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jsbitti\Downloads\"/>
    </mc:Choice>
  </mc:AlternateContent>
  <bookViews>
    <workbookView xWindow="0" yWindow="0" windowWidth="15360" windowHeight="9045"/>
  </bookViews>
  <sheets>
    <sheet name="Lista Controladori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2" i="1" l="1"/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4" i="1"/>
  <c r="D45" i="1"/>
  <c r="D46" i="1"/>
  <c r="D47" i="1"/>
  <c r="D48" i="1"/>
  <c r="D49" i="1"/>
  <c r="D50" i="1"/>
  <c r="D51" i="1"/>
  <c r="C6" i="1" l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4" i="1"/>
  <c r="C45" i="1"/>
  <c r="C46" i="1"/>
  <c r="C47" i="1"/>
  <c r="C48" i="1"/>
  <c r="C49" i="1"/>
  <c r="C50" i="1"/>
  <c r="C51" i="1"/>
  <c r="C5" i="1"/>
  <c r="H3" i="1"/>
  <c r="J3" i="1"/>
  <c r="L3" i="1" s="1"/>
  <c r="N3" i="1" s="1"/>
  <c r="P3" i="1" s="1"/>
  <c r="R3" i="1" s="1"/>
  <c r="T3" i="1" s="1"/>
  <c r="V3" i="1" s="1"/>
  <c r="X3" i="1" s="1"/>
  <c r="Z3" i="1" s="1"/>
  <c r="AB3" i="1" s="1"/>
  <c r="AD3" i="1" s="1"/>
  <c r="AF3" i="1" s="1"/>
  <c r="AH3" i="1" s="1"/>
  <c r="G3" i="1"/>
  <c r="I3" i="1" s="1"/>
  <c r="K3" i="1" s="1"/>
  <c r="M3" i="1" s="1"/>
  <c r="O3" i="1" s="1"/>
  <c r="Q3" i="1" s="1"/>
  <c r="S3" i="1" s="1"/>
  <c r="U3" i="1" s="1"/>
  <c r="W3" i="1" s="1"/>
  <c r="Y3" i="1" s="1"/>
  <c r="AA3" i="1" s="1"/>
  <c r="AC3" i="1" s="1"/>
  <c r="AE3" i="1" s="1"/>
  <c r="AG3" i="1" s="1"/>
  <c r="D43" i="1" l="1"/>
  <c r="D52" i="1" s="1"/>
  <c r="C43" i="1"/>
  <c r="C52" i="1" s="1"/>
</calcChain>
</file>

<file path=xl/comments1.xml><?xml version="1.0" encoding="utf-8"?>
<comments xmlns="http://schemas.openxmlformats.org/spreadsheetml/2006/main">
  <authors>
    <author>Eugenio Jose Silva Bitti</author>
  </authors>
  <commentList>
    <comment ref="AJ4" authorId="0" shapeId="0">
      <text>
        <r>
          <rPr>
            <b/>
            <sz val="10"/>
            <color rgb="FF000000"/>
            <rFont val="Tahoma"/>
            <family val="2"/>
          </rPr>
          <t>Eugenio Jose Silva Bitti: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a ser somado 'a nota da P1</t>
        </r>
      </text>
    </comment>
  </commentList>
</comments>
</file>

<file path=xl/sharedStrings.xml><?xml version="1.0" encoding="utf-8"?>
<sst xmlns="http://schemas.openxmlformats.org/spreadsheetml/2006/main" count="85" uniqueCount="85">
  <si>
    <t>P1</t>
  </si>
  <si>
    <t>P2</t>
  </si>
  <si>
    <t>Código</t>
  </si>
  <si>
    <t>Nome</t>
  </si>
  <si>
    <t>Presença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</si>
  <si>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</si>
  <si>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</si>
  <si>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</si>
  <si>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</si>
  <si>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</si>
  <si>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</si>
  <si>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</si>
  <si>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</si>
  <si>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</si>
  <si>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</si>
  <si>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</si>
  <si>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</si>
  <si>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</si>
  <si>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</si>
  <si>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</si>
  <si>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</si>
  <si>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</si>
  <si>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</si>
  <si>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</si>
  <si>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</si>
  <si>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</si>
  <si>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</si>
  <si>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</si>
  <si>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</si>
  <si>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</si>
  <si>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</si>
  <si>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</si>
  <si>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</si>
  <si>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</si>
  <si>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</si>
  <si>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Amir Bonito Filho</t>
  </si>
  <si>
    <t>Ana Beatriz Cintra Coelho Teixeira</t>
  </si>
  <si>
    <t>Ânderson Feitosa Silva Feliciano</t>
  </si>
  <si>
    <t>Anesio Antonio Rodrigues Junior</t>
  </si>
  <si>
    <t>Augusto Martins Amarante</t>
  </si>
  <si>
    <t>Caio de Oliveira Carniato</t>
  </si>
  <si>
    <t>Carlos Henrique da Silva</t>
  </si>
  <si>
    <t>Caroline Vechiato Guimarães</t>
  </si>
  <si>
    <t>Daniel Malheiros Frare</t>
  </si>
  <si>
    <t>Davi Lima Bianchesi Santos</t>
  </si>
  <si>
    <t>Derik Gibertoni Costa</t>
  </si>
  <si>
    <t>Emerson de Souza Moura</t>
  </si>
  <si>
    <t>Evandro Sampaio Rezende</t>
  </si>
  <si>
    <t>Everton Macedo de Held</t>
  </si>
  <si>
    <t>Fábio Bragato do Carmo</t>
  </si>
  <si>
    <t>Felipe de Souza Carvalho</t>
  </si>
  <si>
    <t>Fernanda Costa Tumas</t>
  </si>
  <si>
    <t>Gabriel Fabiano dos Passos</t>
  </si>
  <si>
    <t>Gabriella Minati Ribeiro</t>
  </si>
  <si>
    <t>Guilherme Fiacadori Yoshikay</t>
  </si>
  <si>
    <t>Gustavo Endo dos Santos</t>
  </si>
  <si>
    <t>Hugo Pereira Salgado</t>
  </si>
  <si>
    <t>Isabela Rodrigues de Faria</t>
  </si>
  <si>
    <t>Jaime Enrico Ribeiro Dias</t>
  </si>
  <si>
    <t>Jean Alesi Bezerra Rodrigues</t>
  </si>
  <si>
    <t>Leonardo Segantin Romano</t>
  </si>
  <si>
    <t>Luiz Gustavo Machado</t>
  </si>
  <si>
    <t>Marcela Virginia Chagas</t>
  </si>
  <si>
    <t>Márcio Henrique Saqueto de Arantes</t>
  </si>
  <si>
    <t>Nadyne de Paula</t>
  </si>
  <si>
    <t>Nathalia Meda Morais</t>
  </si>
  <si>
    <t>Nikolle Takasawa Yagui</t>
  </si>
  <si>
    <t>Pedro Henrique Botini de Oliveira</t>
  </si>
  <si>
    <t>Pedro Henrique de Carvalho Albino</t>
  </si>
  <si>
    <t>Rafael Fabricio Cardoso</t>
  </si>
  <si>
    <t>Rafaela Marcucci Silva</t>
  </si>
  <si>
    <t>Raquel Bernardo da Silva</t>
  </si>
  <si>
    <t>Victor Alexandre Sanchez Alves</t>
  </si>
  <si>
    <t>Vinicius Aguiar de Oliveira</t>
  </si>
  <si>
    <t>Vinícius Brasileiro Veras</t>
  </si>
  <si>
    <t>Vinicius Rodrigo Araujo dos Anjos</t>
  </si>
  <si>
    <t>Volans Tadeu Barnabé Nicolla</t>
  </si>
  <si>
    <t>Wesley Altino de Azevedo Moreira</t>
  </si>
  <si>
    <t>Média</t>
  </si>
  <si>
    <t>Luiz Eduardo Zanotim Manhani</t>
  </si>
  <si>
    <t>Khaled El Choueiri</t>
  </si>
  <si>
    <t>Ana Júlia Comin</t>
  </si>
  <si>
    <t>Rafael Vinícius Bernucci</t>
  </si>
  <si>
    <t>Atividade 20/04</t>
  </si>
  <si>
    <t>Faltas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</si>
</sst>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rgb="FF000000"/>
      <name val="Verdana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2"/>
      <name val="Arial"/>
    </font>
    <font>
      <sz val="12"/>
      <name val="Verdana"/>
    </font>
  </fonts>
  <fills count="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9" fontId="2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" fontId="3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1" applyNumberFormat="1" applyFont="1" applyAlignment="1">
      <alignment horizontal="center"/>
    </xf>
    <xf numFmtId="0" fontId="8" fillId="0" borderId="0" xfId="0" applyFont="1" applyAlignment="1">
      <alignment horizontal="center"/>
    </xf>
    <xf numFmtId="2" fontId="7" fillId="2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9" fontId="7" fillId="2" borderId="0" xfId="0" applyNumberFormat="1" applyFont="1" applyFill="1" applyAlignment="1">
      <alignment horizontal="center"/>
    </xf>
  </cellXfs>
  <cellStyles count="2">
    <cellStyle name="Normal" xfId="0" builtinId="0"/>
    <cellStyle name="Porcentagem" xfId="1" builtinId="5"/>
  </cellStyles>
  <dxfs count="7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rgb="FFFFC7CE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3" formatCode="0%"/>
      <fill>
        <patternFill patternType="solid">
          <fgColor indexed="64"/>
          <bgColor rgb="FFFFC7CE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3" formatCode="0%"/>
      <fill>
        <patternFill patternType="solid">
          <fgColor indexed="64"/>
          <bgColor rgb="FFFFC7CE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font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61" displayName="Tabela161" ref="A4:AH52" totalsRowCount="1" headerRowDxfId="70" dataDxfId="69" totalsRowDxfId="68">
  <autoFilter ref="A4:AH51"/>
  <tableColumns count="34">
    <tableColumn id="1" name="Código" totalsRowFunction="custom" dataDxfId="67" totalsRowDxfId="33">
      <totalsRowFormula>SUBTOTAL(103,Tabela161[Nome])</totalsRowFormula>
    </tableColumn>
    <tableColumn id="2" name="Nome" totalsRowLabel="Média" dataDxfId="66" totalsRowDxfId="32"/>
    <tableColumn id="39" name="Presença" totalsRowFunction="custom" dataDxfId="65" totalsRowDxfId="31" dataCellStyle="Porcentagem">
      <calculatedColumnFormula>SUM(E5:AH5)/COUNTA(E5:AH5)</calculatedColumnFormula>
      <totalsRowFormula>AVERAGE(Tabela161[Presença])</totalsRowFormula>
    </tableColumn>
    <tableColumn id="33" name="Faltas" totalsRowFunction="custom" dataDxfId="64" totalsRowDxfId="30" dataCellStyle="Porcentagem">
      <calculatedColumnFormula>COUNTIF(Tabela161[[#This Row],[1]:[30]],0)</calculatedColumnFormula>
      <totalsRowFormula>AVERAGE(Tabela161[Faltas])</totalsRowFormula>
    </tableColumn>
    <tableColumn id="3" name="1" dataDxfId="63" totalsRowDxfId="29"/>
    <tableColumn id="4" name="2" dataDxfId="62" totalsRowDxfId="28"/>
    <tableColumn id="5" name="3" dataDxfId="61" totalsRowDxfId="27"/>
    <tableColumn id="6" name="4" dataDxfId="60" totalsRowDxfId="26"/>
    <tableColumn id="7" name="5" dataDxfId="59" totalsRowDxfId="25"/>
    <tableColumn id="8" name="6" dataDxfId="58" totalsRowDxfId="24"/>
    <tableColumn id="9" name="7" dataDxfId="57" totalsRowDxfId="23"/>
    <tableColumn id="10" name="8" dataDxfId="56" totalsRowDxfId="22"/>
    <tableColumn id="11" name="9" dataDxfId="55" totalsRowDxfId="21"/>
    <tableColumn id="12" name="10" dataDxfId="54" totalsRowDxfId="20"/>
    <tableColumn id="13" name="11" dataDxfId="53" totalsRowDxfId="19"/>
    <tableColumn id="14" name="12" dataDxfId="52" totalsRowDxfId="18"/>
    <tableColumn id="15" name="13" dataDxfId="51" totalsRowDxfId="17"/>
    <tableColumn id="16" name="14" dataDxfId="50" totalsRowDxfId="16"/>
    <tableColumn id="17" name="15" dataDxfId="49" totalsRowDxfId="15"/>
    <tableColumn id="18" name="16" dataDxfId="48" totalsRowDxfId="14"/>
    <tableColumn id="19" name="17" dataDxfId="47" totalsRowDxfId="13"/>
    <tableColumn id="20" name="18" dataDxfId="46" totalsRowDxfId="12"/>
    <tableColumn id="21" name="19" dataDxfId="45" totalsRowDxfId="11"/>
    <tableColumn id="22" name="20" dataDxfId="44" totalsRowDxfId="10"/>
    <tableColumn id="23" name="21" dataDxfId="43" totalsRowDxfId="9"/>
    <tableColumn id="24" name="22" dataDxfId="42" totalsRowDxfId="8"/>
    <tableColumn id="25" name="23" dataDxfId="41" totalsRowDxfId="7"/>
    <tableColumn id="26" name="24" dataDxfId="40" totalsRowDxfId="6"/>
    <tableColumn id="27" name="25" dataDxfId="39" totalsRowDxfId="5"/>
    <tableColumn id="28" name="26" dataDxfId="38" totalsRowDxfId="4"/>
    <tableColumn id="29" name="27" dataDxfId="37" totalsRowDxfId="3"/>
    <tableColumn id="30" name="28" dataDxfId="36" totalsRowDxfId="2"/>
    <tableColumn id="31" name="29" dataDxfId="35" totalsRowDxfId="1"/>
    <tableColumn id="32" name="30" dataDxfId="34" totalsRow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52"/>
  <sheetViews>
    <sheetView showGridLines="0" tabSelected="1" zoomScaleNormal="100" workbookViewId="0">
      <pane xSplit="4" ySplit="4" topLeftCell="X34" activePane="bottomRight" state="frozen"/>
      <selection pane="topRight" activeCell="E1" sqref="E1"/>
      <selection pane="bottomLeft" activeCell="A5" sqref="A5"/>
      <selection pane="bottomRight" activeCell="AB52" sqref="AB52"/>
    </sheetView>
  </sheetViews>
  <sheetFormatPr defaultColWidth="8.85546875" defaultRowHeight="15" x14ac:dyDescent="0.2"/>
  <cols>
    <col min="1" max="1" width="12.7109375" style="1" bestFit="1" customWidth="1"/>
    <col min="2" max="2" width="44.140625" style="1" bestFit="1" customWidth="1"/>
    <col min="3" max="3" width="16.140625" style="2" bestFit="1" customWidth="1"/>
    <col min="4" max="4" width="12.42578125" style="2" bestFit="1" customWidth="1"/>
    <col min="5" max="12" width="8.7109375" style="3" bestFit="1" customWidth="1"/>
    <col min="13" max="13" width="7.85546875" style="3" bestFit="1" customWidth="1"/>
    <col min="14" max="19" width="8.7109375" style="3" bestFit="1" customWidth="1"/>
    <col min="20" max="20" width="11.28515625" style="3" bestFit="1" customWidth="1"/>
    <col min="21" max="34" width="8.7109375" style="3" bestFit="1" customWidth="1"/>
    <col min="35" max="35" width="8.85546875" style="1"/>
    <col min="36" max="36" width="15.28515625" style="3" bestFit="1" customWidth="1"/>
    <col min="37" max="252" width="8.85546875" style="1"/>
    <col min="253" max="253" width="11.85546875" style="1" bestFit="1" customWidth="1"/>
    <col min="254" max="254" width="44.140625" style="1" bestFit="1" customWidth="1"/>
    <col min="255" max="255" width="29.7109375" style="1" bestFit="1" customWidth="1"/>
    <col min="256" max="263" width="8.7109375" style="1" bestFit="1" customWidth="1"/>
    <col min="264" max="264" width="7.85546875" style="1" bestFit="1" customWidth="1"/>
    <col min="265" max="270" width="8.7109375" style="1" bestFit="1" customWidth="1"/>
    <col min="271" max="271" width="11.28515625" style="1" bestFit="1" customWidth="1"/>
    <col min="272" max="285" width="8.7109375" style="1" bestFit="1" customWidth="1"/>
    <col min="286" max="287" width="12.28515625" style="1" bestFit="1" customWidth="1"/>
    <col min="288" max="288" width="16" style="1" bestFit="1" customWidth="1"/>
    <col min="289" max="289" width="11.140625" style="1" bestFit="1" customWidth="1"/>
    <col min="290" max="290" width="16" style="1" bestFit="1" customWidth="1"/>
    <col min="291" max="508" width="8.85546875" style="1"/>
    <col min="509" max="509" width="11.85546875" style="1" bestFit="1" customWidth="1"/>
    <col min="510" max="510" width="44.140625" style="1" bestFit="1" customWidth="1"/>
    <col min="511" max="511" width="29.7109375" style="1" bestFit="1" customWidth="1"/>
    <col min="512" max="519" width="8.7109375" style="1" bestFit="1" customWidth="1"/>
    <col min="520" max="520" width="7.85546875" style="1" bestFit="1" customWidth="1"/>
    <col min="521" max="526" width="8.7109375" style="1" bestFit="1" customWidth="1"/>
    <col min="527" max="527" width="11.28515625" style="1" bestFit="1" customWidth="1"/>
    <col min="528" max="541" width="8.7109375" style="1" bestFit="1" customWidth="1"/>
    <col min="542" max="543" width="12.28515625" style="1" bestFit="1" customWidth="1"/>
    <col min="544" max="544" width="16" style="1" bestFit="1" customWidth="1"/>
    <col min="545" max="545" width="11.140625" style="1" bestFit="1" customWidth="1"/>
    <col min="546" max="546" width="16" style="1" bestFit="1" customWidth="1"/>
    <col min="547" max="764" width="8.85546875" style="1"/>
    <col min="765" max="765" width="11.85546875" style="1" bestFit="1" customWidth="1"/>
    <col min="766" max="766" width="44.140625" style="1" bestFit="1" customWidth="1"/>
    <col min="767" max="767" width="29.7109375" style="1" bestFit="1" customWidth="1"/>
    <col min="768" max="775" width="8.7109375" style="1" bestFit="1" customWidth="1"/>
    <col min="776" max="776" width="7.85546875" style="1" bestFit="1" customWidth="1"/>
    <col min="777" max="782" width="8.7109375" style="1" bestFit="1" customWidth="1"/>
    <col min="783" max="783" width="11.28515625" style="1" bestFit="1" customWidth="1"/>
    <col min="784" max="797" width="8.7109375" style="1" bestFit="1" customWidth="1"/>
    <col min="798" max="799" width="12.28515625" style="1" bestFit="1" customWidth="1"/>
    <col min="800" max="800" width="16" style="1" bestFit="1" customWidth="1"/>
    <col min="801" max="801" width="11.140625" style="1" bestFit="1" customWidth="1"/>
    <col min="802" max="802" width="16" style="1" bestFit="1" customWidth="1"/>
    <col min="803" max="1020" width="8.85546875" style="1"/>
    <col min="1021" max="1021" width="11.85546875" style="1" bestFit="1" customWidth="1"/>
    <col min="1022" max="1022" width="44.140625" style="1" bestFit="1" customWidth="1"/>
    <col min="1023" max="1023" width="29.7109375" style="1" bestFit="1" customWidth="1"/>
    <col min="1024" max="1031" width="8.7109375" style="1" bestFit="1" customWidth="1"/>
    <col min="1032" max="1032" width="7.85546875" style="1" bestFit="1" customWidth="1"/>
    <col min="1033" max="1038" width="8.7109375" style="1" bestFit="1" customWidth="1"/>
    <col min="1039" max="1039" width="11.28515625" style="1" bestFit="1" customWidth="1"/>
    <col min="1040" max="1053" width="8.7109375" style="1" bestFit="1" customWidth="1"/>
    <col min="1054" max="1055" width="12.28515625" style="1" bestFit="1" customWidth="1"/>
    <col min="1056" max="1056" width="16" style="1" bestFit="1" customWidth="1"/>
    <col min="1057" max="1057" width="11.140625" style="1" bestFit="1" customWidth="1"/>
    <col min="1058" max="1058" width="16" style="1" bestFit="1" customWidth="1"/>
    <col min="1059" max="1276" width="8.85546875" style="1"/>
    <col min="1277" max="1277" width="11.85546875" style="1" bestFit="1" customWidth="1"/>
    <col min="1278" max="1278" width="44.140625" style="1" bestFit="1" customWidth="1"/>
    <col min="1279" max="1279" width="29.7109375" style="1" bestFit="1" customWidth="1"/>
    <col min="1280" max="1287" width="8.7109375" style="1" bestFit="1" customWidth="1"/>
    <col min="1288" max="1288" width="7.85546875" style="1" bestFit="1" customWidth="1"/>
    <col min="1289" max="1294" width="8.7109375" style="1" bestFit="1" customWidth="1"/>
    <col min="1295" max="1295" width="11.28515625" style="1" bestFit="1" customWidth="1"/>
    <col min="1296" max="1309" width="8.7109375" style="1" bestFit="1" customWidth="1"/>
    <col min="1310" max="1311" width="12.28515625" style="1" bestFit="1" customWidth="1"/>
    <col min="1312" max="1312" width="16" style="1" bestFit="1" customWidth="1"/>
    <col min="1313" max="1313" width="11.140625" style="1" bestFit="1" customWidth="1"/>
    <col min="1314" max="1314" width="16" style="1" bestFit="1" customWidth="1"/>
    <col min="1315" max="1532" width="8.85546875" style="1"/>
    <col min="1533" max="1533" width="11.85546875" style="1" bestFit="1" customWidth="1"/>
    <col min="1534" max="1534" width="44.140625" style="1" bestFit="1" customWidth="1"/>
    <col min="1535" max="1535" width="29.7109375" style="1" bestFit="1" customWidth="1"/>
    <col min="1536" max="1543" width="8.7109375" style="1" bestFit="1" customWidth="1"/>
    <col min="1544" max="1544" width="7.85546875" style="1" bestFit="1" customWidth="1"/>
    <col min="1545" max="1550" width="8.7109375" style="1" bestFit="1" customWidth="1"/>
    <col min="1551" max="1551" width="11.28515625" style="1" bestFit="1" customWidth="1"/>
    <col min="1552" max="1565" width="8.7109375" style="1" bestFit="1" customWidth="1"/>
    <col min="1566" max="1567" width="12.28515625" style="1" bestFit="1" customWidth="1"/>
    <col min="1568" max="1568" width="16" style="1" bestFit="1" customWidth="1"/>
    <col min="1569" max="1569" width="11.140625" style="1" bestFit="1" customWidth="1"/>
    <col min="1570" max="1570" width="16" style="1" bestFit="1" customWidth="1"/>
    <col min="1571" max="1788" width="8.85546875" style="1"/>
    <col min="1789" max="1789" width="11.85546875" style="1" bestFit="1" customWidth="1"/>
    <col min="1790" max="1790" width="44.140625" style="1" bestFit="1" customWidth="1"/>
    <col min="1791" max="1791" width="29.7109375" style="1" bestFit="1" customWidth="1"/>
    <col min="1792" max="1799" width="8.7109375" style="1" bestFit="1" customWidth="1"/>
    <col min="1800" max="1800" width="7.85546875" style="1" bestFit="1" customWidth="1"/>
    <col min="1801" max="1806" width="8.7109375" style="1" bestFit="1" customWidth="1"/>
    <col min="1807" max="1807" width="11.28515625" style="1" bestFit="1" customWidth="1"/>
    <col min="1808" max="1821" width="8.7109375" style="1" bestFit="1" customWidth="1"/>
    <col min="1822" max="1823" width="12.28515625" style="1" bestFit="1" customWidth="1"/>
    <col min="1824" max="1824" width="16" style="1" bestFit="1" customWidth="1"/>
    <col min="1825" max="1825" width="11.140625" style="1" bestFit="1" customWidth="1"/>
    <col min="1826" max="1826" width="16" style="1" bestFit="1" customWidth="1"/>
    <col min="1827" max="2044" width="8.85546875" style="1"/>
    <col min="2045" max="2045" width="11.85546875" style="1" bestFit="1" customWidth="1"/>
    <col min="2046" max="2046" width="44.140625" style="1" bestFit="1" customWidth="1"/>
    <col min="2047" max="2047" width="29.7109375" style="1" bestFit="1" customWidth="1"/>
    <col min="2048" max="2055" width="8.7109375" style="1" bestFit="1" customWidth="1"/>
    <col min="2056" max="2056" width="7.85546875" style="1" bestFit="1" customWidth="1"/>
    <col min="2057" max="2062" width="8.7109375" style="1" bestFit="1" customWidth="1"/>
    <col min="2063" max="2063" width="11.28515625" style="1" bestFit="1" customWidth="1"/>
    <col min="2064" max="2077" width="8.7109375" style="1" bestFit="1" customWidth="1"/>
    <col min="2078" max="2079" width="12.28515625" style="1" bestFit="1" customWidth="1"/>
    <col min="2080" max="2080" width="16" style="1" bestFit="1" customWidth="1"/>
    <col min="2081" max="2081" width="11.140625" style="1" bestFit="1" customWidth="1"/>
    <col min="2082" max="2082" width="16" style="1" bestFit="1" customWidth="1"/>
    <col min="2083" max="2300" width="8.85546875" style="1"/>
    <col min="2301" max="2301" width="11.85546875" style="1" bestFit="1" customWidth="1"/>
    <col min="2302" max="2302" width="44.140625" style="1" bestFit="1" customWidth="1"/>
    <col min="2303" max="2303" width="29.7109375" style="1" bestFit="1" customWidth="1"/>
    <col min="2304" max="2311" width="8.7109375" style="1" bestFit="1" customWidth="1"/>
    <col min="2312" max="2312" width="7.85546875" style="1" bestFit="1" customWidth="1"/>
    <col min="2313" max="2318" width="8.7109375" style="1" bestFit="1" customWidth="1"/>
    <col min="2319" max="2319" width="11.28515625" style="1" bestFit="1" customWidth="1"/>
    <col min="2320" max="2333" width="8.7109375" style="1" bestFit="1" customWidth="1"/>
    <col min="2334" max="2335" width="12.28515625" style="1" bestFit="1" customWidth="1"/>
    <col min="2336" max="2336" width="16" style="1" bestFit="1" customWidth="1"/>
    <col min="2337" max="2337" width="11.140625" style="1" bestFit="1" customWidth="1"/>
    <col min="2338" max="2338" width="16" style="1" bestFit="1" customWidth="1"/>
    <col min="2339" max="2556" width="8.85546875" style="1"/>
    <col min="2557" max="2557" width="11.85546875" style="1" bestFit="1" customWidth="1"/>
    <col min="2558" max="2558" width="44.140625" style="1" bestFit="1" customWidth="1"/>
    <col min="2559" max="2559" width="29.7109375" style="1" bestFit="1" customWidth="1"/>
    <col min="2560" max="2567" width="8.7109375" style="1" bestFit="1" customWidth="1"/>
    <col min="2568" max="2568" width="7.85546875" style="1" bestFit="1" customWidth="1"/>
    <col min="2569" max="2574" width="8.7109375" style="1" bestFit="1" customWidth="1"/>
    <col min="2575" max="2575" width="11.28515625" style="1" bestFit="1" customWidth="1"/>
    <col min="2576" max="2589" width="8.7109375" style="1" bestFit="1" customWidth="1"/>
    <col min="2590" max="2591" width="12.28515625" style="1" bestFit="1" customWidth="1"/>
    <col min="2592" max="2592" width="16" style="1" bestFit="1" customWidth="1"/>
    <col min="2593" max="2593" width="11.140625" style="1" bestFit="1" customWidth="1"/>
    <col min="2594" max="2594" width="16" style="1" bestFit="1" customWidth="1"/>
    <col min="2595" max="2812" width="8.85546875" style="1"/>
    <col min="2813" max="2813" width="11.85546875" style="1" bestFit="1" customWidth="1"/>
    <col min="2814" max="2814" width="44.140625" style="1" bestFit="1" customWidth="1"/>
    <col min="2815" max="2815" width="29.7109375" style="1" bestFit="1" customWidth="1"/>
    <col min="2816" max="2823" width="8.7109375" style="1" bestFit="1" customWidth="1"/>
    <col min="2824" max="2824" width="7.85546875" style="1" bestFit="1" customWidth="1"/>
    <col min="2825" max="2830" width="8.7109375" style="1" bestFit="1" customWidth="1"/>
    <col min="2831" max="2831" width="11.28515625" style="1" bestFit="1" customWidth="1"/>
    <col min="2832" max="2845" width="8.7109375" style="1" bestFit="1" customWidth="1"/>
    <col min="2846" max="2847" width="12.28515625" style="1" bestFit="1" customWidth="1"/>
    <col min="2848" max="2848" width="16" style="1" bestFit="1" customWidth="1"/>
    <col min="2849" max="2849" width="11.140625" style="1" bestFit="1" customWidth="1"/>
    <col min="2850" max="2850" width="16" style="1" bestFit="1" customWidth="1"/>
    <col min="2851" max="3068" width="8.85546875" style="1"/>
    <col min="3069" max="3069" width="11.85546875" style="1" bestFit="1" customWidth="1"/>
    <col min="3070" max="3070" width="44.140625" style="1" bestFit="1" customWidth="1"/>
    <col min="3071" max="3071" width="29.7109375" style="1" bestFit="1" customWidth="1"/>
    <col min="3072" max="3079" width="8.7109375" style="1" bestFit="1" customWidth="1"/>
    <col min="3080" max="3080" width="7.85546875" style="1" bestFit="1" customWidth="1"/>
    <col min="3081" max="3086" width="8.7109375" style="1" bestFit="1" customWidth="1"/>
    <col min="3087" max="3087" width="11.28515625" style="1" bestFit="1" customWidth="1"/>
    <col min="3088" max="3101" width="8.7109375" style="1" bestFit="1" customWidth="1"/>
    <col min="3102" max="3103" width="12.28515625" style="1" bestFit="1" customWidth="1"/>
    <col min="3104" max="3104" width="16" style="1" bestFit="1" customWidth="1"/>
    <col min="3105" max="3105" width="11.140625" style="1" bestFit="1" customWidth="1"/>
    <col min="3106" max="3106" width="16" style="1" bestFit="1" customWidth="1"/>
    <col min="3107" max="3324" width="8.85546875" style="1"/>
    <col min="3325" max="3325" width="11.85546875" style="1" bestFit="1" customWidth="1"/>
    <col min="3326" max="3326" width="44.140625" style="1" bestFit="1" customWidth="1"/>
    <col min="3327" max="3327" width="29.7109375" style="1" bestFit="1" customWidth="1"/>
    <col min="3328" max="3335" width="8.7109375" style="1" bestFit="1" customWidth="1"/>
    <col min="3336" max="3336" width="7.85546875" style="1" bestFit="1" customWidth="1"/>
    <col min="3337" max="3342" width="8.7109375" style="1" bestFit="1" customWidth="1"/>
    <col min="3343" max="3343" width="11.28515625" style="1" bestFit="1" customWidth="1"/>
    <col min="3344" max="3357" width="8.7109375" style="1" bestFit="1" customWidth="1"/>
    <col min="3358" max="3359" width="12.28515625" style="1" bestFit="1" customWidth="1"/>
    <col min="3360" max="3360" width="16" style="1" bestFit="1" customWidth="1"/>
    <col min="3361" max="3361" width="11.140625" style="1" bestFit="1" customWidth="1"/>
    <col min="3362" max="3362" width="16" style="1" bestFit="1" customWidth="1"/>
    <col min="3363" max="3580" width="8.85546875" style="1"/>
    <col min="3581" max="3581" width="11.85546875" style="1" bestFit="1" customWidth="1"/>
    <col min="3582" max="3582" width="44.140625" style="1" bestFit="1" customWidth="1"/>
    <col min="3583" max="3583" width="29.7109375" style="1" bestFit="1" customWidth="1"/>
    <col min="3584" max="3591" width="8.7109375" style="1" bestFit="1" customWidth="1"/>
    <col min="3592" max="3592" width="7.85546875" style="1" bestFit="1" customWidth="1"/>
    <col min="3593" max="3598" width="8.7109375" style="1" bestFit="1" customWidth="1"/>
    <col min="3599" max="3599" width="11.28515625" style="1" bestFit="1" customWidth="1"/>
    <col min="3600" max="3613" width="8.7109375" style="1" bestFit="1" customWidth="1"/>
    <col min="3614" max="3615" width="12.28515625" style="1" bestFit="1" customWidth="1"/>
    <col min="3616" max="3616" width="16" style="1" bestFit="1" customWidth="1"/>
    <col min="3617" max="3617" width="11.140625" style="1" bestFit="1" customWidth="1"/>
    <col min="3618" max="3618" width="16" style="1" bestFit="1" customWidth="1"/>
    <col min="3619" max="3836" width="8.85546875" style="1"/>
    <col min="3837" max="3837" width="11.85546875" style="1" bestFit="1" customWidth="1"/>
    <col min="3838" max="3838" width="44.140625" style="1" bestFit="1" customWidth="1"/>
    <col min="3839" max="3839" width="29.7109375" style="1" bestFit="1" customWidth="1"/>
    <col min="3840" max="3847" width="8.7109375" style="1" bestFit="1" customWidth="1"/>
    <col min="3848" max="3848" width="7.85546875" style="1" bestFit="1" customWidth="1"/>
    <col min="3849" max="3854" width="8.7109375" style="1" bestFit="1" customWidth="1"/>
    <col min="3855" max="3855" width="11.28515625" style="1" bestFit="1" customWidth="1"/>
    <col min="3856" max="3869" width="8.7109375" style="1" bestFit="1" customWidth="1"/>
    <col min="3870" max="3871" width="12.28515625" style="1" bestFit="1" customWidth="1"/>
    <col min="3872" max="3872" width="16" style="1" bestFit="1" customWidth="1"/>
    <col min="3873" max="3873" width="11.140625" style="1" bestFit="1" customWidth="1"/>
    <col min="3874" max="3874" width="16" style="1" bestFit="1" customWidth="1"/>
    <col min="3875" max="4092" width="8.85546875" style="1"/>
    <col min="4093" max="4093" width="11.85546875" style="1" bestFit="1" customWidth="1"/>
    <col min="4094" max="4094" width="44.140625" style="1" bestFit="1" customWidth="1"/>
    <col min="4095" max="4095" width="29.7109375" style="1" bestFit="1" customWidth="1"/>
    <col min="4096" max="4103" width="8.7109375" style="1" bestFit="1" customWidth="1"/>
    <col min="4104" max="4104" width="7.85546875" style="1" bestFit="1" customWidth="1"/>
    <col min="4105" max="4110" width="8.7109375" style="1" bestFit="1" customWidth="1"/>
    <col min="4111" max="4111" width="11.28515625" style="1" bestFit="1" customWidth="1"/>
    <col min="4112" max="4125" width="8.7109375" style="1" bestFit="1" customWidth="1"/>
    <col min="4126" max="4127" width="12.28515625" style="1" bestFit="1" customWidth="1"/>
    <col min="4128" max="4128" width="16" style="1" bestFit="1" customWidth="1"/>
    <col min="4129" max="4129" width="11.140625" style="1" bestFit="1" customWidth="1"/>
    <col min="4130" max="4130" width="16" style="1" bestFit="1" customWidth="1"/>
    <col min="4131" max="4348" width="8.85546875" style="1"/>
    <col min="4349" max="4349" width="11.85546875" style="1" bestFit="1" customWidth="1"/>
    <col min="4350" max="4350" width="44.140625" style="1" bestFit="1" customWidth="1"/>
    <col min="4351" max="4351" width="29.7109375" style="1" bestFit="1" customWidth="1"/>
    <col min="4352" max="4359" width="8.7109375" style="1" bestFit="1" customWidth="1"/>
    <col min="4360" max="4360" width="7.85546875" style="1" bestFit="1" customWidth="1"/>
    <col min="4361" max="4366" width="8.7109375" style="1" bestFit="1" customWidth="1"/>
    <col min="4367" max="4367" width="11.28515625" style="1" bestFit="1" customWidth="1"/>
    <col min="4368" max="4381" width="8.7109375" style="1" bestFit="1" customWidth="1"/>
    <col min="4382" max="4383" width="12.28515625" style="1" bestFit="1" customWidth="1"/>
    <col min="4384" max="4384" width="16" style="1" bestFit="1" customWidth="1"/>
    <col min="4385" max="4385" width="11.140625" style="1" bestFit="1" customWidth="1"/>
    <col min="4386" max="4386" width="16" style="1" bestFit="1" customWidth="1"/>
    <col min="4387" max="4604" width="8.85546875" style="1"/>
    <col min="4605" max="4605" width="11.85546875" style="1" bestFit="1" customWidth="1"/>
    <col min="4606" max="4606" width="44.140625" style="1" bestFit="1" customWidth="1"/>
    <col min="4607" max="4607" width="29.7109375" style="1" bestFit="1" customWidth="1"/>
    <col min="4608" max="4615" width="8.7109375" style="1" bestFit="1" customWidth="1"/>
    <col min="4616" max="4616" width="7.85546875" style="1" bestFit="1" customWidth="1"/>
    <col min="4617" max="4622" width="8.7109375" style="1" bestFit="1" customWidth="1"/>
    <col min="4623" max="4623" width="11.28515625" style="1" bestFit="1" customWidth="1"/>
    <col min="4624" max="4637" width="8.7109375" style="1" bestFit="1" customWidth="1"/>
    <col min="4638" max="4639" width="12.28515625" style="1" bestFit="1" customWidth="1"/>
    <col min="4640" max="4640" width="16" style="1" bestFit="1" customWidth="1"/>
    <col min="4641" max="4641" width="11.140625" style="1" bestFit="1" customWidth="1"/>
    <col min="4642" max="4642" width="16" style="1" bestFit="1" customWidth="1"/>
    <col min="4643" max="4860" width="8.85546875" style="1"/>
    <col min="4861" max="4861" width="11.85546875" style="1" bestFit="1" customWidth="1"/>
    <col min="4862" max="4862" width="44.140625" style="1" bestFit="1" customWidth="1"/>
    <col min="4863" max="4863" width="29.7109375" style="1" bestFit="1" customWidth="1"/>
    <col min="4864" max="4871" width="8.7109375" style="1" bestFit="1" customWidth="1"/>
    <col min="4872" max="4872" width="7.85546875" style="1" bestFit="1" customWidth="1"/>
    <col min="4873" max="4878" width="8.7109375" style="1" bestFit="1" customWidth="1"/>
    <col min="4879" max="4879" width="11.28515625" style="1" bestFit="1" customWidth="1"/>
    <col min="4880" max="4893" width="8.7109375" style="1" bestFit="1" customWidth="1"/>
    <col min="4894" max="4895" width="12.28515625" style="1" bestFit="1" customWidth="1"/>
    <col min="4896" max="4896" width="16" style="1" bestFit="1" customWidth="1"/>
    <col min="4897" max="4897" width="11.140625" style="1" bestFit="1" customWidth="1"/>
    <col min="4898" max="4898" width="16" style="1" bestFit="1" customWidth="1"/>
    <col min="4899" max="5116" width="8.85546875" style="1"/>
    <col min="5117" max="5117" width="11.85546875" style="1" bestFit="1" customWidth="1"/>
    <col min="5118" max="5118" width="44.140625" style="1" bestFit="1" customWidth="1"/>
    <col min="5119" max="5119" width="29.7109375" style="1" bestFit="1" customWidth="1"/>
    <col min="5120" max="5127" width="8.7109375" style="1" bestFit="1" customWidth="1"/>
    <col min="5128" max="5128" width="7.85546875" style="1" bestFit="1" customWidth="1"/>
    <col min="5129" max="5134" width="8.7109375" style="1" bestFit="1" customWidth="1"/>
    <col min="5135" max="5135" width="11.28515625" style="1" bestFit="1" customWidth="1"/>
    <col min="5136" max="5149" width="8.7109375" style="1" bestFit="1" customWidth="1"/>
    <col min="5150" max="5151" width="12.28515625" style="1" bestFit="1" customWidth="1"/>
    <col min="5152" max="5152" width="16" style="1" bestFit="1" customWidth="1"/>
    <col min="5153" max="5153" width="11.140625" style="1" bestFit="1" customWidth="1"/>
    <col min="5154" max="5154" width="16" style="1" bestFit="1" customWidth="1"/>
    <col min="5155" max="5372" width="8.85546875" style="1"/>
    <col min="5373" max="5373" width="11.85546875" style="1" bestFit="1" customWidth="1"/>
    <col min="5374" max="5374" width="44.140625" style="1" bestFit="1" customWidth="1"/>
    <col min="5375" max="5375" width="29.7109375" style="1" bestFit="1" customWidth="1"/>
    <col min="5376" max="5383" width="8.7109375" style="1" bestFit="1" customWidth="1"/>
    <col min="5384" max="5384" width="7.85546875" style="1" bestFit="1" customWidth="1"/>
    <col min="5385" max="5390" width="8.7109375" style="1" bestFit="1" customWidth="1"/>
    <col min="5391" max="5391" width="11.28515625" style="1" bestFit="1" customWidth="1"/>
    <col min="5392" max="5405" width="8.7109375" style="1" bestFit="1" customWidth="1"/>
    <col min="5406" max="5407" width="12.28515625" style="1" bestFit="1" customWidth="1"/>
    <col min="5408" max="5408" width="16" style="1" bestFit="1" customWidth="1"/>
    <col min="5409" max="5409" width="11.140625" style="1" bestFit="1" customWidth="1"/>
    <col min="5410" max="5410" width="16" style="1" bestFit="1" customWidth="1"/>
    <col min="5411" max="5628" width="8.85546875" style="1"/>
    <col min="5629" max="5629" width="11.85546875" style="1" bestFit="1" customWidth="1"/>
    <col min="5630" max="5630" width="44.140625" style="1" bestFit="1" customWidth="1"/>
    <col min="5631" max="5631" width="29.7109375" style="1" bestFit="1" customWidth="1"/>
    <col min="5632" max="5639" width="8.7109375" style="1" bestFit="1" customWidth="1"/>
    <col min="5640" max="5640" width="7.85546875" style="1" bestFit="1" customWidth="1"/>
    <col min="5641" max="5646" width="8.7109375" style="1" bestFit="1" customWidth="1"/>
    <col min="5647" max="5647" width="11.28515625" style="1" bestFit="1" customWidth="1"/>
    <col min="5648" max="5661" width="8.7109375" style="1" bestFit="1" customWidth="1"/>
    <col min="5662" max="5663" width="12.28515625" style="1" bestFit="1" customWidth="1"/>
    <col min="5664" max="5664" width="16" style="1" bestFit="1" customWidth="1"/>
    <col min="5665" max="5665" width="11.140625" style="1" bestFit="1" customWidth="1"/>
    <col min="5666" max="5666" width="16" style="1" bestFit="1" customWidth="1"/>
    <col min="5667" max="5884" width="8.85546875" style="1"/>
    <col min="5885" max="5885" width="11.85546875" style="1" bestFit="1" customWidth="1"/>
    <col min="5886" max="5886" width="44.140625" style="1" bestFit="1" customWidth="1"/>
    <col min="5887" max="5887" width="29.7109375" style="1" bestFit="1" customWidth="1"/>
    <col min="5888" max="5895" width="8.7109375" style="1" bestFit="1" customWidth="1"/>
    <col min="5896" max="5896" width="7.85546875" style="1" bestFit="1" customWidth="1"/>
    <col min="5897" max="5902" width="8.7109375" style="1" bestFit="1" customWidth="1"/>
    <col min="5903" max="5903" width="11.28515625" style="1" bestFit="1" customWidth="1"/>
    <col min="5904" max="5917" width="8.7109375" style="1" bestFit="1" customWidth="1"/>
    <col min="5918" max="5919" width="12.28515625" style="1" bestFit="1" customWidth="1"/>
    <col min="5920" max="5920" width="16" style="1" bestFit="1" customWidth="1"/>
    <col min="5921" max="5921" width="11.140625" style="1" bestFit="1" customWidth="1"/>
    <col min="5922" max="5922" width="16" style="1" bestFit="1" customWidth="1"/>
    <col min="5923" max="6140" width="8.85546875" style="1"/>
    <col min="6141" max="6141" width="11.85546875" style="1" bestFit="1" customWidth="1"/>
    <col min="6142" max="6142" width="44.140625" style="1" bestFit="1" customWidth="1"/>
    <col min="6143" max="6143" width="29.7109375" style="1" bestFit="1" customWidth="1"/>
    <col min="6144" max="6151" width="8.7109375" style="1" bestFit="1" customWidth="1"/>
    <col min="6152" max="6152" width="7.85546875" style="1" bestFit="1" customWidth="1"/>
    <col min="6153" max="6158" width="8.7109375" style="1" bestFit="1" customWidth="1"/>
    <col min="6159" max="6159" width="11.28515625" style="1" bestFit="1" customWidth="1"/>
    <col min="6160" max="6173" width="8.7109375" style="1" bestFit="1" customWidth="1"/>
    <col min="6174" max="6175" width="12.28515625" style="1" bestFit="1" customWidth="1"/>
    <col min="6176" max="6176" width="16" style="1" bestFit="1" customWidth="1"/>
    <col min="6177" max="6177" width="11.140625" style="1" bestFit="1" customWidth="1"/>
    <col min="6178" max="6178" width="16" style="1" bestFit="1" customWidth="1"/>
    <col min="6179" max="6396" width="8.85546875" style="1"/>
    <col min="6397" max="6397" width="11.85546875" style="1" bestFit="1" customWidth="1"/>
    <col min="6398" max="6398" width="44.140625" style="1" bestFit="1" customWidth="1"/>
    <col min="6399" max="6399" width="29.7109375" style="1" bestFit="1" customWidth="1"/>
    <col min="6400" max="6407" width="8.7109375" style="1" bestFit="1" customWidth="1"/>
    <col min="6408" max="6408" width="7.85546875" style="1" bestFit="1" customWidth="1"/>
    <col min="6409" max="6414" width="8.7109375" style="1" bestFit="1" customWidth="1"/>
    <col min="6415" max="6415" width="11.28515625" style="1" bestFit="1" customWidth="1"/>
    <col min="6416" max="6429" width="8.7109375" style="1" bestFit="1" customWidth="1"/>
    <col min="6430" max="6431" width="12.28515625" style="1" bestFit="1" customWidth="1"/>
    <col min="6432" max="6432" width="16" style="1" bestFit="1" customWidth="1"/>
    <col min="6433" max="6433" width="11.140625" style="1" bestFit="1" customWidth="1"/>
    <col min="6434" max="6434" width="16" style="1" bestFit="1" customWidth="1"/>
    <col min="6435" max="6652" width="8.85546875" style="1"/>
    <col min="6653" max="6653" width="11.85546875" style="1" bestFit="1" customWidth="1"/>
    <col min="6654" max="6654" width="44.140625" style="1" bestFit="1" customWidth="1"/>
    <col min="6655" max="6655" width="29.7109375" style="1" bestFit="1" customWidth="1"/>
    <col min="6656" max="6663" width="8.7109375" style="1" bestFit="1" customWidth="1"/>
    <col min="6664" max="6664" width="7.85546875" style="1" bestFit="1" customWidth="1"/>
    <col min="6665" max="6670" width="8.7109375" style="1" bestFit="1" customWidth="1"/>
    <col min="6671" max="6671" width="11.28515625" style="1" bestFit="1" customWidth="1"/>
    <col min="6672" max="6685" width="8.7109375" style="1" bestFit="1" customWidth="1"/>
    <col min="6686" max="6687" width="12.28515625" style="1" bestFit="1" customWidth="1"/>
    <col min="6688" max="6688" width="16" style="1" bestFit="1" customWidth="1"/>
    <col min="6689" max="6689" width="11.140625" style="1" bestFit="1" customWidth="1"/>
    <col min="6690" max="6690" width="16" style="1" bestFit="1" customWidth="1"/>
    <col min="6691" max="6908" width="8.85546875" style="1"/>
    <col min="6909" max="6909" width="11.85546875" style="1" bestFit="1" customWidth="1"/>
    <col min="6910" max="6910" width="44.140625" style="1" bestFit="1" customWidth="1"/>
    <col min="6911" max="6911" width="29.7109375" style="1" bestFit="1" customWidth="1"/>
    <col min="6912" max="6919" width="8.7109375" style="1" bestFit="1" customWidth="1"/>
    <col min="6920" max="6920" width="7.85546875" style="1" bestFit="1" customWidth="1"/>
    <col min="6921" max="6926" width="8.7109375" style="1" bestFit="1" customWidth="1"/>
    <col min="6927" max="6927" width="11.28515625" style="1" bestFit="1" customWidth="1"/>
    <col min="6928" max="6941" width="8.7109375" style="1" bestFit="1" customWidth="1"/>
    <col min="6942" max="6943" width="12.28515625" style="1" bestFit="1" customWidth="1"/>
    <col min="6944" max="6944" width="16" style="1" bestFit="1" customWidth="1"/>
    <col min="6945" max="6945" width="11.140625" style="1" bestFit="1" customWidth="1"/>
    <col min="6946" max="6946" width="16" style="1" bestFit="1" customWidth="1"/>
    <col min="6947" max="7164" width="8.85546875" style="1"/>
    <col min="7165" max="7165" width="11.85546875" style="1" bestFit="1" customWidth="1"/>
    <col min="7166" max="7166" width="44.140625" style="1" bestFit="1" customWidth="1"/>
    <col min="7167" max="7167" width="29.7109375" style="1" bestFit="1" customWidth="1"/>
    <col min="7168" max="7175" width="8.7109375" style="1" bestFit="1" customWidth="1"/>
    <col min="7176" max="7176" width="7.85546875" style="1" bestFit="1" customWidth="1"/>
    <col min="7177" max="7182" width="8.7109375" style="1" bestFit="1" customWidth="1"/>
    <col min="7183" max="7183" width="11.28515625" style="1" bestFit="1" customWidth="1"/>
    <col min="7184" max="7197" width="8.7109375" style="1" bestFit="1" customWidth="1"/>
    <col min="7198" max="7199" width="12.28515625" style="1" bestFit="1" customWidth="1"/>
    <col min="7200" max="7200" width="16" style="1" bestFit="1" customWidth="1"/>
    <col min="7201" max="7201" width="11.140625" style="1" bestFit="1" customWidth="1"/>
    <col min="7202" max="7202" width="16" style="1" bestFit="1" customWidth="1"/>
    <col min="7203" max="7420" width="8.85546875" style="1"/>
    <col min="7421" max="7421" width="11.85546875" style="1" bestFit="1" customWidth="1"/>
    <col min="7422" max="7422" width="44.140625" style="1" bestFit="1" customWidth="1"/>
    <col min="7423" max="7423" width="29.7109375" style="1" bestFit="1" customWidth="1"/>
    <col min="7424" max="7431" width="8.7109375" style="1" bestFit="1" customWidth="1"/>
    <col min="7432" max="7432" width="7.85546875" style="1" bestFit="1" customWidth="1"/>
    <col min="7433" max="7438" width="8.7109375" style="1" bestFit="1" customWidth="1"/>
    <col min="7439" max="7439" width="11.28515625" style="1" bestFit="1" customWidth="1"/>
    <col min="7440" max="7453" width="8.7109375" style="1" bestFit="1" customWidth="1"/>
    <col min="7454" max="7455" width="12.28515625" style="1" bestFit="1" customWidth="1"/>
    <col min="7456" max="7456" width="16" style="1" bestFit="1" customWidth="1"/>
    <col min="7457" max="7457" width="11.140625" style="1" bestFit="1" customWidth="1"/>
    <col min="7458" max="7458" width="16" style="1" bestFit="1" customWidth="1"/>
    <col min="7459" max="7676" width="8.85546875" style="1"/>
    <col min="7677" max="7677" width="11.85546875" style="1" bestFit="1" customWidth="1"/>
    <col min="7678" max="7678" width="44.140625" style="1" bestFit="1" customWidth="1"/>
    <col min="7679" max="7679" width="29.7109375" style="1" bestFit="1" customWidth="1"/>
    <col min="7680" max="7687" width="8.7109375" style="1" bestFit="1" customWidth="1"/>
    <col min="7688" max="7688" width="7.85546875" style="1" bestFit="1" customWidth="1"/>
    <col min="7689" max="7694" width="8.7109375" style="1" bestFit="1" customWidth="1"/>
    <col min="7695" max="7695" width="11.28515625" style="1" bestFit="1" customWidth="1"/>
    <col min="7696" max="7709" width="8.7109375" style="1" bestFit="1" customWidth="1"/>
    <col min="7710" max="7711" width="12.28515625" style="1" bestFit="1" customWidth="1"/>
    <col min="7712" max="7712" width="16" style="1" bestFit="1" customWidth="1"/>
    <col min="7713" max="7713" width="11.140625" style="1" bestFit="1" customWidth="1"/>
    <col min="7714" max="7714" width="16" style="1" bestFit="1" customWidth="1"/>
    <col min="7715" max="7932" width="8.85546875" style="1"/>
    <col min="7933" max="7933" width="11.85546875" style="1" bestFit="1" customWidth="1"/>
    <col min="7934" max="7934" width="44.140625" style="1" bestFit="1" customWidth="1"/>
    <col min="7935" max="7935" width="29.7109375" style="1" bestFit="1" customWidth="1"/>
    <col min="7936" max="7943" width="8.7109375" style="1" bestFit="1" customWidth="1"/>
    <col min="7944" max="7944" width="7.85546875" style="1" bestFit="1" customWidth="1"/>
    <col min="7945" max="7950" width="8.7109375" style="1" bestFit="1" customWidth="1"/>
    <col min="7951" max="7951" width="11.28515625" style="1" bestFit="1" customWidth="1"/>
    <col min="7952" max="7965" width="8.7109375" style="1" bestFit="1" customWidth="1"/>
    <col min="7966" max="7967" width="12.28515625" style="1" bestFit="1" customWidth="1"/>
    <col min="7968" max="7968" width="16" style="1" bestFit="1" customWidth="1"/>
    <col min="7969" max="7969" width="11.140625" style="1" bestFit="1" customWidth="1"/>
    <col min="7970" max="7970" width="16" style="1" bestFit="1" customWidth="1"/>
    <col min="7971" max="8188" width="8.85546875" style="1"/>
    <col min="8189" max="8189" width="11.85546875" style="1" bestFit="1" customWidth="1"/>
    <col min="8190" max="8190" width="44.140625" style="1" bestFit="1" customWidth="1"/>
    <col min="8191" max="8191" width="29.7109375" style="1" bestFit="1" customWidth="1"/>
    <col min="8192" max="8199" width="8.7109375" style="1" bestFit="1" customWidth="1"/>
    <col min="8200" max="8200" width="7.85546875" style="1" bestFit="1" customWidth="1"/>
    <col min="8201" max="8206" width="8.7109375" style="1" bestFit="1" customWidth="1"/>
    <col min="8207" max="8207" width="11.28515625" style="1" bestFit="1" customWidth="1"/>
    <col min="8208" max="8221" width="8.7109375" style="1" bestFit="1" customWidth="1"/>
    <col min="8222" max="8223" width="12.28515625" style="1" bestFit="1" customWidth="1"/>
    <col min="8224" max="8224" width="16" style="1" bestFit="1" customWidth="1"/>
    <col min="8225" max="8225" width="11.140625" style="1" bestFit="1" customWidth="1"/>
    <col min="8226" max="8226" width="16" style="1" bestFit="1" customWidth="1"/>
    <col min="8227" max="8444" width="8.85546875" style="1"/>
    <col min="8445" max="8445" width="11.85546875" style="1" bestFit="1" customWidth="1"/>
    <col min="8446" max="8446" width="44.140625" style="1" bestFit="1" customWidth="1"/>
    <col min="8447" max="8447" width="29.7109375" style="1" bestFit="1" customWidth="1"/>
    <col min="8448" max="8455" width="8.7109375" style="1" bestFit="1" customWidth="1"/>
    <col min="8456" max="8456" width="7.85546875" style="1" bestFit="1" customWidth="1"/>
    <col min="8457" max="8462" width="8.7109375" style="1" bestFit="1" customWidth="1"/>
    <col min="8463" max="8463" width="11.28515625" style="1" bestFit="1" customWidth="1"/>
    <col min="8464" max="8477" width="8.7109375" style="1" bestFit="1" customWidth="1"/>
    <col min="8478" max="8479" width="12.28515625" style="1" bestFit="1" customWidth="1"/>
    <col min="8480" max="8480" width="16" style="1" bestFit="1" customWidth="1"/>
    <col min="8481" max="8481" width="11.140625" style="1" bestFit="1" customWidth="1"/>
    <col min="8482" max="8482" width="16" style="1" bestFit="1" customWidth="1"/>
    <col min="8483" max="8700" width="8.85546875" style="1"/>
    <col min="8701" max="8701" width="11.85546875" style="1" bestFit="1" customWidth="1"/>
    <col min="8702" max="8702" width="44.140625" style="1" bestFit="1" customWidth="1"/>
    <col min="8703" max="8703" width="29.7109375" style="1" bestFit="1" customWidth="1"/>
    <col min="8704" max="8711" width="8.7109375" style="1" bestFit="1" customWidth="1"/>
    <col min="8712" max="8712" width="7.85546875" style="1" bestFit="1" customWidth="1"/>
    <col min="8713" max="8718" width="8.7109375" style="1" bestFit="1" customWidth="1"/>
    <col min="8719" max="8719" width="11.28515625" style="1" bestFit="1" customWidth="1"/>
    <col min="8720" max="8733" width="8.7109375" style="1" bestFit="1" customWidth="1"/>
    <col min="8734" max="8735" width="12.28515625" style="1" bestFit="1" customWidth="1"/>
    <col min="8736" max="8736" width="16" style="1" bestFit="1" customWidth="1"/>
    <col min="8737" max="8737" width="11.140625" style="1" bestFit="1" customWidth="1"/>
    <col min="8738" max="8738" width="16" style="1" bestFit="1" customWidth="1"/>
    <col min="8739" max="8956" width="8.85546875" style="1"/>
    <col min="8957" max="8957" width="11.85546875" style="1" bestFit="1" customWidth="1"/>
    <col min="8958" max="8958" width="44.140625" style="1" bestFit="1" customWidth="1"/>
    <col min="8959" max="8959" width="29.7109375" style="1" bestFit="1" customWidth="1"/>
    <col min="8960" max="8967" width="8.7109375" style="1" bestFit="1" customWidth="1"/>
    <col min="8968" max="8968" width="7.85546875" style="1" bestFit="1" customWidth="1"/>
    <col min="8969" max="8974" width="8.7109375" style="1" bestFit="1" customWidth="1"/>
    <col min="8975" max="8975" width="11.28515625" style="1" bestFit="1" customWidth="1"/>
    <col min="8976" max="8989" width="8.7109375" style="1" bestFit="1" customWidth="1"/>
    <col min="8990" max="8991" width="12.28515625" style="1" bestFit="1" customWidth="1"/>
    <col min="8992" max="8992" width="16" style="1" bestFit="1" customWidth="1"/>
    <col min="8993" max="8993" width="11.140625" style="1" bestFit="1" customWidth="1"/>
    <col min="8994" max="8994" width="16" style="1" bestFit="1" customWidth="1"/>
    <col min="8995" max="9212" width="8.85546875" style="1"/>
    <col min="9213" max="9213" width="11.85546875" style="1" bestFit="1" customWidth="1"/>
    <col min="9214" max="9214" width="44.140625" style="1" bestFit="1" customWidth="1"/>
    <col min="9215" max="9215" width="29.7109375" style="1" bestFit="1" customWidth="1"/>
    <col min="9216" max="9223" width="8.7109375" style="1" bestFit="1" customWidth="1"/>
    <col min="9224" max="9224" width="7.85546875" style="1" bestFit="1" customWidth="1"/>
    <col min="9225" max="9230" width="8.7109375" style="1" bestFit="1" customWidth="1"/>
    <col min="9231" max="9231" width="11.28515625" style="1" bestFit="1" customWidth="1"/>
    <col min="9232" max="9245" width="8.7109375" style="1" bestFit="1" customWidth="1"/>
    <col min="9246" max="9247" width="12.28515625" style="1" bestFit="1" customWidth="1"/>
    <col min="9248" max="9248" width="16" style="1" bestFit="1" customWidth="1"/>
    <col min="9249" max="9249" width="11.140625" style="1" bestFit="1" customWidth="1"/>
    <col min="9250" max="9250" width="16" style="1" bestFit="1" customWidth="1"/>
    <col min="9251" max="9468" width="8.85546875" style="1"/>
    <col min="9469" max="9469" width="11.85546875" style="1" bestFit="1" customWidth="1"/>
    <col min="9470" max="9470" width="44.140625" style="1" bestFit="1" customWidth="1"/>
    <col min="9471" max="9471" width="29.7109375" style="1" bestFit="1" customWidth="1"/>
    <col min="9472" max="9479" width="8.7109375" style="1" bestFit="1" customWidth="1"/>
    <col min="9480" max="9480" width="7.85546875" style="1" bestFit="1" customWidth="1"/>
    <col min="9481" max="9486" width="8.7109375" style="1" bestFit="1" customWidth="1"/>
    <col min="9487" max="9487" width="11.28515625" style="1" bestFit="1" customWidth="1"/>
    <col min="9488" max="9501" width="8.7109375" style="1" bestFit="1" customWidth="1"/>
    <col min="9502" max="9503" width="12.28515625" style="1" bestFit="1" customWidth="1"/>
    <col min="9504" max="9504" width="16" style="1" bestFit="1" customWidth="1"/>
    <col min="9505" max="9505" width="11.140625" style="1" bestFit="1" customWidth="1"/>
    <col min="9506" max="9506" width="16" style="1" bestFit="1" customWidth="1"/>
    <col min="9507" max="9724" width="8.85546875" style="1"/>
    <col min="9725" max="9725" width="11.85546875" style="1" bestFit="1" customWidth="1"/>
    <col min="9726" max="9726" width="44.140625" style="1" bestFit="1" customWidth="1"/>
    <col min="9727" max="9727" width="29.7109375" style="1" bestFit="1" customWidth="1"/>
    <col min="9728" max="9735" width="8.7109375" style="1" bestFit="1" customWidth="1"/>
    <col min="9736" max="9736" width="7.85546875" style="1" bestFit="1" customWidth="1"/>
    <col min="9737" max="9742" width="8.7109375" style="1" bestFit="1" customWidth="1"/>
    <col min="9743" max="9743" width="11.28515625" style="1" bestFit="1" customWidth="1"/>
    <col min="9744" max="9757" width="8.7109375" style="1" bestFit="1" customWidth="1"/>
    <col min="9758" max="9759" width="12.28515625" style="1" bestFit="1" customWidth="1"/>
    <col min="9760" max="9760" width="16" style="1" bestFit="1" customWidth="1"/>
    <col min="9761" max="9761" width="11.140625" style="1" bestFit="1" customWidth="1"/>
    <col min="9762" max="9762" width="16" style="1" bestFit="1" customWidth="1"/>
    <col min="9763" max="9980" width="8.85546875" style="1"/>
    <col min="9981" max="9981" width="11.85546875" style="1" bestFit="1" customWidth="1"/>
    <col min="9982" max="9982" width="44.140625" style="1" bestFit="1" customWidth="1"/>
    <col min="9983" max="9983" width="29.7109375" style="1" bestFit="1" customWidth="1"/>
    <col min="9984" max="9991" width="8.7109375" style="1" bestFit="1" customWidth="1"/>
    <col min="9992" max="9992" width="7.85546875" style="1" bestFit="1" customWidth="1"/>
    <col min="9993" max="9998" width="8.7109375" style="1" bestFit="1" customWidth="1"/>
    <col min="9999" max="9999" width="11.28515625" style="1" bestFit="1" customWidth="1"/>
    <col min="10000" max="10013" width="8.7109375" style="1" bestFit="1" customWidth="1"/>
    <col min="10014" max="10015" width="12.28515625" style="1" bestFit="1" customWidth="1"/>
    <col min="10016" max="10016" width="16" style="1" bestFit="1" customWidth="1"/>
    <col min="10017" max="10017" width="11.140625" style="1" bestFit="1" customWidth="1"/>
    <col min="10018" max="10018" width="16" style="1" bestFit="1" customWidth="1"/>
    <col min="10019" max="10236" width="8.85546875" style="1"/>
    <col min="10237" max="10237" width="11.85546875" style="1" bestFit="1" customWidth="1"/>
    <col min="10238" max="10238" width="44.140625" style="1" bestFit="1" customWidth="1"/>
    <col min="10239" max="10239" width="29.7109375" style="1" bestFit="1" customWidth="1"/>
    <col min="10240" max="10247" width="8.7109375" style="1" bestFit="1" customWidth="1"/>
    <col min="10248" max="10248" width="7.85546875" style="1" bestFit="1" customWidth="1"/>
    <col min="10249" max="10254" width="8.7109375" style="1" bestFit="1" customWidth="1"/>
    <col min="10255" max="10255" width="11.28515625" style="1" bestFit="1" customWidth="1"/>
    <col min="10256" max="10269" width="8.7109375" style="1" bestFit="1" customWidth="1"/>
    <col min="10270" max="10271" width="12.28515625" style="1" bestFit="1" customWidth="1"/>
    <col min="10272" max="10272" width="16" style="1" bestFit="1" customWidth="1"/>
    <col min="10273" max="10273" width="11.140625" style="1" bestFit="1" customWidth="1"/>
    <col min="10274" max="10274" width="16" style="1" bestFit="1" customWidth="1"/>
    <col min="10275" max="10492" width="8.85546875" style="1"/>
    <col min="10493" max="10493" width="11.85546875" style="1" bestFit="1" customWidth="1"/>
    <col min="10494" max="10494" width="44.140625" style="1" bestFit="1" customWidth="1"/>
    <col min="10495" max="10495" width="29.7109375" style="1" bestFit="1" customWidth="1"/>
    <col min="10496" max="10503" width="8.7109375" style="1" bestFit="1" customWidth="1"/>
    <col min="10504" max="10504" width="7.85546875" style="1" bestFit="1" customWidth="1"/>
    <col min="10505" max="10510" width="8.7109375" style="1" bestFit="1" customWidth="1"/>
    <col min="10511" max="10511" width="11.28515625" style="1" bestFit="1" customWidth="1"/>
    <col min="10512" max="10525" width="8.7109375" style="1" bestFit="1" customWidth="1"/>
    <col min="10526" max="10527" width="12.28515625" style="1" bestFit="1" customWidth="1"/>
    <col min="10528" max="10528" width="16" style="1" bestFit="1" customWidth="1"/>
    <col min="10529" max="10529" width="11.140625" style="1" bestFit="1" customWidth="1"/>
    <col min="10530" max="10530" width="16" style="1" bestFit="1" customWidth="1"/>
    <col min="10531" max="10748" width="8.85546875" style="1"/>
    <col min="10749" max="10749" width="11.85546875" style="1" bestFit="1" customWidth="1"/>
    <col min="10750" max="10750" width="44.140625" style="1" bestFit="1" customWidth="1"/>
    <col min="10751" max="10751" width="29.7109375" style="1" bestFit="1" customWidth="1"/>
    <col min="10752" max="10759" width="8.7109375" style="1" bestFit="1" customWidth="1"/>
    <col min="10760" max="10760" width="7.85546875" style="1" bestFit="1" customWidth="1"/>
    <col min="10761" max="10766" width="8.7109375" style="1" bestFit="1" customWidth="1"/>
    <col min="10767" max="10767" width="11.28515625" style="1" bestFit="1" customWidth="1"/>
    <col min="10768" max="10781" width="8.7109375" style="1" bestFit="1" customWidth="1"/>
    <col min="10782" max="10783" width="12.28515625" style="1" bestFit="1" customWidth="1"/>
    <col min="10784" max="10784" width="16" style="1" bestFit="1" customWidth="1"/>
    <col min="10785" max="10785" width="11.140625" style="1" bestFit="1" customWidth="1"/>
    <col min="10786" max="10786" width="16" style="1" bestFit="1" customWidth="1"/>
    <col min="10787" max="11004" width="8.85546875" style="1"/>
    <col min="11005" max="11005" width="11.85546875" style="1" bestFit="1" customWidth="1"/>
    <col min="11006" max="11006" width="44.140625" style="1" bestFit="1" customWidth="1"/>
    <col min="11007" max="11007" width="29.7109375" style="1" bestFit="1" customWidth="1"/>
    <col min="11008" max="11015" width="8.7109375" style="1" bestFit="1" customWidth="1"/>
    <col min="11016" max="11016" width="7.85546875" style="1" bestFit="1" customWidth="1"/>
    <col min="11017" max="11022" width="8.7109375" style="1" bestFit="1" customWidth="1"/>
    <col min="11023" max="11023" width="11.28515625" style="1" bestFit="1" customWidth="1"/>
    <col min="11024" max="11037" width="8.7109375" style="1" bestFit="1" customWidth="1"/>
    <col min="11038" max="11039" width="12.28515625" style="1" bestFit="1" customWidth="1"/>
    <col min="11040" max="11040" width="16" style="1" bestFit="1" customWidth="1"/>
    <col min="11041" max="11041" width="11.140625" style="1" bestFit="1" customWidth="1"/>
    <col min="11042" max="11042" width="16" style="1" bestFit="1" customWidth="1"/>
    <col min="11043" max="11260" width="8.85546875" style="1"/>
    <col min="11261" max="11261" width="11.85546875" style="1" bestFit="1" customWidth="1"/>
    <col min="11262" max="11262" width="44.140625" style="1" bestFit="1" customWidth="1"/>
    <col min="11263" max="11263" width="29.7109375" style="1" bestFit="1" customWidth="1"/>
    <col min="11264" max="11271" width="8.7109375" style="1" bestFit="1" customWidth="1"/>
    <col min="11272" max="11272" width="7.85546875" style="1" bestFit="1" customWidth="1"/>
    <col min="11273" max="11278" width="8.7109375" style="1" bestFit="1" customWidth="1"/>
    <col min="11279" max="11279" width="11.28515625" style="1" bestFit="1" customWidth="1"/>
    <col min="11280" max="11293" width="8.7109375" style="1" bestFit="1" customWidth="1"/>
    <col min="11294" max="11295" width="12.28515625" style="1" bestFit="1" customWidth="1"/>
    <col min="11296" max="11296" width="16" style="1" bestFit="1" customWidth="1"/>
    <col min="11297" max="11297" width="11.140625" style="1" bestFit="1" customWidth="1"/>
    <col min="11298" max="11298" width="16" style="1" bestFit="1" customWidth="1"/>
    <col min="11299" max="11516" width="8.85546875" style="1"/>
    <col min="11517" max="11517" width="11.85546875" style="1" bestFit="1" customWidth="1"/>
    <col min="11518" max="11518" width="44.140625" style="1" bestFit="1" customWidth="1"/>
    <col min="11519" max="11519" width="29.7109375" style="1" bestFit="1" customWidth="1"/>
    <col min="11520" max="11527" width="8.7109375" style="1" bestFit="1" customWidth="1"/>
    <col min="11528" max="11528" width="7.85546875" style="1" bestFit="1" customWidth="1"/>
    <col min="11529" max="11534" width="8.7109375" style="1" bestFit="1" customWidth="1"/>
    <col min="11535" max="11535" width="11.28515625" style="1" bestFit="1" customWidth="1"/>
    <col min="11536" max="11549" width="8.7109375" style="1" bestFit="1" customWidth="1"/>
    <col min="11550" max="11551" width="12.28515625" style="1" bestFit="1" customWidth="1"/>
    <col min="11552" max="11552" width="16" style="1" bestFit="1" customWidth="1"/>
    <col min="11553" max="11553" width="11.140625" style="1" bestFit="1" customWidth="1"/>
    <col min="11554" max="11554" width="16" style="1" bestFit="1" customWidth="1"/>
    <col min="11555" max="11772" width="8.85546875" style="1"/>
    <col min="11773" max="11773" width="11.85546875" style="1" bestFit="1" customWidth="1"/>
    <col min="11774" max="11774" width="44.140625" style="1" bestFit="1" customWidth="1"/>
    <col min="11775" max="11775" width="29.7109375" style="1" bestFit="1" customWidth="1"/>
    <col min="11776" max="11783" width="8.7109375" style="1" bestFit="1" customWidth="1"/>
    <col min="11784" max="11784" width="7.85546875" style="1" bestFit="1" customWidth="1"/>
    <col min="11785" max="11790" width="8.7109375" style="1" bestFit="1" customWidth="1"/>
    <col min="11791" max="11791" width="11.28515625" style="1" bestFit="1" customWidth="1"/>
    <col min="11792" max="11805" width="8.7109375" style="1" bestFit="1" customWidth="1"/>
    <col min="11806" max="11807" width="12.28515625" style="1" bestFit="1" customWidth="1"/>
    <col min="11808" max="11808" width="16" style="1" bestFit="1" customWidth="1"/>
    <col min="11809" max="11809" width="11.140625" style="1" bestFit="1" customWidth="1"/>
    <col min="11810" max="11810" width="16" style="1" bestFit="1" customWidth="1"/>
    <col min="11811" max="12028" width="8.85546875" style="1"/>
    <col min="12029" max="12029" width="11.85546875" style="1" bestFit="1" customWidth="1"/>
    <col min="12030" max="12030" width="44.140625" style="1" bestFit="1" customWidth="1"/>
    <col min="12031" max="12031" width="29.7109375" style="1" bestFit="1" customWidth="1"/>
    <col min="12032" max="12039" width="8.7109375" style="1" bestFit="1" customWidth="1"/>
    <col min="12040" max="12040" width="7.85546875" style="1" bestFit="1" customWidth="1"/>
    <col min="12041" max="12046" width="8.7109375" style="1" bestFit="1" customWidth="1"/>
    <col min="12047" max="12047" width="11.28515625" style="1" bestFit="1" customWidth="1"/>
    <col min="12048" max="12061" width="8.7109375" style="1" bestFit="1" customWidth="1"/>
    <col min="12062" max="12063" width="12.28515625" style="1" bestFit="1" customWidth="1"/>
    <col min="12064" max="12064" width="16" style="1" bestFit="1" customWidth="1"/>
    <col min="12065" max="12065" width="11.140625" style="1" bestFit="1" customWidth="1"/>
    <col min="12066" max="12066" width="16" style="1" bestFit="1" customWidth="1"/>
    <col min="12067" max="12284" width="8.85546875" style="1"/>
    <col min="12285" max="12285" width="11.85546875" style="1" bestFit="1" customWidth="1"/>
    <col min="12286" max="12286" width="44.140625" style="1" bestFit="1" customWidth="1"/>
    <col min="12287" max="12287" width="29.7109375" style="1" bestFit="1" customWidth="1"/>
    <col min="12288" max="12295" width="8.7109375" style="1" bestFit="1" customWidth="1"/>
    <col min="12296" max="12296" width="7.85546875" style="1" bestFit="1" customWidth="1"/>
    <col min="12297" max="12302" width="8.7109375" style="1" bestFit="1" customWidth="1"/>
    <col min="12303" max="12303" width="11.28515625" style="1" bestFit="1" customWidth="1"/>
    <col min="12304" max="12317" width="8.7109375" style="1" bestFit="1" customWidth="1"/>
    <col min="12318" max="12319" width="12.28515625" style="1" bestFit="1" customWidth="1"/>
    <col min="12320" max="12320" width="16" style="1" bestFit="1" customWidth="1"/>
    <col min="12321" max="12321" width="11.140625" style="1" bestFit="1" customWidth="1"/>
    <col min="12322" max="12322" width="16" style="1" bestFit="1" customWidth="1"/>
    <col min="12323" max="12540" width="8.85546875" style="1"/>
    <col min="12541" max="12541" width="11.85546875" style="1" bestFit="1" customWidth="1"/>
    <col min="12542" max="12542" width="44.140625" style="1" bestFit="1" customWidth="1"/>
    <col min="12543" max="12543" width="29.7109375" style="1" bestFit="1" customWidth="1"/>
    <col min="12544" max="12551" width="8.7109375" style="1" bestFit="1" customWidth="1"/>
    <col min="12552" max="12552" width="7.85546875" style="1" bestFit="1" customWidth="1"/>
    <col min="12553" max="12558" width="8.7109375" style="1" bestFit="1" customWidth="1"/>
    <col min="12559" max="12559" width="11.28515625" style="1" bestFit="1" customWidth="1"/>
    <col min="12560" max="12573" width="8.7109375" style="1" bestFit="1" customWidth="1"/>
    <col min="12574" max="12575" width="12.28515625" style="1" bestFit="1" customWidth="1"/>
    <col min="12576" max="12576" width="16" style="1" bestFit="1" customWidth="1"/>
    <col min="12577" max="12577" width="11.140625" style="1" bestFit="1" customWidth="1"/>
    <col min="12578" max="12578" width="16" style="1" bestFit="1" customWidth="1"/>
    <col min="12579" max="12796" width="8.85546875" style="1"/>
    <col min="12797" max="12797" width="11.85546875" style="1" bestFit="1" customWidth="1"/>
    <col min="12798" max="12798" width="44.140625" style="1" bestFit="1" customWidth="1"/>
    <col min="12799" max="12799" width="29.7109375" style="1" bestFit="1" customWidth="1"/>
    <col min="12800" max="12807" width="8.7109375" style="1" bestFit="1" customWidth="1"/>
    <col min="12808" max="12808" width="7.85546875" style="1" bestFit="1" customWidth="1"/>
    <col min="12809" max="12814" width="8.7109375" style="1" bestFit="1" customWidth="1"/>
    <col min="12815" max="12815" width="11.28515625" style="1" bestFit="1" customWidth="1"/>
    <col min="12816" max="12829" width="8.7109375" style="1" bestFit="1" customWidth="1"/>
    <col min="12830" max="12831" width="12.28515625" style="1" bestFit="1" customWidth="1"/>
    <col min="12832" max="12832" width="16" style="1" bestFit="1" customWidth="1"/>
    <col min="12833" max="12833" width="11.140625" style="1" bestFit="1" customWidth="1"/>
    <col min="12834" max="12834" width="16" style="1" bestFit="1" customWidth="1"/>
    <col min="12835" max="13052" width="8.85546875" style="1"/>
    <col min="13053" max="13053" width="11.85546875" style="1" bestFit="1" customWidth="1"/>
    <col min="13054" max="13054" width="44.140625" style="1" bestFit="1" customWidth="1"/>
    <col min="13055" max="13055" width="29.7109375" style="1" bestFit="1" customWidth="1"/>
    <col min="13056" max="13063" width="8.7109375" style="1" bestFit="1" customWidth="1"/>
    <col min="13064" max="13064" width="7.85546875" style="1" bestFit="1" customWidth="1"/>
    <col min="13065" max="13070" width="8.7109375" style="1" bestFit="1" customWidth="1"/>
    <col min="13071" max="13071" width="11.28515625" style="1" bestFit="1" customWidth="1"/>
    <col min="13072" max="13085" width="8.7109375" style="1" bestFit="1" customWidth="1"/>
    <col min="13086" max="13087" width="12.28515625" style="1" bestFit="1" customWidth="1"/>
    <col min="13088" max="13088" width="16" style="1" bestFit="1" customWidth="1"/>
    <col min="13089" max="13089" width="11.140625" style="1" bestFit="1" customWidth="1"/>
    <col min="13090" max="13090" width="16" style="1" bestFit="1" customWidth="1"/>
    <col min="13091" max="13308" width="8.85546875" style="1"/>
    <col min="13309" max="13309" width="11.85546875" style="1" bestFit="1" customWidth="1"/>
    <col min="13310" max="13310" width="44.140625" style="1" bestFit="1" customWidth="1"/>
    <col min="13311" max="13311" width="29.7109375" style="1" bestFit="1" customWidth="1"/>
    <col min="13312" max="13319" width="8.7109375" style="1" bestFit="1" customWidth="1"/>
    <col min="13320" max="13320" width="7.85546875" style="1" bestFit="1" customWidth="1"/>
    <col min="13321" max="13326" width="8.7109375" style="1" bestFit="1" customWidth="1"/>
    <col min="13327" max="13327" width="11.28515625" style="1" bestFit="1" customWidth="1"/>
    <col min="13328" max="13341" width="8.7109375" style="1" bestFit="1" customWidth="1"/>
    <col min="13342" max="13343" width="12.28515625" style="1" bestFit="1" customWidth="1"/>
    <col min="13344" max="13344" width="16" style="1" bestFit="1" customWidth="1"/>
    <col min="13345" max="13345" width="11.140625" style="1" bestFit="1" customWidth="1"/>
    <col min="13346" max="13346" width="16" style="1" bestFit="1" customWidth="1"/>
    <col min="13347" max="13564" width="8.85546875" style="1"/>
    <col min="13565" max="13565" width="11.85546875" style="1" bestFit="1" customWidth="1"/>
    <col min="13566" max="13566" width="44.140625" style="1" bestFit="1" customWidth="1"/>
    <col min="13567" max="13567" width="29.7109375" style="1" bestFit="1" customWidth="1"/>
    <col min="13568" max="13575" width="8.7109375" style="1" bestFit="1" customWidth="1"/>
    <col min="13576" max="13576" width="7.85546875" style="1" bestFit="1" customWidth="1"/>
    <col min="13577" max="13582" width="8.7109375" style="1" bestFit="1" customWidth="1"/>
    <col min="13583" max="13583" width="11.28515625" style="1" bestFit="1" customWidth="1"/>
    <col min="13584" max="13597" width="8.7109375" style="1" bestFit="1" customWidth="1"/>
    <col min="13598" max="13599" width="12.28515625" style="1" bestFit="1" customWidth="1"/>
    <col min="13600" max="13600" width="16" style="1" bestFit="1" customWidth="1"/>
    <col min="13601" max="13601" width="11.140625" style="1" bestFit="1" customWidth="1"/>
    <col min="13602" max="13602" width="16" style="1" bestFit="1" customWidth="1"/>
    <col min="13603" max="13820" width="8.85546875" style="1"/>
    <col min="13821" max="13821" width="11.85546875" style="1" bestFit="1" customWidth="1"/>
    <col min="13822" max="13822" width="44.140625" style="1" bestFit="1" customWidth="1"/>
    <col min="13823" max="13823" width="29.7109375" style="1" bestFit="1" customWidth="1"/>
    <col min="13824" max="13831" width="8.7109375" style="1" bestFit="1" customWidth="1"/>
    <col min="13832" max="13832" width="7.85546875" style="1" bestFit="1" customWidth="1"/>
    <col min="13833" max="13838" width="8.7109375" style="1" bestFit="1" customWidth="1"/>
    <col min="13839" max="13839" width="11.28515625" style="1" bestFit="1" customWidth="1"/>
    <col min="13840" max="13853" width="8.7109375" style="1" bestFit="1" customWidth="1"/>
    <col min="13854" max="13855" width="12.28515625" style="1" bestFit="1" customWidth="1"/>
    <col min="13856" max="13856" width="16" style="1" bestFit="1" customWidth="1"/>
    <col min="13857" max="13857" width="11.140625" style="1" bestFit="1" customWidth="1"/>
    <col min="13858" max="13858" width="16" style="1" bestFit="1" customWidth="1"/>
    <col min="13859" max="14076" width="8.85546875" style="1"/>
    <col min="14077" max="14077" width="11.85546875" style="1" bestFit="1" customWidth="1"/>
    <col min="14078" max="14078" width="44.140625" style="1" bestFit="1" customWidth="1"/>
    <col min="14079" max="14079" width="29.7109375" style="1" bestFit="1" customWidth="1"/>
    <col min="14080" max="14087" width="8.7109375" style="1" bestFit="1" customWidth="1"/>
    <col min="14088" max="14088" width="7.85546875" style="1" bestFit="1" customWidth="1"/>
    <col min="14089" max="14094" width="8.7109375" style="1" bestFit="1" customWidth="1"/>
    <col min="14095" max="14095" width="11.28515625" style="1" bestFit="1" customWidth="1"/>
    <col min="14096" max="14109" width="8.7109375" style="1" bestFit="1" customWidth="1"/>
    <col min="14110" max="14111" width="12.28515625" style="1" bestFit="1" customWidth="1"/>
    <col min="14112" max="14112" width="16" style="1" bestFit="1" customWidth="1"/>
    <col min="14113" max="14113" width="11.140625" style="1" bestFit="1" customWidth="1"/>
    <col min="14114" max="14114" width="16" style="1" bestFit="1" customWidth="1"/>
    <col min="14115" max="14332" width="8.85546875" style="1"/>
    <col min="14333" max="14333" width="11.85546875" style="1" bestFit="1" customWidth="1"/>
    <col min="14334" max="14334" width="44.140625" style="1" bestFit="1" customWidth="1"/>
    <col min="14335" max="14335" width="29.7109375" style="1" bestFit="1" customWidth="1"/>
    <col min="14336" max="14343" width="8.7109375" style="1" bestFit="1" customWidth="1"/>
    <col min="14344" max="14344" width="7.85546875" style="1" bestFit="1" customWidth="1"/>
    <col min="14345" max="14350" width="8.7109375" style="1" bestFit="1" customWidth="1"/>
    <col min="14351" max="14351" width="11.28515625" style="1" bestFit="1" customWidth="1"/>
    <col min="14352" max="14365" width="8.7109375" style="1" bestFit="1" customWidth="1"/>
    <col min="14366" max="14367" width="12.28515625" style="1" bestFit="1" customWidth="1"/>
    <col min="14368" max="14368" width="16" style="1" bestFit="1" customWidth="1"/>
    <col min="14369" max="14369" width="11.140625" style="1" bestFit="1" customWidth="1"/>
    <col min="14370" max="14370" width="16" style="1" bestFit="1" customWidth="1"/>
    <col min="14371" max="14588" width="8.85546875" style="1"/>
    <col min="14589" max="14589" width="11.85546875" style="1" bestFit="1" customWidth="1"/>
    <col min="14590" max="14590" width="44.140625" style="1" bestFit="1" customWidth="1"/>
    <col min="14591" max="14591" width="29.7109375" style="1" bestFit="1" customWidth="1"/>
    <col min="14592" max="14599" width="8.7109375" style="1" bestFit="1" customWidth="1"/>
    <col min="14600" max="14600" width="7.85546875" style="1" bestFit="1" customWidth="1"/>
    <col min="14601" max="14606" width="8.7109375" style="1" bestFit="1" customWidth="1"/>
    <col min="14607" max="14607" width="11.28515625" style="1" bestFit="1" customWidth="1"/>
    <col min="14608" max="14621" width="8.7109375" style="1" bestFit="1" customWidth="1"/>
    <col min="14622" max="14623" width="12.28515625" style="1" bestFit="1" customWidth="1"/>
    <col min="14624" max="14624" width="16" style="1" bestFit="1" customWidth="1"/>
    <col min="14625" max="14625" width="11.140625" style="1" bestFit="1" customWidth="1"/>
    <col min="14626" max="14626" width="16" style="1" bestFit="1" customWidth="1"/>
    <col min="14627" max="14844" width="8.85546875" style="1"/>
    <col min="14845" max="14845" width="11.85546875" style="1" bestFit="1" customWidth="1"/>
    <col min="14846" max="14846" width="44.140625" style="1" bestFit="1" customWidth="1"/>
    <col min="14847" max="14847" width="29.7109375" style="1" bestFit="1" customWidth="1"/>
    <col min="14848" max="14855" width="8.7109375" style="1" bestFit="1" customWidth="1"/>
    <col min="14856" max="14856" width="7.85546875" style="1" bestFit="1" customWidth="1"/>
    <col min="14857" max="14862" width="8.7109375" style="1" bestFit="1" customWidth="1"/>
    <col min="14863" max="14863" width="11.28515625" style="1" bestFit="1" customWidth="1"/>
    <col min="14864" max="14877" width="8.7109375" style="1" bestFit="1" customWidth="1"/>
    <col min="14878" max="14879" width="12.28515625" style="1" bestFit="1" customWidth="1"/>
    <col min="14880" max="14880" width="16" style="1" bestFit="1" customWidth="1"/>
    <col min="14881" max="14881" width="11.140625" style="1" bestFit="1" customWidth="1"/>
    <col min="14882" max="14882" width="16" style="1" bestFit="1" customWidth="1"/>
    <col min="14883" max="15100" width="8.85546875" style="1"/>
    <col min="15101" max="15101" width="11.85546875" style="1" bestFit="1" customWidth="1"/>
    <col min="15102" max="15102" width="44.140625" style="1" bestFit="1" customWidth="1"/>
    <col min="15103" max="15103" width="29.7109375" style="1" bestFit="1" customWidth="1"/>
    <col min="15104" max="15111" width="8.7109375" style="1" bestFit="1" customWidth="1"/>
    <col min="15112" max="15112" width="7.85546875" style="1" bestFit="1" customWidth="1"/>
    <col min="15113" max="15118" width="8.7109375" style="1" bestFit="1" customWidth="1"/>
    <col min="15119" max="15119" width="11.28515625" style="1" bestFit="1" customWidth="1"/>
    <col min="15120" max="15133" width="8.7109375" style="1" bestFit="1" customWidth="1"/>
    <col min="15134" max="15135" width="12.28515625" style="1" bestFit="1" customWidth="1"/>
    <col min="15136" max="15136" width="16" style="1" bestFit="1" customWidth="1"/>
    <col min="15137" max="15137" width="11.140625" style="1" bestFit="1" customWidth="1"/>
    <col min="15138" max="15138" width="16" style="1" bestFit="1" customWidth="1"/>
    <col min="15139" max="15356" width="8.85546875" style="1"/>
    <col min="15357" max="15357" width="11.85546875" style="1" bestFit="1" customWidth="1"/>
    <col min="15358" max="15358" width="44.140625" style="1" bestFit="1" customWidth="1"/>
    <col min="15359" max="15359" width="29.7109375" style="1" bestFit="1" customWidth="1"/>
    <col min="15360" max="15367" width="8.7109375" style="1" bestFit="1" customWidth="1"/>
    <col min="15368" max="15368" width="7.85546875" style="1" bestFit="1" customWidth="1"/>
    <col min="15369" max="15374" width="8.7109375" style="1" bestFit="1" customWidth="1"/>
    <col min="15375" max="15375" width="11.28515625" style="1" bestFit="1" customWidth="1"/>
    <col min="15376" max="15389" width="8.7109375" style="1" bestFit="1" customWidth="1"/>
    <col min="15390" max="15391" width="12.28515625" style="1" bestFit="1" customWidth="1"/>
    <col min="15392" max="15392" width="16" style="1" bestFit="1" customWidth="1"/>
    <col min="15393" max="15393" width="11.140625" style="1" bestFit="1" customWidth="1"/>
    <col min="15394" max="15394" width="16" style="1" bestFit="1" customWidth="1"/>
    <col min="15395" max="15612" width="8.85546875" style="1"/>
    <col min="15613" max="15613" width="11.85546875" style="1" bestFit="1" customWidth="1"/>
    <col min="15614" max="15614" width="44.140625" style="1" bestFit="1" customWidth="1"/>
    <col min="15615" max="15615" width="29.7109375" style="1" bestFit="1" customWidth="1"/>
    <col min="15616" max="15623" width="8.7109375" style="1" bestFit="1" customWidth="1"/>
    <col min="15624" max="15624" width="7.85546875" style="1" bestFit="1" customWidth="1"/>
    <col min="15625" max="15630" width="8.7109375" style="1" bestFit="1" customWidth="1"/>
    <col min="15631" max="15631" width="11.28515625" style="1" bestFit="1" customWidth="1"/>
    <col min="15632" max="15645" width="8.7109375" style="1" bestFit="1" customWidth="1"/>
    <col min="15646" max="15647" width="12.28515625" style="1" bestFit="1" customWidth="1"/>
    <col min="15648" max="15648" width="16" style="1" bestFit="1" customWidth="1"/>
    <col min="15649" max="15649" width="11.140625" style="1" bestFit="1" customWidth="1"/>
    <col min="15650" max="15650" width="16" style="1" bestFit="1" customWidth="1"/>
    <col min="15651" max="15868" width="8.85546875" style="1"/>
    <col min="15869" max="15869" width="11.85546875" style="1" bestFit="1" customWidth="1"/>
    <col min="15870" max="15870" width="44.140625" style="1" bestFit="1" customWidth="1"/>
    <col min="15871" max="15871" width="29.7109375" style="1" bestFit="1" customWidth="1"/>
    <col min="15872" max="15879" width="8.7109375" style="1" bestFit="1" customWidth="1"/>
    <col min="15880" max="15880" width="7.85546875" style="1" bestFit="1" customWidth="1"/>
    <col min="15881" max="15886" width="8.7109375" style="1" bestFit="1" customWidth="1"/>
    <col min="15887" max="15887" width="11.28515625" style="1" bestFit="1" customWidth="1"/>
    <col min="15888" max="15901" width="8.7109375" style="1" bestFit="1" customWidth="1"/>
    <col min="15902" max="15903" width="12.28515625" style="1" bestFit="1" customWidth="1"/>
    <col min="15904" max="15904" width="16" style="1" bestFit="1" customWidth="1"/>
    <col min="15905" max="15905" width="11.140625" style="1" bestFit="1" customWidth="1"/>
    <col min="15906" max="15906" width="16" style="1" bestFit="1" customWidth="1"/>
    <col min="15907" max="16124" width="8.85546875" style="1"/>
    <col min="16125" max="16125" width="11.85546875" style="1" bestFit="1" customWidth="1"/>
    <col min="16126" max="16126" width="44.140625" style="1" bestFit="1" customWidth="1"/>
    <col min="16127" max="16127" width="29.7109375" style="1" bestFit="1" customWidth="1"/>
    <col min="16128" max="16135" width="8.7109375" style="1" bestFit="1" customWidth="1"/>
    <col min="16136" max="16136" width="7.85546875" style="1" bestFit="1" customWidth="1"/>
    <col min="16137" max="16142" width="8.7109375" style="1" bestFit="1" customWidth="1"/>
    <col min="16143" max="16143" width="11.28515625" style="1" bestFit="1" customWidth="1"/>
    <col min="16144" max="16157" width="8.7109375" style="1" bestFit="1" customWidth="1"/>
    <col min="16158" max="16159" width="12.28515625" style="1" bestFit="1" customWidth="1"/>
    <col min="16160" max="16160" width="16" style="1" bestFit="1" customWidth="1"/>
    <col min="16161" max="16161" width="11.140625" style="1" bestFit="1" customWidth="1"/>
    <col min="16162" max="16162" width="16" style="1" bestFit="1" customWidth="1"/>
    <col min="16163" max="16384" width="8.85546875" style="1"/>
  </cols>
  <sheetData>
    <row r="1" spans="1:36" ht="15.75" x14ac:dyDescent="0.25">
      <c r="T1" s="4"/>
      <c r="U1" s="4"/>
      <c r="AG1" s="4"/>
      <c r="AH1" s="4"/>
    </row>
    <row r="2" spans="1:36" ht="15.75" x14ac:dyDescent="0.25">
      <c r="U2" s="4" t="s">
        <v>0</v>
      </c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 t="s">
        <v>1</v>
      </c>
    </row>
    <row r="3" spans="1:36" ht="15.75" x14ac:dyDescent="0.25">
      <c r="E3" s="5">
        <v>43167</v>
      </c>
      <c r="F3" s="5">
        <v>43168</v>
      </c>
      <c r="G3" s="5">
        <f>+E3+7</f>
        <v>43174</v>
      </c>
      <c r="H3" s="5">
        <f>+F3+7</f>
        <v>43175</v>
      </c>
      <c r="I3" s="5">
        <f t="shared" ref="I3:AH3" si="0">+G3+7</f>
        <v>43181</v>
      </c>
      <c r="J3" s="5">
        <f t="shared" si="0"/>
        <v>43182</v>
      </c>
      <c r="K3" s="5">
        <f>+I3+14</f>
        <v>43195</v>
      </c>
      <c r="L3" s="5">
        <f>+J3+14</f>
        <v>43196</v>
      </c>
      <c r="M3" s="5">
        <f t="shared" si="0"/>
        <v>43202</v>
      </c>
      <c r="N3" s="5">
        <f t="shared" si="0"/>
        <v>43203</v>
      </c>
      <c r="O3" s="5">
        <f t="shared" si="0"/>
        <v>43209</v>
      </c>
      <c r="P3" s="5">
        <f t="shared" si="0"/>
        <v>43210</v>
      </c>
      <c r="Q3" s="5">
        <f t="shared" si="0"/>
        <v>43216</v>
      </c>
      <c r="R3" s="5">
        <f t="shared" si="0"/>
        <v>43217</v>
      </c>
      <c r="S3" s="5">
        <f t="shared" si="0"/>
        <v>43223</v>
      </c>
      <c r="T3" s="5">
        <f t="shared" si="0"/>
        <v>43224</v>
      </c>
      <c r="U3" s="5">
        <f t="shared" si="0"/>
        <v>43230</v>
      </c>
      <c r="V3" s="5">
        <f t="shared" si="0"/>
        <v>43231</v>
      </c>
      <c r="W3" s="5">
        <f t="shared" si="0"/>
        <v>43237</v>
      </c>
      <c r="X3" s="5">
        <f t="shared" si="0"/>
        <v>43238</v>
      </c>
      <c r="Y3" s="5">
        <f t="shared" si="0"/>
        <v>43244</v>
      </c>
      <c r="Z3" s="5">
        <f t="shared" si="0"/>
        <v>43245</v>
      </c>
      <c r="AA3" s="5">
        <f>+Y3+14</f>
        <v>43258</v>
      </c>
      <c r="AB3" s="5">
        <f>+Z3+14</f>
        <v>43259</v>
      </c>
      <c r="AC3" s="5">
        <f t="shared" si="0"/>
        <v>43265</v>
      </c>
      <c r="AD3" s="5">
        <f t="shared" si="0"/>
        <v>43266</v>
      </c>
      <c r="AE3" s="5">
        <f t="shared" si="0"/>
        <v>43272</v>
      </c>
      <c r="AF3" s="5">
        <f t="shared" si="0"/>
        <v>43273</v>
      </c>
      <c r="AG3" s="5">
        <f t="shared" si="0"/>
        <v>43279</v>
      </c>
      <c r="AH3" s="5">
        <f t="shared" si="0"/>
        <v>43280</v>
      </c>
    </row>
    <row r="4" spans="1:36" ht="15.75" x14ac:dyDescent="0.25">
      <c r="A4" s="6" t="s">
        <v>2</v>
      </c>
      <c r="B4" s="6" t="s">
        <v>3</v>
      </c>
      <c r="C4" s="2" t="s">
        <v>4</v>
      </c>
      <c r="D4" s="2" t="s">
        <v>84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  <c r="AE4" s="3" t="s">
        <v>31</v>
      </c>
      <c r="AF4" s="3" t="s">
        <v>32</v>
      </c>
      <c r="AG4" s="3" t="s">
        <v>33</v>
      </c>
      <c r="AH4" s="3" t="s">
        <v>34</v>
      </c>
      <c r="AJ4" s="3" t="s">
        <v>83</v>
      </c>
    </row>
    <row r="5" spans="1:36" x14ac:dyDescent="0.2">
      <c r="A5" s="7">
        <v>10287333</v>
      </c>
      <c r="B5" s="7" t="s">
        <v>35</v>
      </c>
      <c r="C5" s="2">
        <f t="shared" ref="C5:C51" si="1">SUM(E5:AH5)/COUNTA(E5:AH5)</f>
        <v>0.83333333333333337</v>
      </c>
      <c r="D5" s="9">
        <f>COUNTIF(Tabela161[[#This Row],[1]:[30]],0)</f>
        <v>4</v>
      </c>
      <c r="E5" s="8">
        <v>1</v>
      </c>
      <c r="F5" s="8">
        <v>1</v>
      </c>
      <c r="G5" s="8">
        <v>1</v>
      </c>
      <c r="H5" s="8">
        <v>1</v>
      </c>
      <c r="I5" s="8">
        <v>0</v>
      </c>
      <c r="J5" s="8">
        <v>1</v>
      </c>
      <c r="K5" s="8">
        <v>1</v>
      </c>
      <c r="L5" s="8">
        <v>1</v>
      </c>
      <c r="M5" s="8">
        <v>0</v>
      </c>
      <c r="N5" s="8">
        <v>1</v>
      </c>
      <c r="O5" s="8">
        <v>1</v>
      </c>
      <c r="P5" s="8">
        <v>0</v>
      </c>
      <c r="Q5" s="8">
        <v>1</v>
      </c>
      <c r="R5" s="8">
        <v>1</v>
      </c>
      <c r="S5" s="8">
        <v>1</v>
      </c>
      <c r="T5" s="8">
        <v>0</v>
      </c>
      <c r="U5" s="8">
        <v>1</v>
      </c>
      <c r="V5" s="8">
        <v>1</v>
      </c>
      <c r="W5" s="8">
        <v>1</v>
      </c>
      <c r="X5" s="8">
        <v>1</v>
      </c>
      <c r="Y5" s="8">
        <v>1</v>
      </c>
      <c r="Z5" s="8">
        <v>1</v>
      </c>
      <c r="AA5" s="8">
        <v>1</v>
      </c>
      <c r="AB5" s="8">
        <v>1</v>
      </c>
      <c r="AC5" s="8"/>
      <c r="AD5" s="8"/>
    </row>
    <row r="6" spans="1:36" x14ac:dyDescent="0.2">
      <c r="A6" s="7">
        <v>7561635</v>
      </c>
      <c r="B6" s="7" t="s">
        <v>36</v>
      </c>
      <c r="C6" s="2">
        <f t="shared" si="1"/>
        <v>0.875</v>
      </c>
      <c r="D6" s="9">
        <f>COUNTIF(Tabela161[[#This Row],[1]:[30]],0)</f>
        <v>3</v>
      </c>
      <c r="E6" s="8">
        <v>0</v>
      </c>
      <c r="F6" s="8">
        <v>0</v>
      </c>
      <c r="G6" s="8">
        <v>1</v>
      </c>
      <c r="H6" s="8">
        <v>1</v>
      </c>
      <c r="I6" s="8">
        <v>1</v>
      </c>
      <c r="J6" s="8">
        <v>1</v>
      </c>
      <c r="K6" s="8">
        <v>1</v>
      </c>
      <c r="L6" s="8">
        <v>1</v>
      </c>
      <c r="M6" s="8">
        <v>1</v>
      </c>
      <c r="N6" s="8">
        <v>1</v>
      </c>
      <c r="O6" s="8">
        <v>1</v>
      </c>
      <c r="P6" s="8">
        <v>0</v>
      </c>
      <c r="Q6" s="8">
        <v>1</v>
      </c>
      <c r="R6" s="8">
        <v>1</v>
      </c>
      <c r="S6" s="8">
        <v>1</v>
      </c>
      <c r="T6" s="8">
        <v>1</v>
      </c>
      <c r="U6" s="8">
        <v>1</v>
      </c>
      <c r="V6" s="8">
        <v>1</v>
      </c>
      <c r="W6" s="8">
        <v>1</v>
      </c>
      <c r="X6" s="8">
        <v>1</v>
      </c>
      <c r="Y6" s="8">
        <v>1</v>
      </c>
      <c r="Z6" s="8">
        <v>1</v>
      </c>
      <c r="AA6" s="8">
        <v>1</v>
      </c>
      <c r="AB6" s="8">
        <v>1</v>
      </c>
      <c r="AC6" s="8"/>
      <c r="AD6" s="8"/>
    </row>
    <row r="7" spans="1:36" x14ac:dyDescent="0.2">
      <c r="A7" s="7">
        <v>9787297</v>
      </c>
      <c r="B7" s="7" t="s">
        <v>81</v>
      </c>
      <c r="C7" s="2">
        <f t="shared" si="1"/>
        <v>0.83333333333333337</v>
      </c>
      <c r="D7" s="9">
        <f>COUNTIF(Tabela161[[#This Row],[1]:[30]],0)</f>
        <v>4</v>
      </c>
      <c r="E7" s="8">
        <v>1</v>
      </c>
      <c r="F7" s="8">
        <v>0</v>
      </c>
      <c r="G7" s="8">
        <v>1</v>
      </c>
      <c r="H7" s="8">
        <v>1</v>
      </c>
      <c r="I7" s="8">
        <v>1</v>
      </c>
      <c r="J7" s="8">
        <v>1</v>
      </c>
      <c r="K7" s="8">
        <v>1</v>
      </c>
      <c r="L7" s="8">
        <v>1</v>
      </c>
      <c r="M7" s="8">
        <v>1</v>
      </c>
      <c r="N7" s="8">
        <v>1</v>
      </c>
      <c r="O7" s="8">
        <v>1</v>
      </c>
      <c r="P7" s="8">
        <v>1</v>
      </c>
      <c r="Q7" s="8">
        <v>1</v>
      </c>
      <c r="R7" s="8">
        <v>1</v>
      </c>
      <c r="S7" s="8">
        <v>0</v>
      </c>
      <c r="T7" s="8">
        <v>1</v>
      </c>
      <c r="U7" s="8">
        <v>1</v>
      </c>
      <c r="V7" s="8">
        <v>1</v>
      </c>
      <c r="W7" s="8">
        <v>1</v>
      </c>
      <c r="X7" s="8">
        <v>0</v>
      </c>
      <c r="Y7" s="8">
        <v>1</v>
      </c>
      <c r="Z7" s="8">
        <v>1</v>
      </c>
      <c r="AA7" s="8">
        <v>0</v>
      </c>
      <c r="AB7" s="8">
        <v>1</v>
      </c>
      <c r="AC7" s="8"/>
      <c r="AD7" s="8"/>
      <c r="AJ7" s="3">
        <v>0.25</v>
      </c>
    </row>
    <row r="8" spans="1:36" x14ac:dyDescent="0.2">
      <c r="A8" s="7">
        <v>10260069</v>
      </c>
      <c r="B8" s="7" t="s">
        <v>37</v>
      </c>
      <c r="C8" s="2">
        <f t="shared" si="1"/>
        <v>0.91666666666666663</v>
      </c>
      <c r="D8" s="9">
        <f>COUNTIF(Tabela161[[#This Row],[1]:[30]],0)</f>
        <v>2</v>
      </c>
      <c r="E8" s="8">
        <v>1</v>
      </c>
      <c r="F8" s="8">
        <v>1</v>
      </c>
      <c r="G8" s="8">
        <v>1</v>
      </c>
      <c r="H8" s="8">
        <v>1</v>
      </c>
      <c r="I8" s="8">
        <v>1</v>
      </c>
      <c r="J8" s="8">
        <v>1</v>
      </c>
      <c r="K8" s="8">
        <v>1</v>
      </c>
      <c r="L8" s="8">
        <v>1</v>
      </c>
      <c r="M8" s="8">
        <v>1</v>
      </c>
      <c r="N8" s="8">
        <v>0</v>
      </c>
      <c r="O8" s="8">
        <v>1</v>
      </c>
      <c r="P8" s="8">
        <v>0</v>
      </c>
      <c r="Q8" s="8">
        <v>1</v>
      </c>
      <c r="R8" s="8">
        <v>1</v>
      </c>
      <c r="S8" s="8">
        <v>1</v>
      </c>
      <c r="T8" s="8">
        <v>1</v>
      </c>
      <c r="U8" s="8">
        <v>1</v>
      </c>
      <c r="V8" s="8">
        <v>1</v>
      </c>
      <c r="W8" s="8">
        <v>1</v>
      </c>
      <c r="X8" s="8">
        <v>1</v>
      </c>
      <c r="Y8" s="8">
        <v>1</v>
      </c>
      <c r="Z8" s="8">
        <v>1</v>
      </c>
      <c r="AA8" s="8">
        <v>1</v>
      </c>
      <c r="AB8" s="8">
        <v>1</v>
      </c>
      <c r="AC8" s="8"/>
      <c r="AD8" s="8"/>
    </row>
    <row r="9" spans="1:36" x14ac:dyDescent="0.2">
      <c r="A9" s="7">
        <v>9762549</v>
      </c>
      <c r="B9" s="7" t="s">
        <v>38</v>
      </c>
      <c r="C9" s="2">
        <f t="shared" si="1"/>
        <v>0.875</v>
      </c>
      <c r="D9" s="9">
        <f>COUNTIF(Tabela161[[#This Row],[1]:[30]],0)</f>
        <v>3</v>
      </c>
      <c r="E9" s="8">
        <v>1</v>
      </c>
      <c r="F9" s="8">
        <v>1</v>
      </c>
      <c r="G9" s="8">
        <v>0</v>
      </c>
      <c r="H9" s="8">
        <v>1</v>
      </c>
      <c r="I9" s="8">
        <v>1</v>
      </c>
      <c r="J9" s="8">
        <v>1</v>
      </c>
      <c r="K9" s="8">
        <v>1</v>
      </c>
      <c r="L9" s="8">
        <v>1</v>
      </c>
      <c r="M9" s="8">
        <v>1</v>
      </c>
      <c r="N9" s="8">
        <v>1</v>
      </c>
      <c r="O9" s="8">
        <v>1</v>
      </c>
      <c r="P9" s="8">
        <v>1</v>
      </c>
      <c r="Q9" s="8">
        <v>1</v>
      </c>
      <c r="R9" s="8">
        <v>1</v>
      </c>
      <c r="S9" s="8">
        <v>0</v>
      </c>
      <c r="T9" s="8">
        <v>1</v>
      </c>
      <c r="U9" s="8">
        <v>1</v>
      </c>
      <c r="V9" s="8">
        <v>1</v>
      </c>
      <c r="W9" s="8">
        <v>1</v>
      </c>
      <c r="X9" s="8">
        <v>0</v>
      </c>
      <c r="Y9" s="8">
        <v>1</v>
      </c>
      <c r="Z9" s="8">
        <v>1</v>
      </c>
      <c r="AA9" s="8">
        <v>1</v>
      </c>
      <c r="AB9" s="8">
        <v>1</v>
      </c>
      <c r="AC9" s="8"/>
      <c r="AD9" s="8"/>
      <c r="AJ9" s="3">
        <v>0.25</v>
      </c>
    </row>
    <row r="10" spans="1:36" x14ac:dyDescent="0.2">
      <c r="A10" s="7">
        <v>10287361</v>
      </c>
      <c r="B10" s="7" t="s">
        <v>39</v>
      </c>
      <c r="C10" s="2">
        <f t="shared" si="1"/>
        <v>0.95833333333333337</v>
      </c>
      <c r="D10" s="9">
        <f>COUNTIF(Tabela161[[#This Row],[1]:[30]],0)</f>
        <v>1</v>
      </c>
      <c r="E10" s="8">
        <v>1</v>
      </c>
      <c r="F10" s="8">
        <v>1</v>
      </c>
      <c r="G10" s="8">
        <v>1</v>
      </c>
      <c r="H10" s="8">
        <v>1</v>
      </c>
      <c r="I10" s="8">
        <v>1</v>
      </c>
      <c r="J10" s="8">
        <v>1</v>
      </c>
      <c r="K10" s="8">
        <v>1</v>
      </c>
      <c r="L10" s="8">
        <v>1</v>
      </c>
      <c r="M10" s="8">
        <v>1</v>
      </c>
      <c r="N10" s="8">
        <v>1</v>
      </c>
      <c r="O10" s="8">
        <v>1</v>
      </c>
      <c r="P10" s="8">
        <v>0</v>
      </c>
      <c r="Q10" s="8">
        <v>1</v>
      </c>
      <c r="R10" s="8">
        <v>1</v>
      </c>
      <c r="S10" s="8">
        <v>1</v>
      </c>
      <c r="T10" s="8">
        <v>1</v>
      </c>
      <c r="U10" s="8">
        <v>1</v>
      </c>
      <c r="V10" s="8">
        <v>1</v>
      </c>
      <c r="W10" s="8">
        <v>1</v>
      </c>
      <c r="X10" s="8">
        <v>1</v>
      </c>
      <c r="Y10" s="8">
        <v>1</v>
      </c>
      <c r="Z10" s="8">
        <v>1</v>
      </c>
      <c r="AA10" s="8">
        <v>1</v>
      </c>
      <c r="AB10" s="8">
        <v>1</v>
      </c>
      <c r="AC10" s="8"/>
      <c r="AD10" s="8"/>
    </row>
    <row r="11" spans="1:36" x14ac:dyDescent="0.2">
      <c r="A11" s="7">
        <v>9281741</v>
      </c>
      <c r="B11" s="7" t="s">
        <v>40</v>
      </c>
      <c r="C11" s="2">
        <f t="shared" si="1"/>
        <v>0.75</v>
      </c>
      <c r="D11" s="9">
        <f>COUNTIF(Tabela161[[#This Row],[1]:[30]],0)</f>
        <v>6</v>
      </c>
      <c r="E11" s="8">
        <v>1</v>
      </c>
      <c r="F11" s="8">
        <v>0</v>
      </c>
      <c r="G11" s="8">
        <v>1</v>
      </c>
      <c r="H11" s="8">
        <v>1</v>
      </c>
      <c r="I11" s="8">
        <v>1</v>
      </c>
      <c r="J11" s="8">
        <v>0</v>
      </c>
      <c r="K11" s="8">
        <v>1</v>
      </c>
      <c r="L11" s="8">
        <v>0</v>
      </c>
      <c r="M11" s="8">
        <v>1</v>
      </c>
      <c r="N11" s="8">
        <v>1</v>
      </c>
      <c r="O11" s="8">
        <v>1</v>
      </c>
      <c r="P11" s="8">
        <v>1</v>
      </c>
      <c r="Q11" s="8">
        <v>1</v>
      </c>
      <c r="R11" s="8">
        <v>0</v>
      </c>
      <c r="S11" s="8">
        <v>1</v>
      </c>
      <c r="T11" s="8">
        <v>1</v>
      </c>
      <c r="U11" s="8">
        <v>1</v>
      </c>
      <c r="V11" s="8">
        <v>0</v>
      </c>
      <c r="W11" s="8">
        <v>1</v>
      </c>
      <c r="X11" s="8">
        <v>0</v>
      </c>
      <c r="Y11" s="8">
        <v>1</v>
      </c>
      <c r="Z11" s="8">
        <v>1</v>
      </c>
      <c r="AA11" s="8">
        <v>1</v>
      </c>
      <c r="AB11" s="8">
        <v>1</v>
      </c>
      <c r="AC11" s="8"/>
      <c r="AD11" s="8"/>
      <c r="AJ11" s="3">
        <v>0.25</v>
      </c>
    </row>
    <row r="12" spans="1:36" x14ac:dyDescent="0.2">
      <c r="A12" s="7">
        <v>9845875</v>
      </c>
      <c r="B12" s="7" t="s">
        <v>41</v>
      </c>
      <c r="C12" s="2">
        <f t="shared" si="1"/>
        <v>0.83333333333333337</v>
      </c>
      <c r="D12" s="9">
        <f>COUNTIF(Tabela161[[#This Row],[1]:[30]],0)</f>
        <v>4</v>
      </c>
      <c r="E12" s="8">
        <v>1</v>
      </c>
      <c r="F12" s="8">
        <v>1</v>
      </c>
      <c r="G12" s="8">
        <v>1</v>
      </c>
      <c r="H12" s="8">
        <v>1</v>
      </c>
      <c r="I12" s="8">
        <v>1</v>
      </c>
      <c r="J12" s="8">
        <v>1</v>
      </c>
      <c r="K12" s="8">
        <v>0</v>
      </c>
      <c r="L12" s="8">
        <v>1</v>
      </c>
      <c r="M12" s="8">
        <v>1</v>
      </c>
      <c r="N12" s="8">
        <v>1</v>
      </c>
      <c r="O12" s="8">
        <v>1</v>
      </c>
      <c r="P12" s="8">
        <v>0</v>
      </c>
      <c r="Q12" s="8">
        <v>1</v>
      </c>
      <c r="R12" s="8">
        <v>1</v>
      </c>
      <c r="S12" s="8">
        <v>1</v>
      </c>
      <c r="T12" s="8">
        <v>1</v>
      </c>
      <c r="U12" s="8">
        <v>1</v>
      </c>
      <c r="V12" s="8">
        <v>0</v>
      </c>
      <c r="W12" s="8">
        <v>1</v>
      </c>
      <c r="X12" s="8">
        <v>0</v>
      </c>
      <c r="Y12" s="8">
        <v>1</v>
      </c>
      <c r="Z12" s="8">
        <v>1</v>
      </c>
      <c r="AA12" s="8">
        <v>1</v>
      </c>
      <c r="AB12" s="8">
        <v>1</v>
      </c>
      <c r="AC12" s="8"/>
      <c r="AD12" s="8"/>
    </row>
    <row r="13" spans="1:36" x14ac:dyDescent="0.2">
      <c r="A13" s="7">
        <v>10287396</v>
      </c>
      <c r="B13" s="7" t="s">
        <v>42</v>
      </c>
      <c r="C13" s="2">
        <f t="shared" si="1"/>
        <v>1</v>
      </c>
      <c r="D13" s="9">
        <f>COUNTIF(Tabela161[[#This Row],[1]:[30]],0)</f>
        <v>0</v>
      </c>
      <c r="E13" s="8">
        <v>1</v>
      </c>
      <c r="F13" s="8">
        <v>1</v>
      </c>
      <c r="G13" s="8">
        <v>1</v>
      </c>
      <c r="H13" s="8">
        <v>1</v>
      </c>
      <c r="I13" s="8">
        <v>1</v>
      </c>
      <c r="J13" s="8">
        <v>1</v>
      </c>
      <c r="K13" s="8">
        <v>1</v>
      </c>
      <c r="L13" s="8">
        <v>1</v>
      </c>
      <c r="M13" s="8">
        <v>1</v>
      </c>
      <c r="N13" s="8">
        <v>1</v>
      </c>
      <c r="O13" s="8">
        <v>1</v>
      </c>
      <c r="P13" s="8">
        <v>1</v>
      </c>
      <c r="Q13" s="8">
        <v>1</v>
      </c>
      <c r="R13" s="8">
        <v>1</v>
      </c>
      <c r="S13" s="8">
        <v>1</v>
      </c>
      <c r="T13" s="8">
        <v>1</v>
      </c>
      <c r="U13" s="8">
        <v>1</v>
      </c>
      <c r="V13" s="8">
        <v>1</v>
      </c>
      <c r="W13" s="8">
        <v>1</v>
      </c>
      <c r="X13" s="8">
        <v>1</v>
      </c>
      <c r="Y13" s="8">
        <v>1</v>
      </c>
      <c r="Z13" s="8">
        <v>1</v>
      </c>
      <c r="AA13" s="8">
        <v>1</v>
      </c>
      <c r="AB13" s="8">
        <v>1</v>
      </c>
      <c r="AC13" s="8"/>
      <c r="AD13" s="8"/>
      <c r="AJ13" s="3">
        <v>0.5</v>
      </c>
    </row>
    <row r="14" spans="1:36" x14ac:dyDescent="0.2">
      <c r="A14" s="7">
        <v>9110058</v>
      </c>
      <c r="B14" s="7" t="s">
        <v>43</v>
      </c>
      <c r="C14" s="2">
        <f t="shared" si="1"/>
        <v>0.875</v>
      </c>
      <c r="D14" s="9">
        <f>COUNTIF(Tabela161[[#This Row],[1]:[30]],0)</f>
        <v>3</v>
      </c>
      <c r="E14" s="8">
        <v>1</v>
      </c>
      <c r="F14" s="8">
        <v>1</v>
      </c>
      <c r="G14" s="8">
        <v>1</v>
      </c>
      <c r="H14" s="8">
        <v>1</v>
      </c>
      <c r="I14" s="8">
        <v>1</v>
      </c>
      <c r="J14" s="8">
        <v>1</v>
      </c>
      <c r="K14" s="8">
        <v>0</v>
      </c>
      <c r="L14" s="8">
        <v>1</v>
      </c>
      <c r="M14" s="8">
        <v>1</v>
      </c>
      <c r="N14" s="8">
        <v>1</v>
      </c>
      <c r="O14" s="8">
        <v>1</v>
      </c>
      <c r="P14" s="8">
        <v>0</v>
      </c>
      <c r="Q14" s="8">
        <v>1</v>
      </c>
      <c r="R14" s="8">
        <v>1</v>
      </c>
      <c r="S14" s="8">
        <v>1</v>
      </c>
      <c r="T14" s="8">
        <v>1</v>
      </c>
      <c r="U14" s="8">
        <v>1</v>
      </c>
      <c r="V14" s="8">
        <v>1</v>
      </c>
      <c r="W14" s="8">
        <v>1</v>
      </c>
      <c r="X14" s="8">
        <v>1</v>
      </c>
      <c r="Y14" s="8">
        <v>1</v>
      </c>
      <c r="Z14" s="8">
        <v>1</v>
      </c>
      <c r="AA14" s="8">
        <v>0</v>
      </c>
      <c r="AB14" s="8">
        <v>1</v>
      </c>
      <c r="AC14" s="8"/>
      <c r="AD14" s="8"/>
    </row>
    <row r="15" spans="1:36" x14ac:dyDescent="0.2">
      <c r="A15" s="7">
        <v>10287458</v>
      </c>
      <c r="B15" s="7" t="s">
        <v>44</v>
      </c>
      <c r="C15" s="2">
        <f t="shared" si="1"/>
        <v>0.875</v>
      </c>
      <c r="D15" s="9">
        <f>COUNTIF(Tabela161[[#This Row],[1]:[30]],0)</f>
        <v>3</v>
      </c>
      <c r="E15" s="8">
        <v>1</v>
      </c>
      <c r="F15" s="8">
        <v>1</v>
      </c>
      <c r="G15" s="8">
        <v>1</v>
      </c>
      <c r="H15" s="8">
        <v>1</v>
      </c>
      <c r="I15" s="8">
        <v>1</v>
      </c>
      <c r="J15" s="8">
        <v>1</v>
      </c>
      <c r="K15" s="8">
        <v>1</v>
      </c>
      <c r="L15" s="8">
        <v>1</v>
      </c>
      <c r="M15" s="8">
        <v>1</v>
      </c>
      <c r="N15" s="8">
        <v>0</v>
      </c>
      <c r="O15" s="8">
        <v>1</v>
      </c>
      <c r="P15" s="8">
        <v>0</v>
      </c>
      <c r="Q15" s="8">
        <v>1</v>
      </c>
      <c r="R15" s="8">
        <v>1</v>
      </c>
      <c r="S15" s="8">
        <v>1</v>
      </c>
      <c r="T15" s="8">
        <v>1</v>
      </c>
      <c r="U15" s="8">
        <v>1</v>
      </c>
      <c r="V15" s="8">
        <v>0</v>
      </c>
      <c r="W15" s="8">
        <v>1</v>
      </c>
      <c r="X15" s="8">
        <v>1</v>
      </c>
      <c r="Y15" s="8">
        <v>1</v>
      </c>
      <c r="Z15" s="8">
        <v>1</v>
      </c>
      <c r="AA15" s="8">
        <v>1</v>
      </c>
      <c r="AB15" s="8">
        <v>1</v>
      </c>
      <c r="AC15" s="8"/>
      <c r="AD15" s="8"/>
    </row>
    <row r="16" spans="1:36" x14ac:dyDescent="0.2">
      <c r="A16" s="7">
        <v>10287340</v>
      </c>
      <c r="B16" s="7" t="s">
        <v>45</v>
      </c>
      <c r="C16" s="2">
        <f t="shared" si="1"/>
        <v>0.79166666666666663</v>
      </c>
      <c r="D16" s="9">
        <f>COUNTIF(Tabela161[[#This Row],[1]:[30]],0)</f>
        <v>5</v>
      </c>
      <c r="E16" s="8">
        <v>0</v>
      </c>
      <c r="F16" s="8">
        <v>0</v>
      </c>
      <c r="G16" s="8">
        <v>1</v>
      </c>
      <c r="H16" s="8">
        <v>0</v>
      </c>
      <c r="I16" s="8">
        <v>1</v>
      </c>
      <c r="J16" s="8">
        <v>1</v>
      </c>
      <c r="K16" s="8">
        <v>1</v>
      </c>
      <c r="L16" s="8">
        <v>1</v>
      </c>
      <c r="M16" s="8">
        <v>1</v>
      </c>
      <c r="N16" s="8">
        <v>0</v>
      </c>
      <c r="O16" s="8">
        <v>1</v>
      </c>
      <c r="P16" s="8">
        <v>1</v>
      </c>
      <c r="Q16" s="8">
        <v>1</v>
      </c>
      <c r="R16" s="8">
        <v>1</v>
      </c>
      <c r="S16" s="8">
        <v>1</v>
      </c>
      <c r="T16" s="8">
        <v>1</v>
      </c>
      <c r="U16" s="8">
        <v>1</v>
      </c>
      <c r="V16" s="8">
        <v>0</v>
      </c>
      <c r="W16" s="8">
        <v>1</v>
      </c>
      <c r="X16" s="8">
        <v>1</v>
      </c>
      <c r="Y16" s="8">
        <v>1</v>
      </c>
      <c r="Z16" s="8">
        <v>1</v>
      </c>
      <c r="AA16" s="8">
        <v>1</v>
      </c>
      <c r="AB16" s="8">
        <v>1</v>
      </c>
      <c r="AC16" s="8"/>
      <c r="AD16" s="8"/>
      <c r="AJ16" s="3">
        <v>0.25</v>
      </c>
    </row>
    <row r="17" spans="1:36" x14ac:dyDescent="0.2">
      <c r="A17" s="7">
        <v>9021319</v>
      </c>
      <c r="B17" s="7" t="s">
        <v>46</v>
      </c>
      <c r="C17" s="2">
        <f t="shared" si="1"/>
        <v>0.91666666666666663</v>
      </c>
      <c r="D17" s="9">
        <f>COUNTIF(Tabela161[[#This Row],[1]:[30]],0)</f>
        <v>2</v>
      </c>
      <c r="E17" s="8">
        <v>1</v>
      </c>
      <c r="F17" s="8">
        <v>0</v>
      </c>
      <c r="G17" s="8">
        <v>1</v>
      </c>
      <c r="H17" s="8">
        <v>1</v>
      </c>
      <c r="I17" s="8">
        <v>1</v>
      </c>
      <c r="J17" s="8">
        <v>1</v>
      </c>
      <c r="K17" s="8">
        <v>1</v>
      </c>
      <c r="L17" s="8">
        <v>1</v>
      </c>
      <c r="M17" s="8">
        <v>1</v>
      </c>
      <c r="N17" s="8">
        <v>1</v>
      </c>
      <c r="O17" s="8">
        <v>1</v>
      </c>
      <c r="P17" s="8">
        <v>1</v>
      </c>
      <c r="Q17" s="8">
        <v>1</v>
      </c>
      <c r="R17" s="8">
        <v>1</v>
      </c>
      <c r="S17" s="8">
        <v>1</v>
      </c>
      <c r="T17" s="8">
        <v>1</v>
      </c>
      <c r="U17" s="8">
        <v>1</v>
      </c>
      <c r="V17" s="8">
        <v>0</v>
      </c>
      <c r="W17" s="8">
        <v>1</v>
      </c>
      <c r="X17" s="8">
        <v>1</v>
      </c>
      <c r="Y17" s="8">
        <v>1</v>
      </c>
      <c r="Z17" s="8">
        <v>1</v>
      </c>
      <c r="AA17" s="8">
        <v>1</v>
      </c>
      <c r="AB17" s="8">
        <v>1</v>
      </c>
      <c r="AC17" s="8"/>
      <c r="AD17" s="8"/>
      <c r="AJ17" s="3">
        <v>0.25</v>
      </c>
    </row>
    <row r="18" spans="1:36" x14ac:dyDescent="0.2">
      <c r="A18" s="7">
        <v>7148237</v>
      </c>
      <c r="B18" s="7" t="s">
        <v>47</v>
      </c>
      <c r="C18" s="2">
        <f t="shared" si="1"/>
        <v>0.79166666666666663</v>
      </c>
      <c r="D18" s="9">
        <f>COUNTIF(Tabela161[[#This Row],[1]:[30]],0)</f>
        <v>5</v>
      </c>
      <c r="E18" s="8">
        <v>1</v>
      </c>
      <c r="F18" s="8">
        <v>1</v>
      </c>
      <c r="G18" s="8">
        <v>1</v>
      </c>
      <c r="H18" s="8">
        <v>1</v>
      </c>
      <c r="I18" s="8">
        <v>0</v>
      </c>
      <c r="J18" s="8">
        <v>1</v>
      </c>
      <c r="K18" s="8">
        <v>1</v>
      </c>
      <c r="L18" s="8">
        <v>1</v>
      </c>
      <c r="M18" s="8">
        <v>1</v>
      </c>
      <c r="N18" s="8">
        <v>1</v>
      </c>
      <c r="O18" s="8">
        <v>0</v>
      </c>
      <c r="P18" s="8">
        <v>0</v>
      </c>
      <c r="Q18" s="8">
        <v>0</v>
      </c>
      <c r="R18" s="8">
        <v>1</v>
      </c>
      <c r="S18" s="8">
        <v>1</v>
      </c>
      <c r="T18" s="8">
        <v>1</v>
      </c>
      <c r="U18" s="8">
        <v>1</v>
      </c>
      <c r="V18" s="8">
        <v>1</v>
      </c>
      <c r="W18" s="8">
        <v>1</v>
      </c>
      <c r="X18" s="8">
        <v>0</v>
      </c>
      <c r="Y18" s="8">
        <v>1</v>
      </c>
      <c r="Z18" s="8">
        <v>1</v>
      </c>
      <c r="AA18" s="8">
        <v>1</v>
      </c>
      <c r="AB18" s="8">
        <v>1</v>
      </c>
      <c r="AC18" s="8"/>
      <c r="AD18" s="8"/>
    </row>
    <row r="19" spans="1:36" x14ac:dyDescent="0.2">
      <c r="A19" s="7">
        <v>8528441</v>
      </c>
      <c r="B19" s="7" t="s">
        <v>48</v>
      </c>
      <c r="C19" s="2">
        <f t="shared" si="1"/>
        <v>0.79166666666666663</v>
      </c>
      <c r="D19" s="9">
        <f>COUNTIF(Tabela161[[#This Row],[1]:[30]],0)</f>
        <v>5</v>
      </c>
      <c r="E19" s="8">
        <v>1</v>
      </c>
      <c r="F19" s="8">
        <v>0</v>
      </c>
      <c r="G19" s="8">
        <v>1</v>
      </c>
      <c r="H19" s="8">
        <v>1</v>
      </c>
      <c r="I19" s="8">
        <v>0</v>
      </c>
      <c r="J19" s="8">
        <v>1</v>
      </c>
      <c r="K19" s="8">
        <v>1</v>
      </c>
      <c r="L19" s="8">
        <v>0</v>
      </c>
      <c r="M19" s="8">
        <v>1</v>
      </c>
      <c r="N19" s="8">
        <v>1</v>
      </c>
      <c r="O19" s="8">
        <v>1</v>
      </c>
      <c r="P19" s="8">
        <v>1</v>
      </c>
      <c r="Q19" s="8">
        <v>1</v>
      </c>
      <c r="R19" s="8">
        <v>1</v>
      </c>
      <c r="S19" s="8">
        <v>0</v>
      </c>
      <c r="T19" s="8">
        <v>1</v>
      </c>
      <c r="U19" s="8">
        <v>1</v>
      </c>
      <c r="V19" s="8">
        <v>1</v>
      </c>
      <c r="W19" s="8">
        <v>0</v>
      </c>
      <c r="X19" s="8">
        <v>1</v>
      </c>
      <c r="Y19" s="8">
        <v>1</v>
      </c>
      <c r="Z19" s="8">
        <v>1</v>
      </c>
      <c r="AA19" s="8">
        <v>1</v>
      </c>
      <c r="AB19" s="8">
        <v>1</v>
      </c>
      <c r="AC19" s="8"/>
      <c r="AD19" s="8"/>
      <c r="AJ19" s="3">
        <v>0.25</v>
      </c>
    </row>
    <row r="20" spans="1:36" x14ac:dyDescent="0.2">
      <c r="A20" s="7">
        <v>9781972</v>
      </c>
      <c r="B20" s="7" t="s">
        <v>49</v>
      </c>
      <c r="C20" s="2">
        <f t="shared" si="1"/>
        <v>0.875</v>
      </c>
      <c r="D20" s="9">
        <f>COUNTIF(Tabela161[[#This Row],[1]:[30]],0)</f>
        <v>3</v>
      </c>
      <c r="E20" s="8">
        <v>1</v>
      </c>
      <c r="F20" s="8">
        <v>1</v>
      </c>
      <c r="G20" s="8">
        <v>1</v>
      </c>
      <c r="H20" s="8">
        <v>0</v>
      </c>
      <c r="I20" s="8">
        <v>0</v>
      </c>
      <c r="J20" s="8">
        <v>1</v>
      </c>
      <c r="K20" s="8">
        <v>1</v>
      </c>
      <c r="L20" s="8">
        <v>1</v>
      </c>
      <c r="M20" s="8">
        <v>1</v>
      </c>
      <c r="N20" s="8">
        <v>1</v>
      </c>
      <c r="O20" s="8">
        <v>1</v>
      </c>
      <c r="P20" s="8">
        <v>1</v>
      </c>
      <c r="Q20" s="8">
        <v>1</v>
      </c>
      <c r="R20" s="8">
        <v>1</v>
      </c>
      <c r="S20" s="8">
        <v>1</v>
      </c>
      <c r="T20" s="8">
        <v>1</v>
      </c>
      <c r="U20" s="8">
        <v>1</v>
      </c>
      <c r="V20" s="8">
        <v>0</v>
      </c>
      <c r="W20" s="8">
        <v>1</v>
      </c>
      <c r="X20" s="8">
        <v>1</v>
      </c>
      <c r="Y20" s="8">
        <v>1</v>
      </c>
      <c r="Z20" s="8">
        <v>1</v>
      </c>
      <c r="AA20" s="8">
        <v>1</v>
      </c>
      <c r="AB20" s="8">
        <v>1</v>
      </c>
      <c r="AC20" s="8"/>
      <c r="AD20" s="8"/>
      <c r="AJ20" s="3">
        <v>0.25</v>
      </c>
    </row>
    <row r="21" spans="1:36" x14ac:dyDescent="0.2">
      <c r="A21" s="7">
        <v>9390681</v>
      </c>
      <c r="B21" s="7" t="s">
        <v>50</v>
      </c>
      <c r="C21" s="2">
        <f t="shared" si="1"/>
        <v>0.70833333333333337</v>
      </c>
      <c r="D21" s="9">
        <f>COUNTIF(Tabela161[[#This Row],[1]:[30]],0)</f>
        <v>7</v>
      </c>
      <c r="E21" s="8">
        <v>1</v>
      </c>
      <c r="F21" s="8">
        <v>1</v>
      </c>
      <c r="G21" s="8">
        <v>1</v>
      </c>
      <c r="H21" s="8">
        <v>0</v>
      </c>
      <c r="I21" s="8">
        <v>0</v>
      </c>
      <c r="J21" s="8">
        <v>1</v>
      </c>
      <c r="K21" s="8">
        <v>1</v>
      </c>
      <c r="L21" s="8">
        <v>1</v>
      </c>
      <c r="M21" s="8">
        <v>0</v>
      </c>
      <c r="N21" s="8">
        <v>1</v>
      </c>
      <c r="O21" s="8">
        <v>1</v>
      </c>
      <c r="P21" s="8">
        <v>0</v>
      </c>
      <c r="Q21" s="8">
        <v>0</v>
      </c>
      <c r="R21" s="8">
        <v>1</v>
      </c>
      <c r="S21" s="8">
        <v>0</v>
      </c>
      <c r="T21" s="8">
        <v>1</v>
      </c>
      <c r="U21" s="8">
        <v>1</v>
      </c>
      <c r="V21" s="8">
        <v>1</v>
      </c>
      <c r="W21" s="8">
        <v>1</v>
      </c>
      <c r="X21" s="8">
        <v>0</v>
      </c>
      <c r="Y21" s="8">
        <v>1</v>
      </c>
      <c r="Z21" s="8">
        <v>1</v>
      </c>
      <c r="AA21" s="8">
        <v>1</v>
      </c>
      <c r="AB21" s="8">
        <v>1</v>
      </c>
      <c r="AC21" s="8"/>
      <c r="AD21" s="8"/>
    </row>
    <row r="22" spans="1:36" x14ac:dyDescent="0.2">
      <c r="A22" s="7">
        <v>8844722</v>
      </c>
      <c r="B22" s="7" t="s">
        <v>51</v>
      </c>
      <c r="C22" s="2">
        <f t="shared" si="1"/>
        <v>0.79166666666666663</v>
      </c>
      <c r="D22" s="9">
        <f>COUNTIF(Tabela161[[#This Row],[1]:[30]],0)</f>
        <v>5</v>
      </c>
      <c r="E22" s="8">
        <v>0</v>
      </c>
      <c r="F22" s="8">
        <v>1</v>
      </c>
      <c r="G22" s="8">
        <v>1</v>
      </c>
      <c r="H22" s="8">
        <v>1</v>
      </c>
      <c r="I22" s="8">
        <v>1</v>
      </c>
      <c r="J22" s="8">
        <v>1</v>
      </c>
      <c r="K22" s="8">
        <v>1</v>
      </c>
      <c r="L22" s="8">
        <v>1</v>
      </c>
      <c r="M22" s="8">
        <v>1</v>
      </c>
      <c r="N22" s="8">
        <v>1</v>
      </c>
      <c r="O22" s="8">
        <v>0</v>
      </c>
      <c r="P22" s="8">
        <v>0</v>
      </c>
      <c r="Q22" s="8">
        <v>1</v>
      </c>
      <c r="R22" s="8">
        <v>1</v>
      </c>
      <c r="S22" s="8">
        <v>0</v>
      </c>
      <c r="T22" s="8">
        <v>1</v>
      </c>
      <c r="U22" s="8">
        <v>1</v>
      </c>
      <c r="V22" s="8">
        <v>1</v>
      </c>
      <c r="W22" s="8">
        <v>1</v>
      </c>
      <c r="X22" s="8">
        <v>1</v>
      </c>
      <c r="Y22" s="8">
        <v>1</v>
      </c>
      <c r="Z22" s="8">
        <v>1</v>
      </c>
      <c r="AA22" s="8">
        <v>1</v>
      </c>
      <c r="AB22" s="8">
        <v>0</v>
      </c>
      <c r="AC22" s="8"/>
      <c r="AD22" s="8"/>
    </row>
    <row r="23" spans="1:36" x14ac:dyDescent="0.2">
      <c r="A23" s="7">
        <v>9281755</v>
      </c>
      <c r="B23" s="7" t="s">
        <v>52</v>
      </c>
      <c r="C23" s="2">
        <f t="shared" si="1"/>
        <v>0.75</v>
      </c>
      <c r="D23" s="9">
        <f>COUNTIF(Tabela161[[#This Row],[1]:[30]],0)</f>
        <v>6</v>
      </c>
      <c r="E23" s="8">
        <v>1</v>
      </c>
      <c r="F23" s="8">
        <v>0</v>
      </c>
      <c r="G23" s="8">
        <v>1</v>
      </c>
      <c r="H23" s="8">
        <v>1</v>
      </c>
      <c r="I23" s="8">
        <v>0</v>
      </c>
      <c r="J23" s="8">
        <v>1</v>
      </c>
      <c r="K23" s="8">
        <v>1</v>
      </c>
      <c r="L23" s="8">
        <v>0</v>
      </c>
      <c r="M23" s="8">
        <v>1</v>
      </c>
      <c r="N23" s="8">
        <v>1</v>
      </c>
      <c r="O23" s="8">
        <v>1</v>
      </c>
      <c r="P23" s="8">
        <v>1</v>
      </c>
      <c r="Q23" s="8">
        <v>1</v>
      </c>
      <c r="R23" s="8">
        <v>0</v>
      </c>
      <c r="S23" s="8">
        <v>1</v>
      </c>
      <c r="T23" s="8">
        <v>0</v>
      </c>
      <c r="U23" s="8">
        <v>1</v>
      </c>
      <c r="V23" s="8">
        <v>0</v>
      </c>
      <c r="W23" s="8">
        <v>1</v>
      </c>
      <c r="X23" s="8">
        <v>1</v>
      </c>
      <c r="Y23" s="8">
        <v>1</v>
      </c>
      <c r="Z23" s="8">
        <v>1</v>
      </c>
      <c r="AA23" s="8">
        <v>1</v>
      </c>
      <c r="AB23" s="8">
        <v>1</v>
      </c>
      <c r="AC23" s="8"/>
      <c r="AD23" s="8"/>
      <c r="AJ23" s="3">
        <v>0.25</v>
      </c>
    </row>
    <row r="24" spans="1:36" x14ac:dyDescent="0.2">
      <c r="A24" s="7">
        <v>10287382</v>
      </c>
      <c r="B24" s="7" t="s">
        <v>53</v>
      </c>
      <c r="C24" s="2">
        <f t="shared" si="1"/>
        <v>0.95833333333333337</v>
      </c>
      <c r="D24" s="9">
        <f>COUNTIF(Tabela161[[#This Row],[1]:[30]],0)</f>
        <v>1</v>
      </c>
      <c r="E24" s="8">
        <v>1</v>
      </c>
      <c r="F24" s="8">
        <v>1</v>
      </c>
      <c r="G24" s="8">
        <v>1</v>
      </c>
      <c r="H24" s="8">
        <v>1</v>
      </c>
      <c r="I24" s="8">
        <v>1</v>
      </c>
      <c r="J24" s="8">
        <v>1</v>
      </c>
      <c r="K24" s="8">
        <v>1</v>
      </c>
      <c r="L24" s="8">
        <v>1</v>
      </c>
      <c r="M24" s="8">
        <v>1</v>
      </c>
      <c r="N24" s="8">
        <v>1</v>
      </c>
      <c r="O24" s="8">
        <v>1</v>
      </c>
      <c r="P24" s="8">
        <v>0</v>
      </c>
      <c r="Q24" s="8">
        <v>1</v>
      </c>
      <c r="R24" s="8">
        <v>1</v>
      </c>
      <c r="S24" s="8">
        <v>1</v>
      </c>
      <c r="T24" s="8">
        <v>1</v>
      </c>
      <c r="U24" s="8">
        <v>1</v>
      </c>
      <c r="V24" s="8">
        <v>1</v>
      </c>
      <c r="W24" s="8">
        <v>1</v>
      </c>
      <c r="X24" s="8">
        <v>1</v>
      </c>
      <c r="Y24" s="8">
        <v>1</v>
      </c>
      <c r="Z24" s="8">
        <v>1</v>
      </c>
      <c r="AA24" s="8">
        <v>1</v>
      </c>
      <c r="AB24" s="8">
        <v>1</v>
      </c>
      <c r="AC24" s="8"/>
      <c r="AD24" s="8"/>
    </row>
    <row r="25" spans="1:36" x14ac:dyDescent="0.2">
      <c r="A25" s="7">
        <v>10287402</v>
      </c>
      <c r="B25" s="7" t="s">
        <v>54</v>
      </c>
      <c r="C25" s="2">
        <f t="shared" si="1"/>
        <v>0.83333333333333337</v>
      </c>
      <c r="D25" s="9">
        <f>COUNTIF(Tabela161[[#This Row],[1]:[30]],0)</f>
        <v>4</v>
      </c>
      <c r="E25" s="8">
        <v>1</v>
      </c>
      <c r="F25" s="8">
        <v>0</v>
      </c>
      <c r="G25" s="8">
        <v>1</v>
      </c>
      <c r="H25" s="8">
        <v>1</v>
      </c>
      <c r="I25" s="8">
        <v>1</v>
      </c>
      <c r="J25" s="8">
        <v>1</v>
      </c>
      <c r="K25" s="8">
        <v>1</v>
      </c>
      <c r="L25" s="8">
        <v>1</v>
      </c>
      <c r="M25" s="8">
        <v>1</v>
      </c>
      <c r="N25" s="8">
        <v>0</v>
      </c>
      <c r="O25" s="8">
        <v>1</v>
      </c>
      <c r="P25" s="8">
        <v>0</v>
      </c>
      <c r="Q25" s="8">
        <v>0</v>
      </c>
      <c r="R25" s="8">
        <v>1</v>
      </c>
      <c r="S25" s="8">
        <v>1</v>
      </c>
      <c r="T25" s="8">
        <v>1</v>
      </c>
      <c r="U25" s="8">
        <v>1</v>
      </c>
      <c r="V25" s="8">
        <v>1</v>
      </c>
      <c r="W25" s="8">
        <v>1</v>
      </c>
      <c r="X25" s="8">
        <v>1</v>
      </c>
      <c r="Y25" s="8">
        <v>1</v>
      </c>
      <c r="Z25" s="8">
        <v>1</v>
      </c>
      <c r="AA25" s="8">
        <v>1</v>
      </c>
      <c r="AB25" s="8">
        <v>1</v>
      </c>
      <c r="AC25" s="8"/>
      <c r="AD25" s="8"/>
    </row>
    <row r="26" spans="1:36" x14ac:dyDescent="0.2">
      <c r="A26" s="7">
        <v>10374900</v>
      </c>
      <c r="B26" s="7" t="s">
        <v>55</v>
      </c>
      <c r="C26" s="2">
        <f t="shared" si="1"/>
        <v>0.83333333333333337</v>
      </c>
      <c r="D26" s="9">
        <f>COUNTIF(Tabela161[[#This Row],[1]:[30]],0)</f>
        <v>4</v>
      </c>
      <c r="E26" s="8">
        <v>1</v>
      </c>
      <c r="F26" s="8">
        <v>1</v>
      </c>
      <c r="G26" s="8">
        <v>1</v>
      </c>
      <c r="H26" s="8">
        <v>1</v>
      </c>
      <c r="I26" s="8">
        <v>1</v>
      </c>
      <c r="J26" s="8">
        <v>1</v>
      </c>
      <c r="K26" s="8">
        <v>1</v>
      </c>
      <c r="L26" s="8">
        <v>1</v>
      </c>
      <c r="M26" s="8">
        <v>1</v>
      </c>
      <c r="N26" s="8">
        <v>0</v>
      </c>
      <c r="O26" s="8">
        <v>1</v>
      </c>
      <c r="P26" s="8">
        <v>0</v>
      </c>
      <c r="Q26" s="8">
        <v>1</v>
      </c>
      <c r="R26" s="8">
        <v>1</v>
      </c>
      <c r="S26" s="8">
        <v>0</v>
      </c>
      <c r="T26" s="8">
        <v>1</v>
      </c>
      <c r="U26" s="8">
        <v>1</v>
      </c>
      <c r="V26" s="8">
        <v>1</v>
      </c>
      <c r="W26" s="8">
        <v>1</v>
      </c>
      <c r="X26" s="8">
        <v>0</v>
      </c>
      <c r="Y26" s="8">
        <v>1</v>
      </c>
      <c r="Z26" s="8">
        <v>1</v>
      </c>
      <c r="AA26" s="8">
        <v>1</v>
      </c>
      <c r="AB26" s="8">
        <v>1</v>
      </c>
      <c r="AC26" s="8"/>
      <c r="AD26" s="8"/>
    </row>
    <row r="27" spans="1:36" x14ac:dyDescent="0.2">
      <c r="A27" s="7">
        <v>9424656</v>
      </c>
      <c r="B27" s="7" t="s">
        <v>56</v>
      </c>
      <c r="C27" s="2">
        <f t="shared" si="1"/>
        <v>0.75</v>
      </c>
      <c r="D27" s="9">
        <f>COUNTIF(Tabela161[[#This Row],[1]:[30]],0)</f>
        <v>6</v>
      </c>
      <c r="E27" s="8">
        <v>1</v>
      </c>
      <c r="F27" s="8">
        <v>1</v>
      </c>
      <c r="G27" s="8">
        <v>1</v>
      </c>
      <c r="H27" s="8">
        <v>0</v>
      </c>
      <c r="I27" s="8">
        <v>1</v>
      </c>
      <c r="J27" s="8">
        <v>1</v>
      </c>
      <c r="K27" s="8">
        <v>1</v>
      </c>
      <c r="L27" s="8">
        <v>1</v>
      </c>
      <c r="M27" s="8">
        <v>1</v>
      </c>
      <c r="N27" s="8">
        <v>1</v>
      </c>
      <c r="O27" s="8">
        <v>1</v>
      </c>
      <c r="P27" s="8">
        <v>0</v>
      </c>
      <c r="Q27" s="8">
        <v>1</v>
      </c>
      <c r="R27" s="8">
        <v>1</v>
      </c>
      <c r="S27" s="8">
        <v>1</v>
      </c>
      <c r="T27" s="8">
        <v>1</v>
      </c>
      <c r="U27" s="8">
        <v>1</v>
      </c>
      <c r="V27" s="8">
        <v>0</v>
      </c>
      <c r="W27" s="8">
        <v>1</v>
      </c>
      <c r="X27" s="8">
        <v>0</v>
      </c>
      <c r="Y27" s="8">
        <v>1</v>
      </c>
      <c r="Z27" s="8">
        <v>1</v>
      </c>
      <c r="AA27" s="8">
        <v>0</v>
      </c>
      <c r="AB27" s="8">
        <v>0</v>
      </c>
      <c r="AC27" s="8"/>
      <c r="AD27" s="8"/>
    </row>
    <row r="28" spans="1:36" x14ac:dyDescent="0.2">
      <c r="A28" s="7">
        <v>7983469</v>
      </c>
      <c r="B28" s="7" t="s">
        <v>57</v>
      </c>
      <c r="C28" s="2">
        <f t="shared" si="1"/>
        <v>0.79166666666666663</v>
      </c>
      <c r="D28" s="9">
        <f>COUNTIF(Tabela161[[#This Row],[1]:[30]],0)</f>
        <v>5</v>
      </c>
      <c r="E28" s="8">
        <v>0</v>
      </c>
      <c r="F28" s="8">
        <v>0</v>
      </c>
      <c r="G28" s="8">
        <v>1</v>
      </c>
      <c r="H28" s="8">
        <v>1</v>
      </c>
      <c r="I28" s="8">
        <v>1</v>
      </c>
      <c r="J28" s="8">
        <v>0</v>
      </c>
      <c r="K28" s="8">
        <v>1</v>
      </c>
      <c r="L28" s="8">
        <v>1</v>
      </c>
      <c r="M28" s="8">
        <v>1</v>
      </c>
      <c r="N28" s="8">
        <v>1</v>
      </c>
      <c r="O28" s="8">
        <v>1</v>
      </c>
      <c r="P28" s="8">
        <v>1</v>
      </c>
      <c r="Q28" s="8">
        <v>0</v>
      </c>
      <c r="R28" s="8">
        <v>0</v>
      </c>
      <c r="S28" s="8">
        <v>1</v>
      </c>
      <c r="T28" s="8">
        <v>1</v>
      </c>
      <c r="U28" s="8">
        <v>1</v>
      </c>
      <c r="V28" s="8">
        <v>1</v>
      </c>
      <c r="W28" s="8">
        <v>1</v>
      </c>
      <c r="X28" s="8">
        <v>1</v>
      </c>
      <c r="Y28" s="8">
        <v>1</v>
      </c>
      <c r="Z28" s="8">
        <v>1</v>
      </c>
      <c r="AA28" s="8">
        <v>1</v>
      </c>
      <c r="AB28" s="8">
        <v>1</v>
      </c>
      <c r="AC28" s="8"/>
      <c r="AD28" s="8"/>
      <c r="AJ28" s="3">
        <v>0.25</v>
      </c>
    </row>
    <row r="29" spans="1:36" x14ac:dyDescent="0.2">
      <c r="A29" s="7">
        <v>10347826</v>
      </c>
      <c r="B29" s="7" t="s">
        <v>58</v>
      </c>
      <c r="C29" s="2">
        <f t="shared" si="1"/>
        <v>0.875</v>
      </c>
      <c r="D29" s="9">
        <f>COUNTIF(Tabela161[[#This Row],[1]:[30]],0)</f>
        <v>3</v>
      </c>
      <c r="E29" s="8">
        <v>1</v>
      </c>
      <c r="F29" s="8">
        <v>0</v>
      </c>
      <c r="G29" s="8">
        <v>1</v>
      </c>
      <c r="H29" s="8">
        <v>0</v>
      </c>
      <c r="I29" s="8">
        <v>1</v>
      </c>
      <c r="J29" s="8">
        <v>1</v>
      </c>
      <c r="K29" s="8">
        <v>1</v>
      </c>
      <c r="L29" s="8">
        <v>1</v>
      </c>
      <c r="M29" s="8">
        <v>1</v>
      </c>
      <c r="N29" s="8">
        <v>1</v>
      </c>
      <c r="O29" s="8">
        <v>1</v>
      </c>
      <c r="P29" s="8">
        <v>0</v>
      </c>
      <c r="Q29" s="8">
        <v>1</v>
      </c>
      <c r="R29" s="8">
        <v>1</v>
      </c>
      <c r="S29" s="8">
        <v>1</v>
      </c>
      <c r="T29" s="8">
        <v>1</v>
      </c>
      <c r="U29" s="8">
        <v>1</v>
      </c>
      <c r="V29" s="8">
        <v>1</v>
      </c>
      <c r="W29" s="8">
        <v>1</v>
      </c>
      <c r="X29" s="8">
        <v>1</v>
      </c>
      <c r="Y29" s="8">
        <v>1</v>
      </c>
      <c r="Z29" s="8">
        <v>1</v>
      </c>
      <c r="AA29" s="8">
        <v>1</v>
      </c>
      <c r="AB29" s="8">
        <v>1</v>
      </c>
      <c r="AC29" s="8"/>
      <c r="AD29" s="8"/>
    </row>
    <row r="30" spans="1:36" x14ac:dyDescent="0.2">
      <c r="A30" s="7">
        <v>9379281</v>
      </c>
      <c r="B30" s="7" t="s">
        <v>59</v>
      </c>
      <c r="C30" s="2">
        <f t="shared" si="1"/>
        <v>0.79166666666666663</v>
      </c>
      <c r="D30" s="9">
        <f>COUNTIF(Tabela161[[#This Row],[1]:[30]],0)</f>
        <v>5</v>
      </c>
      <c r="E30" s="8">
        <v>1</v>
      </c>
      <c r="F30" s="8">
        <v>1</v>
      </c>
      <c r="G30" s="8">
        <v>1</v>
      </c>
      <c r="H30" s="8">
        <v>1</v>
      </c>
      <c r="I30" s="8">
        <v>1</v>
      </c>
      <c r="J30" s="8">
        <v>1</v>
      </c>
      <c r="K30" s="8">
        <v>1</v>
      </c>
      <c r="L30" s="8">
        <v>1</v>
      </c>
      <c r="M30" s="8">
        <v>1</v>
      </c>
      <c r="N30" s="8">
        <v>0</v>
      </c>
      <c r="O30" s="8">
        <v>1</v>
      </c>
      <c r="P30" s="8">
        <v>0</v>
      </c>
      <c r="Q30" s="8">
        <v>1</v>
      </c>
      <c r="R30" s="8">
        <v>0</v>
      </c>
      <c r="S30" s="8">
        <v>0</v>
      </c>
      <c r="T30" s="8">
        <v>1</v>
      </c>
      <c r="U30" s="8">
        <v>1</v>
      </c>
      <c r="V30" s="8">
        <v>0</v>
      </c>
      <c r="W30" s="8">
        <v>1</v>
      </c>
      <c r="X30" s="8">
        <v>1</v>
      </c>
      <c r="Y30" s="8">
        <v>1</v>
      </c>
      <c r="Z30" s="8">
        <v>1</v>
      </c>
      <c r="AA30" s="8">
        <v>1</v>
      </c>
      <c r="AB30" s="8">
        <v>1</v>
      </c>
      <c r="AC30" s="8"/>
      <c r="AD30" s="8"/>
    </row>
    <row r="31" spans="1:36" x14ac:dyDescent="0.2">
      <c r="A31" s="7">
        <v>9379281</v>
      </c>
      <c r="B31" s="7" t="s">
        <v>80</v>
      </c>
      <c r="C31" s="2">
        <f t="shared" si="1"/>
        <v>0.75</v>
      </c>
      <c r="D31" s="9">
        <f>COUNTIF(Tabela161[[#This Row],[1]:[30]],0)</f>
        <v>6</v>
      </c>
      <c r="E31" s="8">
        <v>1</v>
      </c>
      <c r="F31" s="8">
        <v>0</v>
      </c>
      <c r="G31" s="8">
        <v>1</v>
      </c>
      <c r="H31" s="8">
        <v>1</v>
      </c>
      <c r="I31" s="8">
        <v>1</v>
      </c>
      <c r="J31" s="8">
        <v>1</v>
      </c>
      <c r="K31" s="8">
        <v>1</v>
      </c>
      <c r="L31" s="8">
        <v>0</v>
      </c>
      <c r="M31" s="8">
        <v>1</v>
      </c>
      <c r="N31" s="8">
        <v>1</v>
      </c>
      <c r="O31" s="8">
        <v>1</v>
      </c>
      <c r="P31" s="8">
        <v>0</v>
      </c>
      <c r="Q31" s="8">
        <v>1</v>
      </c>
      <c r="R31" s="8">
        <v>0</v>
      </c>
      <c r="S31" s="8">
        <v>1</v>
      </c>
      <c r="T31" s="8">
        <v>1</v>
      </c>
      <c r="U31" s="8">
        <v>1</v>
      </c>
      <c r="V31" s="8">
        <v>1</v>
      </c>
      <c r="W31" s="8">
        <v>1</v>
      </c>
      <c r="X31" s="8">
        <v>0</v>
      </c>
      <c r="Y31" s="8">
        <v>1</v>
      </c>
      <c r="Z31" s="8">
        <v>1</v>
      </c>
      <c r="AA31" s="8">
        <v>0</v>
      </c>
      <c r="AB31" s="8">
        <v>1</v>
      </c>
      <c r="AC31" s="8"/>
      <c r="AD31" s="8"/>
    </row>
    <row r="32" spans="1:36" x14ac:dyDescent="0.2">
      <c r="A32" s="7">
        <v>9281630</v>
      </c>
      <c r="B32" s="7" t="s">
        <v>60</v>
      </c>
      <c r="C32" s="2">
        <f t="shared" si="1"/>
        <v>0.70833333333333337</v>
      </c>
      <c r="D32" s="9">
        <f>COUNTIF(Tabela161[[#This Row],[1]:[30]],0)</f>
        <v>7</v>
      </c>
      <c r="E32" s="8">
        <v>0</v>
      </c>
      <c r="F32" s="8">
        <v>0</v>
      </c>
      <c r="G32" s="8">
        <v>1</v>
      </c>
      <c r="H32" s="8">
        <v>1</v>
      </c>
      <c r="I32" s="8">
        <v>0</v>
      </c>
      <c r="J32" s="8">
        <v>1</v>
      </c>
      <c r="K32" s="8">
        <v>1</v>
      </c>
      <c r="L32" s="8">
        <v>1</v>
      </c>
      <c r="M32" s="8">
        <v>0</v>
      </c>
      <c r="N32" s="8">
        <v>1</v>
      </c>
      <c r="O32" s="8">
        <v>1</v>
      </c>
      <c r="P32" s="8">
        <v>1</v>
      </c>
      <c r="Q32" s="8">
        <v>0</v>
      </c>
      <c r="R32" s="8">
        <v>0</v>
      </c>
      <c r="S32" s="8">
        <v>1</v>
      </c>
      <c r="T32" s="8">
        <v>1</v>
      </c>
      <c r="U32" s="8">
        <v>1</v>
      </c>
      <c r="V32" s="8">
        <v>1</v>
      </c>
      <c r="W32" s="8">
        <v>0</v>
      </c>
      <c r="X32" s="8">
        <v>1</v>
      </c>
      <c r="Y32" s="8">
        <v>1</v>
      </c>
      <c r="Z32" s="8">
        <v>1</v>
      </c>
      <c r="AA32" s="8">
        <v>1</v>
      </c>
      <c r="AB32" s="8">
        <v>1</v>
      </c>
      <c r="AC32" s="8"/>
      <c r="AD32" s="8"/>
      <c r="AJ32" s="3">
        <v>0.25</v>
      </c>
    </row>
    <row r="33" spans="1:36" x14ac:dyDescent="0.2">
      <c r="A33" s="7">
        <v>8521274</v>
      </c>
      <c r="B33" s="7" t="s">
        <v>79</v>
      </c>
      <c r="C33" s="2">
        <f t="shared" si="1"/>
        <v>0.75</v>
      </c>
      <c r="D33" s="9">
        <f>COUNTIF(Tabela161[[#This Row],[1]:[30]],0)</f>
        <v>6</v>
      </c>
      <c r="E33" s="8">
        <v>1</v>
      </c>
      <c r="F33" s="8">
        <v>1</v>
      </c>
      <c r="G33" s="8">
        <v>1</v>
      </c>
      <c r="H33" s="8">
        <v>0</v>
      </c>
      <c r="I33" s="8">
        <v>0</v>
      </c>
      <c r="J33" s="8">
        <v>1</v>
      </c>
      <c r="K33" s="8">
        <v>1</v>
      </c>
      <c r="L33" s="8">
        <v>1</v>
      </c>
      <c r="M33" s="8">
        <v>0</v>
      </c>
      <c r="N33" s="8">
        <v>1</v>
      </c>
      <c r="O33" s="8">
        <v>0</v>
      </c>
      <c r="P33" s="8">
        <v>1</v>
      </c>
      <c r="Q33" s="8">
        <v>1</v>
      </c>
      <c r="R33" s="8">
        <v>1</v>
      </c>
      <c r="S33" s="8">
        <v>0</v>
      </c>
      <c r="T33" s="8">
        <v>1</v>
      </c>
      <c r="U33" s="8">
        <v>1</v>
      </c>
      <c r="V33" s="8">
        <v>1</v>
      </c>
      <c r="W33" s="8">
        <v>1</v>
      </c>
      <c r="X33" s="8">
        <v>0</v>
      </c>
      <c r="Y33" s="8">
        <v>1</v>
      </c>
      <c r="Z33" s="8">
        <v>1</v>
      </c>
      <c r="AA33" s="8">
        <v>1</v>
      </c>
      <c r="AB33" s="8">
        <v>1</v>
      </c>
      <c r="AC33" s="8"/>
      <c r="AD33" s="8"/>
    </row>
    <row r="34" spans="1:36" x14ac:dyDescent="0.2">
      <c r="A34" s="7">
        <v>10367777</v>
      </c>
      <c r="B34" s="7" t="s">
        <v>61</v>
      </c>
      <c r="C34" s="2">
        <f t="shared" si="1"/>
        <v>0.91666666666666663</v>
      </c>
      <c r="D34" s="9">
        <f>COUNTIF(Tabela161[[#This Row],[1]:[30]],0)</f>
        <v>2</v>
      </c>
      <c r="E34" s="8">
        <v>1</v>
      </c>
      <c r="F34" s="8">
        <v>0</v>
      </c>
      <c r="G34" s="8">
        <v>1</v>
      </c>
      <c r="H34" s="8">
        <v>1</v>
      </c>
      <c r="I34" s="8">
        <v>1</v>
      </c>
      <c r="J34" s="8">
        <v>1</v>
      </c>
      <c r="K34" s="8">
        <v>1</v>
      </c>
      <c r="L34" s="8">
        <v>1</v>
      </c>
      <c r="M34" s="8">
        <v>1</v>
      </c>
      <c r="N34" s="8">
        <v>1</v>
      </c>
      <c r="O34" s="8">
        <v>1</v>
      </c>
      <c r="P34" s="8">
        <v>0</v>
      </c>
      <c r="Q34" s="8">
        <v>1</v>
      </c>
      <c r="R34" s="8">
        <v>1</v>
      </c>
      <c r="S34" s="8">
        <v>1</v>
      </c>
      <c r="T34" s="8">
        <v>1</v>
      </c>
      <c r="U34" s="8">
        <v>1</v>
      </c>
      <c r="V34" s="8">
        <v>1</v>
      </c>
      <c r="W34" s="8">
        <v>1</v>
      </c>
      <c r="X34" s="8">
        <v>1</v>
      </c>
      <c r="Y34" s="8">
        <v>1</v>
      </c>
      <c r="Z34" s="8">
        <v>1</v>
      </c>
      <c r="AA34" s="8">
        <v>1</v>
      </c>
      <c r="AB34" s="8">
        <v>1</v>
      </c>
      <c r="AC34" s="8"/>
      <c r="AD34" s="8"/>
    </row>
    <row r="35" spans="1:36" x14ac:dyDescent="0.2">
      <c r="A35" s="7">
        <v>10260094</v>
      </c>
      <c r="B35" s="7" t="s">
        <v>62</v>
      </c>
      <c r="C35" s="2">
        <f t="shared" si="1"/>
        <v>0.91666666666666663</v>
      </c>
      <c r="D35" s="9">
        <f>COUNTIF(Tabela161[[#This Row],[1]:[30]],0)</f>
        <v>2</v>
      </c>
      <c r="E35" s="8">
        <v>1</v>
      </c>
      <c r="F35" s="8">
        <v>1</v>
      </c>
      <c r="G35" s="8">
        <v>1</v>
      </c>
      <c r="H35" s="8">
        <v>1</v>
      </c>
      <c r="I35" s="8">
        <v>1</v>
      </c>
      <c r="J35" s="8">
        <v>0</v>
      </c>
      <c r="K35" s="8">
        <v>1</v>
      </c>
      <c r="L35" s="8">
        <v>1</v>
      </c>
      <c r="M35" s="8">
        <v>1</v>
      </c>
      <c r="N35" s="8">
        <v>0</v>
      </c>
      <c r="O35" s="8">
        <v>1</v>
      </c>
      <c r="P35" s="8">
        <v>1</v>
      </c>
      <c r="Q35" s="8">
        <v>1</v>
      </c>
      <c r="R35" s="8">
        <v>1</v>
      </c>
      <c r="S35" s="8">
        <v>1</v>
      </c>
      <c r="T35" s="8">
        <v>1</v>
      </c>
      <c r="U35" s="8">
        <v>1</v>
      </c>
      <c r="V35" s="8">
        <v>1</v>
      </c>
      <c r="W35" s="8">
        <v>1</v>
      </c>
      <c r="X35" s="8">
        <v>1</v>
      </c>
      <c r="Y35" s="8">
        <v>1</v>
      </c>
      <c r="Z35" s="8">
        <v>1</v>
      </c>
      <c r="AA35" s="8">
        <v>1</v>
      </c>
      <c r="AB35" s="8">
        <v>1</v>
      </c>
      <c r="AC35" s="8"/>
      <c r="AD35" s="8"/>
      <c r="AJ35" s="3">
        <v>0.5</v>
      </c>
    </row>
    <row r="36" spans="1:36" x14ac:dyDescent="0.2">
      <c r="A36" s="7">
        <v>9895113</v>
      </c>
      <c r="B36" s="7" t="s">
        <v>63</v>
      </c>
      <c r="C36" s="2">
        <f t="shared" si="1"/>
        <v>0.875</v>
      </c>
      <c r="D36" s="9">
        <f>COUNTIF(Tabela161[[#This Row],[1]:[30]],0)</f>
        <v>3</v>
      </c>
      <c r="E36" s="8">
        <v>1</v>
      </c>
      <c r="F36" s="8">
        <v>1</v>
      </c>
      <c r="G36" s="8">
        <v>1</v>
      </c>
      <c r="H36" s="8">
        <v>1</v>
      </c>
      <c r="I36" s="8">
        <v>1</v>
      </c>
      <c r="J36" s="8">
        <v>0</v>
      </c>
      <c r="K36" s="8">
        <v>1</v>
      </c>
      <c r="L36" s="8">
        <v>1</v>
      </c>
      <c r="M36" s="8">
        <v>1</v>
      </c>
      <c r="N36" s="8">
        <v>0</v>
      </c>
      <c r="O36" s="8">
        <v>1</v>
      </c>
      <c r="P36" s="8">
        <v>1</v>
      </c>
      <c r="Q36" s="8">
        <v>1</v>
      </c>
      <c r="R36" s="8">
        <v>0</v>
      </c>
      <c r="S36" s="8">
        <v>1</v>
      </c>
      <c r="T36" s="8">
        <v>1</v>
      </c>
      <c r="U36" s="8">
        <v>1</v>
      </c>
      <c r="V36" s="8">
        <v>1</v>
      </c>
      <c r="W36" s="8">
        <v>1</v>
      </c>
      <c r="X36" s="8">
        <v>1</v>
      </c>
      <c r="Y36" s="8">
        <v>1</v>
      </c>
      <c r="Z36" s="8">
        <v>1</v>
      </c>
      <c r="AA36" s="8">
        <v>1</v>
      </c>
      <c r="AB36" s="8">
        <v>1</v>
      </c>
      <c r="AC36" s="8"/>
      <c r="AD36" s="8"/>
      <c r="AJ36" s="3">
        <v>0.5</v>
      </c>
    </row>
    <row r="37" spans="1:36" x14ac:dyDescent="0.2">
      <c r="A37" s="7">
        <v>9281456</v>
      </c>
      <c r="B37" s="7" t="s">
        <v>64</v>
      </c>
      <c r="C37" s="2">
        <f t="shared" si="1"/>
        <v>0.95833333333333337</v>
      </c>
      <c r="D37" s="9">
        <f>COUNTIF(Tabela161[[#This Row],[1]:[30]],0)</f>
        <v>1</v>
      </c>
      <c r="E37" s="8">
        <v>1</v>
      </c>
      <c r="F37" s="8">
        <v>1</v>
      </c>
      <c r="G37" s="8">
        <v>1</v>
      </c>
      <c r="H37" s="8">
        <v>1</v>
      </c>
      <c r="I37" s="8">
        <v>1</v>
      </c>
      <c r="J37" s="8">
        <v>1</v>
      </c>
      <c r="K37" s="8">
        <v>1</v>
      </c>
      <c r="L37" s="8">
        <v>1</v>
      </c>
      <c r="M37" s="8">
        <v>1</v>
      </c>
      <c r="N37" s="8">
        <v>1</v>
      </c>
      <c r="O37" s="8">
        <v>1</v>
      </c>
      <c r="P37" s="8">
        <v>0</v>
      </c>
      <c r="Q37" s="8">
        <v>1</v>
      </c>
      <c r="R37" s="8">
        <v>1</v>
      </c>
      <c r="S37" s="8">
        <v>1</v>
      </c>
      <c r="T37" s="8">
        <v>1</v>
      </c>
      <c r="U37" s="8">
        <v>1</v>
      </c>
      <c r="V37" s="8">
        <v>1</v>
      </c>
      <c r="W37" s="8">
        <v>1</v>
      </c>
      <c r="X37" s="8">
        <v>1</v>
      </c>
      <c r="Y37" s="8">
        <v>1</v>
      </c>
      <c r="Z37" s="8">
        <v>1</v>
      </c>
      <c r="AA37" s="8">
        <v>1</v>
      </c>
      <c r="AB37" s="8">
        <v>1</v>
      </c>
      <c r="AC37" s="8"/>
      <c r="AD37" s="8"/>
    </row>
    <row r="38" spans="1:36" x14ac:dyDescent="0.2">
      <c r="A38" s="7">
        <v>10347830</v>
      </c>
      <c r="B38" s="7" t="s">
        <v>65</v>
      </c>
      <c r="C38" s="2">
        <f t="shared" si="1"/>
        <v>0.875</v>
      </c>
      <c r="D38" s="9">
        <f>COUNTIF(Tabela161[[#This Row],[1]:[30]],0)</f>
        <v>3</v>
      </c>
      <c r="E38" s="8">
        <v>1</v>
      </c>
      <c r="F38" s="8">
        <v>1</v>
      </c>
      <c r="G38" s="8">
        <v>1</v>
      </c>
      <c r="H38" s="8">
        <v>1</v>
      </c>
      <c r="I38" s="8">
        <v>0</v>
      </c>
      <c r="J38" s="8">
        <v>0</v>
      </c>
      <c r="K38" s="8">
        <v>1</v>
      </c>
      <c r="L38" s="8">
        <v>1</v>
      </c>
      <c r="M38" s="8">
        <v>1</v>
      </c>
      <c r="N38" s="8">
        <v>0</v>
      </c>
      <c r="O38" s="8">
        <v>1</v>
      </c>
      <c r="P38" s="8">
        <v>1</v>
      </c>
      <c r="Q38" s="8">
        <v>1</v>
      </c>
      <c r="R38" s="8">
        <v>1</v>
      </c>
      <c r="S38" s="8">
        <v>1</v>
      </c>
      <c r="T38" s="8">
        <v>1</v>
      </c>
      <c r="U38" s="8">
        <v>1</v>
      </c>
      <c r="V38" s="8">
        <v>1</v>
      </c>
      <c r="W38" s="8">
        <v>1</v>
      </c>
      <c r="X38" s="8">
        <v>1</v>
      </c>
      <c r="Y38" s="8">
        <v>1</v>
      </c>
      <c r="Z38" s="8">
        <v>1</v>
      </c>
      <c r="AA38" s="8">
        <v>1</v>
      </c>
      <c r="AB38" s="8">
        <v>1</v>
      </c>
      <c r="AC38" s="8"/>
      <c r="AD38" s="8"/>
      <c r="AJ38" s="3">
        <v>0.5</v>
      </c>
    </row>
    <row r="39" spans="1:36" x14ac:dyDescent="0.2">
      <c r="A39" s="7">
        <v>9863250</v>
      </c>
      <c r="B39" s="7" t="s">
        <v>66</v>
      </c>
      <c r="C39" s="2">
        <f t="shared" si="1"/>
        <v>0.95833333333333337</v>
      </c>
      <c r="D39" s="9">
        <f>COUNTIF(Tabela161[[#This Row],[1]:[30]],0)</f>
        <v>1</v>
      </c>
      <c r="E39" s="8">
        <v>1</v>
      </c>
      <c r="F39" s="8">
        <v>1</v>
      </c>
      <c r="G39" s="8">
        <v>1</v>
      </c>
      <c r="H39" s="8">
        <v>1</v>
      </c>
      <c r="I39" s="8">
        <v>1</v>
      </c>
      <c r="J39" s="8">
        <v>1</v>
      </c>
      <c r="K39" s="8">
        <v>1</v>
      </c>
      <c r="L39" s="8">
        <v>1</v>
      </c>
      <c r="M39" s="8">
        <v>1</v>
      </c>
      <c r="N39" s="8">
        <v>1</v>
      </c>
      <c r="O39" s="8">
        <v>1</v>
      </c>
      <c r="P39" s="8">
        <v>1</v>
      </c>
      <c r="Q39" s="8">
        <v>1</v>
      </c>
      <c r="R39" s="8">
        <v>1</v>
      </c>
      <c r="S39" s="8">
        <v>1</v>
      </c>
      <c r="T39" s="8">
        <v>1</v>
      </c>
      <c r="U39" s="8">
        <v>1</v>
      </c>
      <c r="V39" s="8">
        <v>1</v>
      </c>
      <c r="W39" s="8">
        <v>1</v>
      </c>
      <c r="X39" s="8">
        <v>1</v>
      </c>
      <c r="Y39" s="8">
        <v>1</v>
      </c>
      <c r="Z39" s="8">
        <v>1</v>
      </c>
      <c r="AA39" s="8">
        <v>1</v>
      </c>
      <c r="AB39" s="8">
        <v>0</v>
      </c>
      <c r="AC39" s="8"/>
      <c r="AD39" s="8"/>
      <c r="AJ39" s="3">
        <v>0.25</v>
      </c>
    </row>
    <row r="40" spans="1:36" x14ac:dyDescent="0.2">
      <c r="A40" s="7">
        <v>9782340</v>
      </c>
      <c r="B40" s="7" t="s">
        <v>67</v>
      </c>
      <c r="C40" s="2">
        <f t="shared" si="1"/>
        <v>0.75</v>
      </c>
      <c r="D40" s="9">
        <f>COUNTIF(Tabela161[[#This Row],[1]:[30]],0)</f>
        <v>6</v>
      </c>
      <c r="E40" s="8">
        <v>0</v>
      </c>
      <c r="F40" s="8">
        <v>1</v>
      </c>
      <c r="G40" s="8">
        <v>1</v>
      </c>
      <c r="H40" s="8">
        <v>0</v>
      </c>
      <c r="I40" s="8">
        <v>1</v>
      </c>
      <c r="J40" s="8">
        <v>1</v>
      </c>
      <c r="K40" s="8">
        <v>0</v>
      </c>
      <c r="L40" s="8">
        <v>1</v>
      </c>
      <c r="M40" s="8">
        <v>1</v>
      </c>
      <c r="N40" s="8">
        <v>1</v>
      </c>
      <c r="O40" s="8">
        <v>0</v>
      </c>
      <c r="P40" s="8">
        <v>1</v>
      </c>
      <c r="Q40" s="8">
        <v>1</v>
      </c>
      <c r="R40" s="8">
        <v>0</v>
      </c>
      <c r="S40" s="8">
        <v>0</v>
      </c>
      <c r="T40" s="8">
        <v>1</v>
      </c>
      <c r="U40" s="8">
        <v>1</v>
      </c>
      <c r="V40" s="8">
        <v>1</v>
      </c>
      <c r="W40" s="8">
        <v>1</v>
      </c>
      <c r="X40" s="8">
        <v>1</v>
      </c>
      <c r="Y40" s="8">
        <v>1</v>
      </c>
      <c r="Z40" s="8">
        <v>1</v>
      </c>
      <c r="AA40" s="8">
        <v>1</v>
      </c>
      <c r="AB40" s="8">
        <v>1</v>
      </c>
      <c r="AC40" s="8"/>
      <c r="AD40" s="8"/>
      <c r="AJ40" s="3">
        <v>0.25</v>
      </c>
    </row>
    <row r="41" spans="1:36" x14ac:dyDescent="0.2">
      <c r="A41" s="7">
        <v>9787554</v>
      </c>
      <c r="B41" s="7" t="s">
        <v>68</v>
      </c>
      <c r="C41" s="2">
        <f t="shared" si="1"/>
        <v>0.91666666666666663</v>
      </c>
      <c r="D41" s="9">
        <f>COUNTIF(Tabela161[[#This Row],[1]:[30]],0)</f>
        <v>2</v>
      </c>
      <c r="E41" s="8">
        <v>1</v>
      </c>
      <c r="F41" s="8">
        <v>0</v>
      </c>
      <c r="G41" s="8">
        <v>1</v>
      </c>
      <c r="H41" s="8">
        <v>1</v>
      </c>
      <c r="I41" s="8">
        <v>1</v>
      </c>
      <c r="J41" s="8">
        <v>1</v>
      </c>
      <c r="K41" s="8">
        <v>1</v>
      </c>
      <c r="L41" s="8">
        <v>1</v>
      </c>
      <c r="M41" s="8">
        <v>1</v>
      </c>
      <c r="N41" s="8">
        <v>1</v>
      </c>
      <c r="O41" s="8">
        <v>1</v>
      </c>
      <c r="P41" s="8">
        <v>0</v>
      </c>
      <c r="Q41" s="8">
        <v>1</v>
      </c>
      <c r="R41" s="8">
        <v>1</v>
      </c>
      <c r="S41" s="8">
        <v>1</v>
      </c>
      <c r="T41" s="8">
        <v>1</v>
      </c>
      <c r="U41" s="8">
        <v>1</v>
      </c>
      <c r="V41" s="8">
        <v>1</v>
      </c>
      <c r="W41" s="8">
        <v>1</v>
      </c>
      <c r="X41" s="8">
        <v>1</v>
      </c>
      <c r="Y41" s="8">
        <v>1</v>
      </c>
      <c r="Z41" s="8">
        <v>1</v>
      </c>
      <c r="AA41" s="8">
        <v>1</v>
      </c>
      <c r="AB41" s="8">
        <v>1</v>
      </c>
      <c r="AC41" s="8"/>
      <c r="AD41" s="8"/>
    </row>
    <row r="42" spans="1:36" x14ac:dyDescent="0.2">
      <c r="A42" s="7">
        <v>8926532</v>
      </c>
      <c r="B42" s="7" t="s">
        <v>69</v>
      </c>
      <c r="C42" s="2">
        <f t="shared" si="1"/>
        <v>0.75</v>
      </c>
      <c r="D42" s="9">
        <f>COUNTIF(Tabela161[[#This Row],[1]:[30]],0)</f>
        <v>6</v>
      </c>
      <c r="E42" s="8">
        <v>1</v>
      </c>
      <c r="F42" s="8">
        <v>1</v>
      </c>
      <c r="G42" s="8">
        <v>0</v>
      </c>
      <c r="H42" s="8">
        <v>0</v>
      </c>
      <c r="I42" s="8">
        <v>1</v>
      </c>
      <c r="J42" s="8">
        <v>1</v>
      </c>
      <c r="K42" s="8">
        <v>1</v>
      </c>
      <c r="L42" s="8">
        <v>1</v>
      </c>
      <c r="M42" s="8">
        <v>1</v>
      </c>
      <c r="N42" s="8">
        <v>1</v>
      </c>
      <c r="O42" s="8">
        <v>0</v>
      </c>
      <c r="P42" s="8">
        <v>0</v>
      </c>
      <c r="Q42" s="8">
        <v>1</v>
      </c>
      <c r="R42" s="8">
        <v>0</v>
      </c>
      <c r="S42" s="8">
        <v>1</v>
      </c>
      <c r="T42" s="8">
        <v>1</v>
      </c>
      <c r="U42" s="8">
        <v>1</v>
      </c>
      <c r="V42" s="8">
        <v>1</v>
      </c>
      <c r="W42" s="8">
        <v>1</v>
      </c>
      <c r="X42" s="8">
        <v>1</v>
      </c>
      <c r="Y42" s="8">
        <v>1</v>
      </c>
      <c r="Z42" s="8">
        <v>1</v>
      </c>
      <c r="AA42" s="8">
        <v>0</v>
      </c>
      <c r="AB42" s="8">
        <v>1</v>
      </c>
      <c r="AC42" s="8"/>
      <c r="AD42" s="8"/>
      <c r="AJ42" s="3">
        <v>0.25</v>
      </c>
    </row>
    <row r="43" spans="1:36" x14ac:dyDescent="0.2">
      <c r="A43" s="7">
        <v>7975592</v>
      </c>
      <c r="B43" s="7" t="s">
        <v>82</v>
      </c>
      <c r="C43" s="2">
        <f t="shared" si="1"/>
        <v>0.63157894736842102</v>
      </c>
      <c r="D43" s="9">
        <f>COUNTIF(Tabela161[[#This Row],[1]:[30]],0)</f>
        <v>7</v>
      </c>
      <c r="E43" s="8"/>
      <c r="F43" s="8"/>
      <c r="G43" s="8"/>
      <c r="H43" s="8"/>
      <c r="I43" s="8"/>
      <c r="J43" s="8">
        <v>1</v>
      </c>
      <c r="K43" s="8">
        <v>0</v>
      </c>
      <c r="L43" s="8">
        <v>1</v>
      </c>
      <c r="M43" s="8">
        <v>0</v>
      </c>
      <c r="N43" s="8">
        <v>1</v>
      </c>
      <c r="O43" s="8">
        <v>1</v>
      </c>
      <c r="P43" s="8">
        <v>1</v>
      </c>
      <c r="Q43" s="8">
        <v>0</v>
      </c>
      <c r="R43" s="8">
        <v>0</v>
      </c>
      <c r="S43" s="8">
        <v>0</v>
      </c>
      <c r="T43" s="8">
        <v>0</v>
      </c>
      <c r="U43" s="8">
        <v>1</v>
      </c>
      <c r="V43" s="8">
        <v>0</v>
      </c>
      <c r="W43" s="8">
        <v>1</v>
      </c>
      <c r="X43" s="8">
        <v>1</v>
      </c>
      <c r="Y43" s="8">
        <v>1</v>
      </c>
      <c r="Z43" s="8">
        <v>1</v>
      </c>
      <c r="AA43" s="8">
        <v>1</v>
      </c>
      <c r="AB43" s="8">
        <v>1</v>
      </c>
      <c r="AC43" s="8"/>
      <c r="AD43" s="8"/>
    </row>
    <row r="44" spans="1:36" x14ac:dyDescent="0.2">
      <c r="A44" s="7">
        <v>5966765</v>
      </c>
      <c r="B44" s="7" t="s">
        <v>70</v>
      </c>
      <c r="C44" s="2">
        <f t="shared" si="1"/>
        <v>0.91666666666666663</v>
      </c>
      <c r="D44" s="9">
        <f>COUNTIF(Tabela161[[#This Row],[1]:[30]],0)</f>
        <v>2</v>
      </c>
      <c r="E44" s="8">
        <v>1</v>
      </c>
      <c r="F44" s="8">
        <v>1</v>
      </c>
      <c r="G44" s="8">
        <v>1</v>
      </c>
      <c r="H44" s="8">
        <v>1</v>
      </c>
      <c r="I44" s="8">
        <v>0</v>
      </c>
      <c r="J44" s="8">
        <v>1</v>
      </c>
      <c r="K44" s="8">
        <v>1</v>
      </c>
      <c r="L44" s="8">
        <v>1</v>
      </c>
      <c r="M44" s="8">
        <v>1</v>
      </c>
      <c r="N44" s="8">
        <v>1</v>
      </c>
      <c r="O44" s="8">
        <v>1</v>
      </c>
      <c r="P44" s="8">
        <v>1</v>
      </c>
      <c r="Q44" s="8">
        <v>1</v>
      </c>
      <c r="R44" s="8">
        <v>1</v>
      </c>
      <c r="S44" s="8">
        <v>1</v>
      </c>
      <c r="T44" s="8">
        <v>1</v>
      </c>
      <c r="U44" s="8">
        <v>1</v>
      </c>
      <c r="V44" s="8">
        <v>1</v>
      </c>
      <c r="W44" s="8">
        <v>0</v>
      </c>
      <c r="X44" s="8">
        <v>1</v>
      </c>
      <c r="Y44" s="8">
        <v>1</v>
      </c>
      <c r="Z44" s="8">
        <v>1</v>
      </c>
      <c r="AA44" s="8">
        <v>1</v>
      </c>
      <c r="AB44" s="8">
        <v>1</v>
      </c>
      <c r="AC44" s="8"/>
      <c r="AD44" s="8"/>
      <c r="AJ44" s="3">
        <v>0.5</v>
      </c>
    </row>
    <row r="45" spans="1:36" x14ac:dyDescent="0.2">
      <c r="A45" s="7">
        <v>7976401</v>
      </c>
      <c r="B45" s="7" t="s">
        <v>71</v>
      </c>
      <c r="C45" s="2">
        <f t="shared" si="1"/>
        <v>0.91666666666666663</v>
      </c>
      <c r="D45" s="9">
        <f>COUNTIF(Tabela161[[#This Row],[1]:[30]],0)</f>
        <v>2</v>
      </c>
      <c r="E45" s="8">
        <v>1</v>
      </c>
      <c r="F45" s="8">
        <v>1</v>
      </c>
      <c r="G45" s="8">
        <v>1</v>
      </c>
      <c r="H45" s="8">
        <v>1</v>
      </c>
      <c r="I45" s="8">
        <v>1</v>
      </c>
      <c r="J45" s="8">
        <v>1</v>
      </c>
      <c r="K45" s="8">
        <v>1</v>
      </c>
      <c r="L45" s="8">
        <v>1</v>
      </c>
      <c r="M45" s="8">
        <v>1</v>
      </c>
      <c r="N45" s="8">
        <v>1</v>
      </c>
      <c r="O45" s="8">
        <v>1</v>
      </c>
      <c r="P45" s="8">
        <v>0</v>
      </c>
      <c r="Q45" s="8">
        <v>1</v>
      </c>
      <c r="R45" s="8">
        <v>1</v>
      </c>
      <c r="S45" s="8">
        <v>1</v>
      </c>
      <c r="T45" s="8">
        <v>1</v>
      </c>
      <c r="U45" s="8">
        <v>1</v>
      </c>
      <c r="V45" s="8">
        <v>0</v>
      </c>
      <c r="W45" s="8">
        <v>1</v>
      </c>
      <c r="X45" s="8">
        <v>1</v>
      </c>
      <c r="Y45" s="8">
        <v>1</v>
      </c>
      <c r="Z45" s="8">
        <v>1</v>
      </c>
      <c r="AA45" s="8">
        <v>1</v>
      </c>
      <c r="AB45" s="8">
        <v>1</v>
      </c>
      <c r="AC45" s="8"/>
      <c r="AD45" s="8"/>
    </row>
    <row r="46" spans="1:36" x14ac:dyDescent="0.2">
      <c r="A46" s="7">
        <v>7976266</v>
      </c>
      <c r="B46" s="7" t="s">
        <v>72</v>
      </c>
      <c r="C46" s="2">
        <f t="shared" si="1"/>
        <v>0.70833333333333337</v>
      </c>
      <c r="D46" s="9">
        <f>COUNTIF(Tabela161[[#This Row],[1]:[30]],0)</f>
        <v>7</v>
      </c>
      <c r="E46" s="8">
        <v>0</v>
      </c>
      <c r="F46" s="8">
        <v>1</v>
      </c>
      <c r="G46" s="8">
        <v>0</v>
      </c>
      <c r="H46" s="8">
        <v>0</v>
      </c>
      <c r="I46" s="8">
        <v>0</v>
      </c>
      <c r="J46" s="8">
        <v>0</v>
      </c>
      <c r="K46" s="8">
        <v>1</v>
      </c>
      <c r="L46" s="8">
        <v>1</v>
      </c>
      <c r="M46" s="8">
        <v>0</v>
      </c>
      <c r="N46" s="8">
        <v>1</v>
      </c>
      <c r="O46" s="8">
        <v>1</v>
      </c>
      <c r="P46" s="8">
        <v>1</v>
      </c>
      <c r="Q46" s="8">
        <v>1</v>
      </c>
      <c r="R46" s="8">
        <v>1</v>
      </c>
      <c r="S46" s="8">
        <v>1</v>
      </c>
      <c r="T46" s="8">
        <v>1</v>
      </c>
      <c r="U46" s="8">
        <v>1</v>
      </c>
      <c r="V46" s="8">
        <v>1</v>
      </c>
      <c r="W46" s="8">
        <v>0</v>
      </c>
      <c r="X46" s="8">
        <v>1</v>
      </c>
      <c r="Y46" s="8">
        <v>1</v>
      </c>
      <c r="Z46" s="8">
        <v>1</v>
      </c>
      <c r="AA46" s="8">
        <v>1</v>
      </c>
      <c r="AB46" s="8">
        <v>1</v>
      </c>
      <c r="AC46" s="8"/>
      <c r="AD46" s="8"/>
    </row>
    <row r="47" spans="1:36" x14ac:dyDescent="0.2">
      <c r="A47" s="7">
        <v>10287267</v>
      </c>
      <c r="B47" s="7" t="s">
        <v>73</v>
      </c>
      <c r="C47" s="2">
        <f t="shared" si="1"/>
        <v>0.91666666666666663</v>
      </c>
      <c r="D47" s="9">
        <f>COUNTIF(Tabela161[[#This Row],[1]:[30]],0)</f>
        <v>2</v>
      </c>
      <c r="E47" s="8">
        <v>0</v>
      </c>
      <c r="F47" s="8">
        <v>1</v>
      </c>
      <c r="G47" s="8">
        <v>1</v>
      </c>
      <c r="H47" s="8">
        <v>1</v>
      </c>
      <c r="I47" s="8">
        <v>1</v>
      </c>
      <c r="J47" s="8">
        <v>1</v>
      </c>
      <c r="K47" s="8">
        <v>1</v>
      </c>
      <c r="L47" s="8">
        <v>1</v>
      </c>
      <c r="M47" s="8">
        <v>1</v>
      </c>
      <c r="N47" s="8">
        <v>1</v>
      </c>
      <c r="O47" s="8">
        <v>1</v>
      </c>
      <c r="P47" s="8">
        <v>1</v>
      </c>
      <c r="Q47" s="8">
        <v>1</v>
      </c>
      <c r="R47" s="8">
        <v>1</v>
      </c>
      <c r="S47" s="8">
        <v>1</v>
      </c>
      <c r="T47" s="8">
        <v>1</v>
      </c>
      <c r="U47" s="8">
        <v>1</v>
      </c>
      <c r="V47" s="8">
        <v>1</v>
      </c>
      <c r="W47" s="8">
        <v>1</v>
      </c>
      <c r="X47" s="8">
        <v>0</v>
      </c>
      <c r="Y47" s="8">
        <v>1</v>
      </c>
      <c r="Z47" s="8">
        <v>1</v>
      </c>
      <c r="AA47" s="8">
        <v>1</v>
      </c>
      <c r="AB47" s="8">
        <v>1</v>
      </c>
      <c r="AC47" s="8"/>
      <c r="AD47" s="8"/>
      <c r="AJ47" s="3">
        <v>0.25</v>
      </c>
    </row>
    <row r="48" spans="1:36" x14ac:dyDescent="0.2">
      <c r="A48" s="7">
        <v>10287375</v>
      </c>
      <c r="B48" s="7" t="s">
        <v>74</v>
      </c>
      <c r="C48" s="2">
        <f t="shared" si="1"/>
        <v>0.95833333333333337</v>
      </c>
      <c r="D48" s="9">
        <f>COUNTIF(Tabela161[[#This Row],[1]:[30]],0)</f>
        <v>1</v>
      </c>
      <c r="E48" s="8">
        <v>1</v>
      </c>
      <c r="F48" s="8">
        <v>1</v>
      </c>
      <c r="G48" s="8">
        <v>1</v>
      </c>
      <c r="H48" s="8">
        <v>1</v>
      </c>
      <c r="I48" s="8">
        <v>1</v>
      </c>
      <c r="J48" s="8">
        <v>1</v>
      </c>
      <c r="K48" s="8">
        <v>1</v>
      </c>
      <c r="L48" s="8">
        <v>1</v>
      </c>
      <c r="M48" s="8">
        <v>0</v>
      </c>
      <c r="N48" s="8">
        <v>1</v>
      </c>
      <c r="O48" s="8">
        <v>1</v>
      </c>
      <c r="P48" s="8">
        <v>1</v>
      </c>
      <c r="Q48" s="8">
        <v>1</v>
      </c>
      <c r="R48" s="8">
        <v>1</v>
      </c>
      <c r="S48" s="8">
        <v>1</v>
      </c>
      <c r="T48" s="8">
        <v>1</v>
      </c>
      <c r="U48" s="8">
        <v>1</v>
      </c>
      <c r="V48" s="8">
        <v>1</v>
      </c>
      <c r="W48" s="8">
        <v>1</v>
      </c>
      <c r="X48" s="8">
        <v>1</v>
      </c>
      <c r="Y48" s="8">
        <v>1</v>
      </c>
      <c r="Z48" s="8">
        <v>1</v>
      </c>
      <c r="AA48" s="8">
        <v>1</v>
      </c>
      <c r="AB48" s="8">
        <v>1</v>
      </c>
      <c r="AC48" s="8"/>
      <c r="AD48" s="8"/>
      <c r="AJ48" s="3">
        <v>0.25</v>
      </c>
    </row>
    <row r="49" spans="1:36" x14ac:dyDescent="0.2">
      <c r="A49" s="7">
        <v>9281605</v>
      </c>
      <c r="B49" s="7" t="s">
        <v>75</v>
      </c>
      <c r="C49" s="2">
        <f t="shared" si="1"/>
        <v>0.75</v>
      </c>
      <c r="D49" s="9">
        <f>COUNTIF(Tabela161[[#This Row],[1]:[30]],0)</f>
        <v>6</v>
      </c>
      <c r="E49" s="8">
        <v>0</v>
      </c>
      <c r="F49" s="8">
        <v>0</v>
      </c>
      <c r="G49" s="8">
        <v>1</v>
      </c>
      <c r="H49" s="8">
        <v>1</v>
      </c>
      <c r="I49" s="8">
        <v>1</v>
      </c>
      <c r="J49" s="8">
        <v>0</v>
      </c>
      <c r="K49" s="8">
        <v>1</v>
      </c>
      <c r="L49" s="8">
        <v>1</v>
      </c>
      <c r="M49" s="8">
        <v>1</v>
      </c>
      <c r="N49" s="8">
        <v>1</v>
      </c>
      <c r="O49" s="8">
        <v>1</v>
      </c>
      <c r="P49" s="8">
        <v>0</v>
      </c>
      <c r="Q49" s="8">
        <v>0</v>
      </c>
      <c r="R49" s="8">
        <v>1</v>
      </c>
      <c r="S49" s="8">
        <v>1</v>
      </c>
      <c r="T49" s="8">
        <v>1</v>
      </c>
      <c r="U49" s="8">
        <v>1</v>
      </c>
      <c r="V49" s="8">
        <v>0</v>
      </c>
      <c r="W49" s="8">
        <v>1</v>
      </c>
      <c r="X49" s="8">
        <v>1</v>
      </c>
      <c r="Y49" s="8">
        <v>1</v>
      </c>
      <c r="Z49" s="8">
        <v>1</v>
      </c>
      <c r="AA49" s="8">
        <v>1</v>
      </c>
      <c r="AB49" s="8">
        <v>1</v>
      </c>
      <c r="AC49" s="8"/>
      <c r="AD49" s="8"/>
    </row>
    <row r="50" spans="1:36" x14ac:dyDescent="0.2">
      <c r="A50" s="7">
        <v>6551490</v>
      </c>
      <c r="B50" s="7" t="s">
        <v>76</v>
      </c>
      <c r="C50" s="2">
        <f t="shared" si="1"/>
        <v>0.875</v>
      </c>
      <c r="D50" s="9">
        <f>COUNTIF(Tabela161[[#This Row],[1]:[30]],0)</f>
        <v>3</v>
      </c>
      <c r="E50" s="8">
        <v>1</v>
      </c>
      <c r="F50" s="8">
        <v>1</v>
      </c>
      <c r="G50" s="8">
        <v>1</v>
      </c>
      <c r="H50" s="8">
        <v>0</v>
      </c>
      <c r="I50" s="8">
        <v>1</v>
      </c>
      <c r="J50" s="8">
        <v>1</v>
      </c>
      <c r="K50" s="8">
        <v>1</v>
      </c>
      <c r="L50" s="8">
        <v>1</v>
      </c>
      <c r="M50" s="8">
        <v>1</v>
      </c>
      <c r="N50" s="8">
        <v>1</v>
      </c>
      <c r="O50" s="8">
        <v>1</v>
      </c>
      <c r="P50" s="8">
        <v>0</v>
      </c>
      <c r="Q50" s="8">
        <v>1</v>
      </c>
      <c r="R50" s="8">
        <v>1</v>
      </c>
      <c r="S50" s="8">
        <v>1</v>
      </c>
      <c r="T50" s="8">
        <v>1</v>
      </c>
      <c r="U50" s="8">
        <v>1</v>
      </c>
      <c r="V50" s="8">
        <v>1</v>
      </c>
      <c r="W50" s="8">
        <v>1</v>
      </c>
      <c r="X50" s="8">
        <v>1</v>
      </c>
      <c r="Y50" s="8">
        <v>1</v>
      </c>
      <c r="Z50" s="8">
        <v>1</v>
      </c>
      <c r="AA50" s="8">
        <v>0</v>
      </c>
      <c r="AB50" s="8">
        <v>1</v>
      </c>
      <c r="AC50" s="8"/>
      <c r="AD50" s="8"/>
    </row>
    <row r="51" spans="1:36" x14ac:dyDescent="0.2">
      <c r="A51" s="7">
        <v>8496989</v>
      </c>
      <c r="B51" s="7" t="s">
        <v>77</v>
      </c>
      <c r="C51" s="2">
        <f t="shared" si="1"/>
        <v>0.70833333333333337</v>
      </c>
      <c r="D51" s="9">
        <f>COUNTIF(Tabela161[[#This Row],[1]:[30]],0)</f>
        <v>7</v>
      </c>
      <c r="E51" s="8">
        <v>1</v>
      </c>
      <c r="F51" s="8">
        <v>1</v>
      </c>
      <c r="G51" s="8">
        <v>0</v>
      </c>
      <c r="H51" s="8">
        <v>1</v>
      </c>
      <c r="I51" s="8">
        <v>1</v>
      </c>
      <c r="J51" s="8">
        <v>0</v>
      </c>
      <c r="K51" s="8">
        <v>1</v>
      </c>
      <c r="L51" s="8">
        <v>0</v>
      </c>
      <c r="M51" s="8">
        <v>0</v>
      </c>
      <c r="N51" s="8">
        <v>1</v>
      </c>
      <c r="O51" s="8">
        <v>1</v>
      </c>
      <c r="P51" s="8">
        <v>1</v>
      </c>
      <c r="Q51" s="8">
        <v>1</v>
      </c>
      <c r="R51" s="8">
        <v>1</v>
      </c>
      <c r="S51" s="8">
        <v>1</v>
      </c>
      <c r="T51" s="8">
        <v>0</v>
      </c>
      <c r="U51" s="8">
        <v>1</v>
      </c>
      <c r="V51" s="8">
        <v>1</v>
      </c>
      <c r="W51" s="8">
        <v>1</v>
      </c>
      <c r="X51" s="8">
        <v>0</v>
      </c>
      <c r="Y51" s="8">
        <v>1</v>
      </c>
      <c r="Z51" s="8">
        <v>1</v>
      </c>
      <c r="AA51" s="8">
        <v>1</v>
      </c>
      <c r="AB51" s="8">
        <v>0</v>
      </c>
      <c r="AC51" s="8"/>
      <c r="AD51" s="8"/>
      <c r="AJ51" s="3">
        <v>0.25</v>
      </c>
    </row>
    <row r="52" spans="1:36" x14ac:dyDescent="0.2">
      <c r="A52" s="10">
        <f>SUBTOTAL(103,Tabela161[Nome])</f>
        <v>47</v>
      </c>
      <c r="B52" s="13" t="s">
        <v>78</v>
      </c>
      <c r="C52" s="13">
        <f>AVERAGE(Tabela161[Presença])</f>
        <v>0.8379059350503919</v>
      </c>
      <c r="D52" s="11">
        <f>AVERAGE(Tabela161[Faltas])</f>
        <v>3.8510638297872339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</row>
  </sheetData>
  <conditionalFormatting sqref="D5:D51">
    <cfRule type="cellIs" dxfId="71" priority="1" operator="greaterThan">
      <formula>5</formula>
    </cfRule>
  </conditionalFormatting>
  <pageMargins left="0.78740157499999996" right="0.78740157499999996" top="0.984251969" bottom="0.984251969" header="0.5" footer="0.5"/>
  <pageSetup orientation="portrait" horizontalDpi="300" verticalDpi="300" r:id="rId1"/>
  <headerFooter alignWithMargins="0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Lista Controladoria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Eugenio Jose Silva Bitti</dc:creator>
  <cp:lastModifiedBy>Eugenio Jose Silva Bitti</cp:lastModifiedBy>
  <dcterms:created xsi:type="dcterms:W3CDTF">2018-03-05T23:18:12Z</dcterms:created>
  <dcterms:modified xsi:type="dcterms:W3CDTF">2018-06-08T22:49:11Z</dcterms:modified>
</cp:coreProperties>
</file>