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el\Desktop\Arquiv\Assaf-Fabiano\Site\EMPRESAS 2013\2014\aaaaaasite 2016\Papel e Celulose\"/>
    </mc:Choice>
  </mc:AlternateContent>
  <bookViews>
    <workbookView xWindow="120" yWindow="90" windowWidth="11910" windowHeight="5550"/>
  </bookViews>
  <sheets>
    <sheet name="Demonstrativos Gerenciais SITE" sheetId="9" r:id="rId1"/>
    <sheet name="Representação Gráfica SITE" sheetId="10" r:id="rId2"/>
  </sheets>
  <calcPr calcId="171027"/>
</workbook>
</file>

<file path=xl/calcChain.xml><?xml version="1.0" encoding="utf-8"?>
<calcChain xmlns="http://schemas.openxmlformats.org/spreadsheetml/2006/main">
  <c r="B14" i="10" l="1"/>
  <c r="B9" i="10"/>
  <c r="C9" i="10"/>
  <c r="C5" i="10"/>
  <c r="B71" i="10" s="1"/>
  <c r="C11" i="10"/>
  <c r="B11" i="10"/>
  <c r="A50" i="10"/>
  <c r="A23" i="10"/>
  <c r="C3" i="10" l="1"/>
  <c r="B13" i="10"/>
  <c r="C2" i="10"/>
  <c r="B6" i="10"/>
  <c r="B8" i="10"/>
  <c r="C13" i="10"/>
  <c r="C7" i="10"/>
  <c r="B7" i="10"/>
  <c r="C6" i="10"/>
  <c r="C14" i="10"/>
  <c r="B2" i="10"/>
  <c r="B4" i="10" l="1"/>
  <c r="C15" i="10"/>
  <c r="C4" i="10"/>
  <c r="B12" i="10"/>
  <c r="B18" i="10" s="1"/>
  <c r="B15" i="10"/>
  <c r="C12" i="10"/>
  <c r="C17" i="10" s="1"/>
  <c r="C8" i="10"/>
  <c r="B5" i="10"/>
  <c r="B44" i="10" s="1"/>
  <c r="B3" i="10"/>
  <c r="B17" i="10" l="1"/>
  <c r="B19" i="10" s="1"/>
  <c r="C18" i="10"/>
  <c r="C19" i="10" s="1"/>
</calcChain>
</file>

<file path=xl/sharedStrings.xml><?xml version="1.0" encoding="utf-8"?>
<sst xmlns="http://schemas.openxmlformats.org/spreadsheetml/2006/main" count="118" uniqueCount="105">
  <si>
    <t>BALANÇO PATRIMONIAL</t>
  </si>
  <si>
    <t>ATIVO TOTAL</t>
  </si>
  <si>
    <t xml:space="preserve">   ATIVO CIRCULANTE</t>
  </si>
  <si>
    <t xml:space="preserve">      Disponibilidades</t>
  </si>
  <si>
    <t xml:space="preserve">      Valores a Receber</t>
  </si>
  <si>
    <t xml:space="preserve">      Estoques</t>
  </si>
  <si>
    <t xml:space="preserve">      Outros Ativos Circulantes</t>
  </si>
  <si>
    <t xml:space="preserve">   ATIVO NÃO CIRCULANTE</t>
  </si>
  <si>
    <t xml:space="preserve">      Ativo Realizável a Longo Prazo</t>
  </si>
  <si>
    <t xml:space="preserve">      Ativo Permanente</t>
  </si>
  <si>
    <t xml:space="preserve">           Investimentos</t>
  </si>
  <si>
    <t xml:space="preserve">           Imobilizado</t>
  </si>
  <si>
    <t xml:space="preserve">           Intangível</t>
  </si>
  <si>
    <t>PASSIVO TOTAL E PATRIMÔNIO LÍQUIDO</t>
  </si>
  <si>
    <t xml:space="preserve">   PASSIVO CIRCULANTE</t>
  </si>
  <si>
    <t xml:space="preserve">      Empréstimos e Financiamentos</t>
  </si>
  <si>
    <t xml:space="preserve">      Fornecedores</t>
  </si>
  <si>
    <t xml:space="preserve">      Outros Passivos de Curto Prazo</t>
  </si>
  <si>
    <t xml:space="preserve">   PASSIVO NÃO CIRCULANTE</t>
  </si>
  <si>
    <t xml:space="preserve">      Passivo Exigível a Longo Prazo</t>
  </si>
  <si>
    <t xml:space="preserve">           Empréstimos e Financiamentos</t>
  </si>
  <si>
    <t xml:space="preserve">           Provisões de Longo Prazo</t>
  </si>
  <si>
    <t xml:space="preserve">           Outros Passivos de Longo Prazo</t>
  </si>
  <si>
    <t xml:space="preserve">   PATRIMÔNIO LÍQUIDO</t>
  </si>
  <si>
    <t xml:space="preserve">      Capital Social</t>
  </si>
  <si>
    <t xml:space="preserve">      Reservas de Capital</t>
  </si>
  <si>
    <t xml:space="preserve">      Reservas de Reavaliação</t>
  </si>
  <si>
    <t xml:space="preserve">      Reservas de Lucros</t>
  </si>
  <si>
    <t xml:space="preserve">      Ajustes de Avaliação Patrimonial </t>
  </si>
  <si>
    <t xml:space="preserve">      Lucros/Prejuízos acumulados</t>
  </si>
  <si>
    <t xml:space="preserve">DEMONSTRAÇÃO DO RESULTADO DO EXERCÍCIO </t>
  </si>
  <si>
    <t>(=) RESULTADO BRUTO</t>
  </si>
  <si>
    <t>(-) Despesas Operacionais</t>
  </si>
  <si>
    <t xml:space="preserve">      Despesas com Vendas</t>
  </si>
  <si>
    <t xml:space="preserve">      Despesas Gerais e Administrativas</t>
  </si>
  <si>
    <t>(+) Receitas Financeiras</t>
  </si>
  <si>
    <t>(=) RESULTADO ANTES DOS JUROS E NÃO OPERACIONAL</t>
  </si>
  <si>
    <t>(-) Despesas Financeiras</t>
  </si>
  <si>
    <t>(=) RESULTADO ANTES IR/CSSL E DEDUÇÕES</t>
  </si>
  <si>
    <t>(-) Provisão para IR e CSLL</t>
  </si>
  <si>
    <t>(=) RESULTADO LÍQUIDO DO EXERCÍCIO</t>
  </si>
  <si>
    <t>DEMONSTRAÇÃO DO FLUXO DE CAIXA</t>
  </si>
  <si>
    <t>Caixa Líquido Atividades OPERACIONAIS</t>
  </si>
  <si>
    <t>Caixa Líquido Atividades de INVESTIMENTO</t>
  </si>
  <si>
    <t>Caixa Líquido Atividades de FINANCIAMENTO</t>
  </si>
  <si>
    <t>Variação Cambial sobre Caixa e Equivalentes</t>
  </si>
  <si>
    <t>AUMENTO/REDUÇÃO CAIXA E EQUIVALENTES</t>
  </si>
  <si>
    <t>Saldo Inicial de Caixa e Equivalentes</t>
  </si>
  <si>
    <t>Saldo Final de Caixa e Equivalentes</t>
  </si>
  <si>
    <t>DEMONSTRAÇÃO DO VALOR ADICIONADO</t>
  </si>
  <si>
    <t>Receitas</t>
  </si>
  <si>
    <t>(-) Insumos Adquiridos de Terceiros</t>
  </si>
  <si>
    <t>(=) Valor Adicionado Bruto</t>
  </si>
  <si>
    <t>(-) Retenções</t>
  </si>
  <si>
    <t>(=) Valor Adicionado Líquido Produzido</t>
  </si>
  <si>
    <t>(+) Vlr Adicionado Recebido em Transferência</t>
  </si>
  <si>
    <t xml:space="preserve">   DISTRIBUIÇÃO DO VALOR ADICIONADO</t>
  </si>
  <si>
    <t xml:space="preserve">           Pessoal</t>
  </si>
  <si>
    <t xml:space="preserve">           Impostos, Taxas e Contribuições</t>
  </si>
  <si>
    <t xml:space="preserve">           Remuneração de Capitais Próprios</t>
  </si>
  <si>
    <t xml:space="preserve">           Outros</t>
  </si>
  <si>
    <t xml:space="preserve">      Aplicações Financeiras</t>
  </si>
  <si>
    <t xml:space="preserve">      Obrigações Sociais e Trabalhistas</t>
  </si>
  <si>
    <t xml:space="preserve">      Obrigações Fiscais </t>
  </si>
  <si>
    <t xml:space="preserve">      Provisões</t>
  </si>
  <si>
    <t xml:space="preserve">           Tributos Diferidos</t>
  </si>
  <si>
    <t xml:space="preserve">      Participação de acionistas não controladores</t>
  </si>
  <si>
    <t>(=) RECEITA DE VENDAS</t>
  </si>
  <si>
    <t>(-) Custo dos bens e serviços vendidos</t>
  </si>
  <si>
    <t xml:space="preserve">      Outras Receitas Operacionais</t>
  </si>
  <si>
    <t xml:space="preserve">      Outras Despesas Operacionais</t>
  </si>
  <si>
    <t xml:space="preserve">      Depreciação, Amortização e Exaustão</t>
  </si>
  <si>
    <t>(=) VALOR ADICIONADO TOTAL</t>
  </si>
  <si>
    <t xml:space="preserve">           Remuneração de Capitais Terceiros</t>
  </si>
  <si>
    <t xml:space="preserve">      Outros Resultados</t>
  </si>
  <si>
    <t xml:space="preserve">      Resultado da Equivalência Patrimonial</t>
  </si>
  <si>
    <t>Balanços Patrimoniais Consolidados (R$ mil)</t>
  </si>
  <si>
    <t>Ativo Circulante</t>
  </si>
  <si>
    <t>Realizável a Longo Prazo</t>
  </si>
  <si>
    <t>Permanente</t>
  </si>
  <si>
    <t>TOTAL ATIVO</t>
  </si>
  <si>
    <t>Passivo Circulante</t>
  </si>
  <si>
    <t>Exigível no Longo Prazo</t>
  </si>
  <si>
    <t>Patrimônio Líquido</t>
  </si>
  <si>
    <t>TOTAL PASSIVO + PL</t>
  </si>
  <si>
    <t>Investimento/Recursos de Terceiros e Próprios (R$ mil)</t>
  </si>
  <si>
    <t>Investimento</t>
  </si>
  <si>
    <t>Recursos de Terceiros Onerosos</t>
  </si>
  <si>
    <t>Recursos Próprios</t>
  </si>
  <si>
    <t>Recursos Terceiros + Próprios</t>
  </si>
  <si>
    <t>Confere</t>
  </si>
  <si>
    <t>ok</t>
  </si>
  <si>
    <t>Representação Gráfica dos Balanços Patrimoniais</t>
  </si>
  <si>
    <t>Ativo Total (R$ mil)</t>
  </si>
  <si>
    <t xml:space="preserve">      Perdas pela Não Recuperabilidade de Ativos</t>
  </si>
  <si>
    <t xml:space="preserve">      Ajustes Acumulados de Conversão</t>
  </si>
  <si>
    <t xml:space="preserve">      Passivos sobre Ativos Não-Correntes a Venda e Descontinuados</t>
  </si>
  <si>
    <t xml:space="preserve">           Passivos sobre Ativos Não-Correntes a Venda e Descontinuados</t>
  </si>
  <si>
    <t xml:space="preserve">           Lucros e Receitas a Apropriar</t>
  </si>
  <si>
    <t>(+) Resultado Líquido de Operações Descontinuadas</t>
  </si>
  <si>
    <t>(=) RESULTADO LÍQUIDO DAS OPERAÇÕES CONTINUADAS</t>
  </si>
  <si>
    <t>Dividendos e Juros sobre Capital Próprio</t>
  </si>
  <si>
    <t> 31/12/2015</t>
  </si>
  <si>
    <t> 31/12/2016</t>
  </si>
  <si>
    <t xml:space="preserve">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</si>
</sst>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8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Arial"/>
      <family val="2"/>
    </font>
    <font>
      <b/>
      <sz val="10"/>
      <color indexed="9"/>
      <name val="Tahoma"/>
      <family val="2"/>
    </font>
    <font>
      <b/>
      <sz val="10"/>
      <color indexed="16"/>
      <name val="Tahoma"/>
      <family val="2"/>
    </font>
    <font>
      <b/>
      <sz val="10"/>
      <color indexed="18"/>
      <name val="Tahoma"/>
      <family val="2"/>
    </font>
    <font>
      <b/>
      <sz val="10"/>
      <color indexed="21"/>
      <name val="Tahoma"/>
      <family val="2"/>
    </font>
    <font>
      <b/>
      <sz val="10"/>
      <color indexed="18"/>
      <name val="Tahoma"/>
      <family val="2"/>
    </font>
    <font>
      <sz val="11"/>
      <color indexed="8"/>
      <name val="Calibri"/>
      <family val="2"/>
    </font>
    <font>
      <b/>
      <sz val="10"/>
      <color indexed="17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9" fontId="11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3" fontId="2" fillId="0" borderId="0" xfId="0" applyNumberFormat="1" applyFont="1"/>
    <xf numFmtId="49" fontId="3" fillId="0" borderId="0" xfId="0" applyNumberFormat="1" applyFont="1" applyAlignment="1">
      <alignment horizontal="right"/>
    </xf>
    <xf numFmtId="3" fontId="8" fillId="0" borderId="0" xfId="0" applyNumberFormat="1" applyFont="1" applyBorder="1"/>
    <xf numFmtId="3" fontId="2" fillId="0" borderId="0" xfId="0" applyNumberFormat="1" applyFont="1" applyBorder="1"/>
    <xf numFmtId="37" fontId="2" fillId="0" borderId="0" xfId="0" applyNumberFormat="1" applyFont="1" applyBorder="1"/>
    <xf numFmtId="0" fontId="8" fillId="0" borderId="0" xfId="0" applyFont="1" applyFill="1" applyBorder="1"/>
    <xf numFmtId="0" fontId="4" fillId="2" borderId="1" xfId="0" applyFont="1" applyFill="1" applyBorder="1"/>
    <xf numFmtId="0" fontId="4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165" fontId="5" fillId="0" borderId="1" xfId="3" applyNumberFormat="1" applyFont="1" applyBorder="1" applyAlignment="1">
      <alignment horizontal="right"/>
    </xf>
    <xf numFmtId="0" fontId="6" fillId="0" borderId="1" xfId="0" applyFont="1" applyBorder="1"/>
    <xf numFmtId="165" fontId="6" fillId="0" borderId="1" xfId="3" applyNumberFormat="1" applyFont="1" applyBorder="1" applyAlignment="1">
      <alignment horizontal="right"/>
    </xf>
    <xf numFmtId="0" fontId="7" fillId="0" borderId="1" xfId="0" applyFont="1" applyFill="1" applyBorder="1"/>
    <xf numFmtId="165" fontId="7" fillId="0" borderId="1" xfId="3" applyNumberFormat="1" applyFont="1" applyBorder="1" applyAlignment="1">
      <alignment horizontal="right"/>
    </xf>
    <xf numFmtId="165" fontId="7" fillId="0" borderId="1" xfId="3" applyNumberFormat="1" applyFont="1" applyFill="1" applyBorder="1" applyAlignment="1">
      <alignment horizontal="right"/>
    </xf>
    <xf numFmtId="0" fontId="7" fillId="0" borderId="1" xfId="0" applyFont="1" applyBorder="1"/>
    <xf numFmtId="165" fontId="6" fillId="0" borderId="1" xfId="3" applyNumberFormat="1" applyFont="1" applyBorder="1"/>
    <xf numFmtId="165" fontId="7" fillId="0" borderId="1" xfId="3" applyNumberFormat="1" applyFont="1" applyFill="1" applyBorder="1"/>
    <xf numFmtId="165" fontId="7" fillId="0" borderId="1" xfId="3" applyNumberFormat="1" applyFont="1" applyBorder="1"/>
    <xf numFmtId="3" fontId="5" fillId="0" borderId="1" xfId="0" applyNumberFormat="1" applyFont="1" applyBorder="1"/>
    <xf numFmtId="3" fontId="6" fillId="0" borderId="1" xfId="0" applyNumberFormat="1" applyFont="1" applyBorder="1"/>
    <xf numFmtId="3" fontId="7" fillId="0" borderId="1" xfId="0" applyNumberFormat="1" applyFont="1" applyBorder="1"/>
    <xf numFmtId="3" fontId="7" fillId="0" borderId="1" xfId="0" applyNumberFormat="1" applyFont="1" applyFill="1" applyBorder="1"/>
    <xf numFmtId="0" fontId="10" fillId="0" borderId="1" xfId="0" applyFont="1" applyBorder="1"/>
    <xf numFmtId="165" fontId="10" fillId="0" borderId="1" xfId="3" applyNumberFormat="1" applyFont="1" applyBorder="1"/>
    <xf numFmtId="37" fontId="6" fillId="0" borderId="1" xfId="0" applyNumberFormat="1" applyFont="1" applyBorder="1"/>
    <xf numFmtId="0" fontId="6" fillId="0" borderId="1" xfId="0" applyFont="1" applyFill="1" applyBorder="1"/>
    <xf numFmtId="165" fontId="5" fillId="0" borderId="1" xfId="3" applyNumberFormat="1" applyFont="1" applyBorder="1"/>
    <xf numFmtId="165" fontId="6" fillId="0" borderId="1" xfId="3" applyNumberFormat="1" applyFont="1" applyFill="1" applyBorder="1"/>
    <xf numFmtId="0" fontId="0" fillId="0" borderId="1" xfId="0" applyBorder="1"/>
    <xf numFmtId="165" fontId="0" fillId="0" borderId="1" xfId="3" applyNumberFormat="1" applyFont="1" applyBorder="1"/>
    <xf numFmtId="3" fontId="1" fillId="2" borderId="1" xfId="0" applyNumberFormat="1" applyFont="1" applyFill="1" applyBorder="1"/>
    <xf numFmtId="0" fontId="12" fillId="0" borderId="2" xfId="1" applyFont="1" applyFill="1" applyBorder="1" applyAlignment="1">
      <alignment horizontal="center"/>
    </xf>
    <xf numFmtId="14" fontId="12" fillId="0" borderId="3" xfId="1" applyNumberFormat="1" applyFont="1" applyFill="1" applyBorder="1" applyAlignment="1">
      <alignment horizontal="center"/>
    </xf>
    <xf numFmtId="14" fontId="12" fillId="0" borderId="0" xfId="1" applyNumberFormat="1" applyFont="1" applyFill="1" applyBorder="1" applyAlignment="1">
      <alignment horizontal="center"/>
    </xf>
    <xf numFmtId="0" fontId="11" fillId="0" borderId="0" xfId="1" applyFont="1" applyFill="1" applyAlignment="1"/>
    <xf numFmtId="0" fontId="12" fillId="0" borderId="4" xfId="1" applyFont="1" applyFill="1" applyBorder="1" applyAlignment="1"/>
    <xf numFmtId="166" fontId="0" fillId="0" borderId="5" xfId="2" applyNumberFormat="1" applyFont="1" applyFill="1" applyBorder="1" applyAlignment="1"/>
    <xf numFmtId="166" fontId="0" fillId="0" borderId="0" xfId="2" applyNumberFormat="1" applyFont="1" applyFill="1" applyBorder="1" applyAlignment="1"/>
    <xf numFmtId="0" fontId="11" fillId="0" borderId="0" xfId="1" applyFill="1" applyAlignment="1"/>
    <xf numFmtId="0" fontId="12" fillId="0" borderId="6" xfId="1" applyFont="1" applyFill="1" applyBorder="1" applyAlignment="1"/>
    <xf numFmtId="166" fontId="0" fillId="0" borderId="7" xfId="2" applyNumberFormat="1" applyFont="1" applyFill="1" applyBorder="1" applyAlignment="1"/>
    <xf numFmtId="0" fontId="12" fillId="0" borderId="8" xfId="1" applyFont="1" applyFill="1" applyBorder="1" applyAlignment="1"/>
    <xf numFmtId="165" fontId="11" fillId="0" borderId="9" xfId="1" applyNumberFormat="1" applyFill="1" applyBorder="1" applyAlignment="1"/>
    <xf numFmtId="165" fontId="11" fillId="0" borderId="0" xfId="1" applyNumberFormat="1" applyFill="1" applyBorder="1" applyAlignment="1"/>
    <xf numFmtId="0" fontId="12" fillId="0" borderId="10" xfId="1" applyFont="1" applyFill="1" applyBorder="1" applyAlignment="1"/>
    <xf numFmtId="0" fontId="13" fillId="3" borderId="0" xfId="1" applyFont="1" applyFill="1" applyBorder="1" applyAlignment="1"/>
    <xf numFmtId="0" fontId="11" fillId="0" borderId="0" xfId="1" applyFill="1" applyBorder="1" applyAlignment="1"/>
    <xf numFmtId="14" fontId="12" fillId="0" borderId="11" xfId="1" applyNumberFormat="1" applyFont="1" applyFill="1" applyBorder="1" applyAlignment="1">
      <alignment horizontal="center"/>
    </xf>
    <xf numFmtId="37" fontId="11" fillId="0" borderId="5" xfId="1" applyNumberFormat="1" applyFill="1" applyBorder="1" applyAlignment="1"/>
    <xf numFmtId="37" fontId="11" fillId="0" borderId="0" xfId="1" applyNumberFormat="1" applyFill="1" applyBorder="1" applyAlignment="1"/>
    <xf numFmtId="37" fontId="11" fillId="0" borderId="7" xfId="1" applyNumberFormat="1" applyFill="1" applyBorder="1" applyAlignment="1"/>
    <xf numFmtId="166" fontId="11" fillId="0" borderId="0" xfId="1" applyNumberFormat="1" applyFill="1" applyAlignment="1"/>
    <xf numFmtId="0" fontId="11" fillId="0" borderId="5" xfId="1" applyFill="1" applyBorder="1" applyAlignment="1">
      <alignment horizontal="center"/>
    </xf>
    <xf numFmtId="0" fontId="11" fillId="0" borderId="0" xfId="1" applyFill="1" applyBorder="1" applyAlignment="1">
      <alignment horizontal="center"/>
    </xf>
    <xf numFmtId="166" fontId="0" fillId="0" borderId="5" xfId="2" applyNumberFormat="1" applyFont="1" applyFill="1" applyBorder="1" applyAlignment="1">
      <alignment horizontal="center"/>
    </xf>
    <xf numFmtId="166" fontId="0" fillId="0" borderId="0" xfId="2" applyNumberFormat="1" applyFont="1" applyFill="1" applyBorder="1" applyAlignment="1">
      <alignment horizontal="center"/>
    </xf>
    <xf numFmtId="166" fontId="0" fillId="0" borderId="7" xfId="2" applyNumberFormat="1" applyFont="1" applyFill="1" applyBorder="1" applyAlignment="1">
      <alignment horizontal="center"/>
    </xf>
    <xf numFmtId="0" fontId="12" fillId="0" borderId="2" xfId="1" applyFont="1" applyFill="1" applyBorder="1" applyAlignment="1">
      <alignment horizontal="left"/>
    </xf>
    <xf numFmtId="166" fontId="11" fillId="0" borderId="11" xfId="1" applyNumberFormat="1" applyFill="1" applyBorder="1" applyAlignment="1">
      <alignment horizontal="center"/>
    </xf>
    <xf numFmtId="166" fontId="11" fillId="0" borderId="0" xfId="1" applyNumberFormat="1" applyFill="1" applyBorder="1" applyAlignment="1">
      <alignment horizontal="center"/>
    </xf>
    <xf numFmtId="0" fontId="11" fillId="0" borderId="0" xfId="1" applyFill="1" applyAlignment="1">
      <alignment horizontal="center"/>
    </xf>
    <xf numFmtId="0" fontId="11" fillId="0" borderId="0" xfId="1"/>
    <xf numFmtId="0" fontId="12" fillId="0" borderId="0" xfId="1" applyFont="1" applyFill="1" applyAlignment="1"/>
    <xf numFmtId="0" fontId="12" fillId="0" borderId="12" xfId="1" applyFont="1" applyFill="1" applyBorder="1" applyAlignment="1"/>
    <xf numFmtId="0" fontId="11" fillId="0" borderId="7" xfId="1" applyFill="1" applyBorder="1" applyAlignment="1"/>
    <xf numFmtId="0" fontId="15" fillId="0" borderId="13" xfId="1" applyFont="1" applyFill="1" applyBorder="1" applyAlignment="1">
      <alignment horizontal="right"/>
    </xf>
    <xf numFmtId="0" fontId="16" fillId="0" borderId="14" xfId="1" applyFont="1" applyFill="1" applyBorder="1" applyAlignment="1"/>
    <xf numFmtId="0" fontId="16" fillId="0" borderId="15" xfId="1" applyFont="1" applyFill="1" applyBorder="1" applyAlignment="1"/>
    <xf numFmtId="0" fontId="10" fillId="0" borderId="1" xfId="0" applyFont="1" applyFill="1" applyBorder="1"/>
    <xf numFmtId="165" fontId="15" fillId="0" borderId="14" xfId="1" applyNumberFormat="1" applyFont="1" applyFill="1" applyBorder="1" applyAlignment="1">
      <alignment horizontal="center"/>
    </xf>
    <xf numFmtId="0" fontId="14" fillId="0" borderId="16" xfId="1" applyFont="1" applyFill="1" applyBorder="1" applyAlignment="1">
      <alignment horizontal="center"/>
    </xf>
    <xf numFmtId="0" fontId="14" fillId="0" borderId="17" xfId="1" applyFont="1" applyFill="1" applyBorder="1" applyAlignment="1">
      <alignment horizontal="center"/>
    </xf>
    <xf numFmtId="0" fontId="14" fillId="0" borderId="18" xfId="1" applyFont="1" applyFill="1" applyBorder="1" applyAlignment="1">
      <alignment horizontal="center"/>
    </xf>
    <xf numFmtId="14" fontId="14" fillId="4" borderId="16" xfId="1" applyNumberFormat="1" applyFont="1" applyFill="1" applyBorder="1" applyAlignment="1">
      <alignment horizontal="center"/>
    </xf>
    <xf numFmtId="0" fontId="14" fillId="4" borderId="17" xfId="1" applyFont="1" applyFill="1" applyBorder="1" applyAlignment="1">
      <alignment horizontal="center"/>
    </xf>
    <xf numFmtId="0" fontId="14" fillId="4" borderId="18" xfId="1" applyFont="1" applyFill="1" applyBorder="1" applyAlignment="1">
      <alignment horizontal="center"/>
    </xf>
  </cellXfs>
  <cellStyles count="4">
    <cellStyle name="Normal" xfId="0" builtinId="0"/>
    <cellStyle name="Normal 2" xfId="1"/>
    <cellStyle name="Porcentagem 2" xfId="2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95F-4588-A5C8-4CBF48097FEC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0.37660145392140998</c:v>
              </c:pt>
            </c:numLit>
          </c:val>
          <c:extLst>
            <c:ext xmlns:c16="http://schemas.microsoft.com/office/drawing/2014/chart" uri="{C3380CC4-5D6E-409C-BE32-E72D297353CC}">
              <c16:uniqueId val="{00000002-595F-4588-A5C8-4CBF48097FEC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0.32268191694798976</c:v>
              </c:pt>
            </c:numLit>
          </c:val>
          <c:extLst>
            <c:ext xmlns:c16="http://schemas.microsoft.com/office/drawing/2014/chart" uri="{C3380CC4-5D6E-409C-BE32-E72D297353CC}">
              <c16:uniqueId val="{00000003-595F-4588-A5C8-4CBF48097FEC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0.30071662913059932</c:v>
              </c:pt>
            </c:numLit>
          </c:val>
          <c:extLst>
            <c:ext xmlns:c16="http://schemas.microsoft.com/office/drawing/2014/chart" uri="{C3380CC4-5D6E-409C-BE32-E72D297353CC}">
              <c16:uniqueId val="{00000004-595F-4588-A5C8-4CBF48097FEC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2239336"/>
        <c:axId val="392240512"/>
        <c:axId val="0"/>
      </c:bar3DChart>
      <c:catAx>
        <c:axId val="392239336"/>
        <c:scaling>
          <c:orientation val="minMax"/>
        </c:scaling>
        <c:delete val="1"/>
        <c:axPos val="b"/>
        <c:majorTickMark val="out"/>
        <c:minorTickMark val="none"/>
        <c:tickLblPos val="none"/>
        <c:crossAx val="392240512"/>
        <c:crosses val="autoZero"/>
        <c:auto val="1"/>
        <c:lblAlgn val="ctr"/>
        <c:lblOffset val="100"/>
        <c:noMultiLvlLbl val="0"/>
      </c:catAx>
      <c:valAx>
        <c:axId val="3922405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2239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A90-4D7C-ACBC-B16627076EDC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0.43458975286490276</c:v>
              </c:pt>
            </c:numLit>
          </c:val>
          <c:extLst>
            <c:ext xmlns:c16="http://schemas.microsoft.com/office/drawing/2014/chart" uri="{C3380CC4-5D6E-409C-BE32-E72D297353CC}">
              <c16:uniqueId val="{00000002-FA90-4D7C-ACBC-B16627076EDC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0.170273925946309</c:v>
              </c:pt>
            </c:numLit>
          </c:val>
          <c:extLst>
            <c:ext xmlns:c16="http://schemas.microsoft.com/office/drawing/2014/chart" uri="{C3380CC4-5D6E-409C-BE32-E72D297353CC}">
              <c16:uniqueId val="{00000003-FA90-4D7C-ACBC-B16627076EDC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0.39513632118879038</c:v>
              </c:pt>
            </c:numLit>
          </c:val>
          <c:extLst>
            <c:ext xmlns:c16="http://schemas.microsoft.com/office/drawing/2014/chart" uri="{C3380CC4-5D6E-409C-BE32-E72D297353CC}">
              <c16:uniqueId val="{00000004-FA90-4D7C-ACBC-B16627076EDC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6079688"/>
        <c:axId val="326084784"/>
        <c:axId val="0"/>
      </c:bar3DChart>
      <c:catAx>
        <c:axId val="326079688"/>
        <c:scaling>
          <c:orientation val="minMax"/>
        </c:scaling>
        <c:delete val="1"/>
        <c:axPos val="b"/>
        <c:majorTickMark val="out"/>
        <c:minorTickMark val="none"/>
        <c:tickLblPos val="none"/>
        <c:crossAx val="326084784"/>
        <c:crosses val="autoZero"/>
        <c:auto val="1"/>
        <c:lblAlgn val="ctr"/>
        <c:lblOffset val="100"/>
        <c:noMultiLvlLbl val="0"/>
      </c:catAx>
      <c:valAx>
        <c:axId val="32608478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6079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0.52558588053302002</c:v>
              </c:pt>
            </c:numLit>
          </c:val>
          <c:extLst>
            <c:ext xmlns:c16="http://schemas.microsoft.com/office/drawing/2014/chart" uri="{C3380CC4-5D6E-409C-BE32-E72D297353CC}">
              <c16:uniqueId val="{00000000-1FEB-4C08-9C5D-44BFC095F9E0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0.47441411946697698</c:v>
              </c:pt>
            </c:numLit>
          </c:val>
          <c:extLst>
            <c:ext xmlns:c16="http://schemas.microsoft.com/office/drawing/2014/chart" uri="{C3380CC4-5D6E-409C-BE32-E72D297353CC}">
              <c16:uniqueId val="{00000001-1FEB-4C08-9C5D-44BFC095F9E0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26082040"/>
        <c:axId val="326083608"/>
        <c:axId val="0"/>
      </c:bar3DChart>
      <c:catAx>
        <c:axId val="326082040"/>
        <c:scaling>
          <c:orientation val="minMax"/>
        </c:scaling>
        <c:delete val="1"/>
        <c:axPos val="b"/>
        <c:majorTickMark val="out"/>
        <c:minorTickMark val="none"/>
        <c:tickLblPos val="none"/>
        <c:crossAx val="326083608"/>
        <c:crosses val="autoZero"/>
        <c:auto val="1"/>
        <c:lblAlgn val="ctr"/>
        <c:lblOffset val="100"/>
        <c:noMultiLvlLbl val="0"/>
      </c:catAx>
      <c:valAx>
        <c:axId val="32608360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608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17-4E21-9DAE-C8A4C8F4082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64925907</c:v>
              </c:pt>
            </c:numLit>
          </c:val>
          <c:extLst>
            <c:ext xmlns:c16="http://schemas.microsoft.com/office/drawing/2014/chart" uri="{C3380CC4-5D6E-409C-BE32-E72D297353CC}">
              <c16:uniqueId val="{00000001-AF17-4E21-9DAE-C8A4C8F40820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26080472"/>
        <c:axId val="326074592"/>
        <c:axId val="0"/>
      </c:bar3DChart>
      <c:catAx>
        <c:axId val="326080472"/>
        <c:scaling>
          <c:orientation val="minMax"/>
        </c:scaling>
        <c:delete val="1"/>
        <c:axPos val="b"/>
        <c:majorTickMark val="out"/>
        <c:minorTickMark val="none"/>
        <c:tickLblPos val="none"/>
        <c:crossAx val="326074592"/>
        <c:crosses val="autoZero"/>
        <c:auto val="1"/>
        <c:lblAlgn val="ctr"/>
        <c:lblOffset val="100"/>
        <c:noMultiLvlLbl val="0"/>
      </c:catAx>
      <c:valAx>
        <c:axId val="32607459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608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917-4F5A-8C2C-436E887C21DA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0.37654548287497863</c:v>
              </c:pt>
            </c:numLit>
          </c:val>
          <c:extLst>
            <c:ext xmlns:c16="http://schemas.microsoft.com/office/drawing/2014/chart" uri="{C3380CC4-5D6E-409C-BE32-E72D297353CC}">
              <c16:uniqueId val="{00000002-8917-4F5A-8C2C-436E887C21DA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0.35261342250339173</c:v>
              </c:pt>
            </c:numLit>
          </c:val>
          <c:extLst>
            <c:ext xmlns:c16="http://schemas.microsoft.com/office/drawing/2014/chart" uri="{C3380CC4-5D6E-409C-BE32-E72D297353CC}">
              <c16:uniqueId val="{00000003-8917-4F5A-8C2C-436E887C21DA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0.27084109462162376</c:v>
              </c:pt>
            </c:numLit>
          </c:val>
          <c:extLst>
            <c:ext xmlns:c16="http://schemas.microsoft.com/office/drawing/2014/chart" uri="{C3380CC4-5D6E-409C-BE32-E72D297353CC}">
              <c16:uniqueId val="{00000004-8917-4F5A-8C2C-436E887C21DA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6076160"/>
        <c:axId val="326078904"/>
        <c:axId val="0"/>
      </c:bar3DChart>
      <c:catAx>
        <c:axId val="326076160"/>
        <c:scaling>
          <c:orientation val="minMax"/>
        </c:scaling>
        <c:delete val="1"/>
        <c:axPos val="b"/>
        <c:majorTickMark val="out"/>
        <c:minorTickMark val="none"/>
        <c:tickLblPos val="none"/>
        <c:crossAx val="326078904"/>
        <c:crosses val="autoZero"/>
        <c:auto val="1"/>
        <c:lblAlgn val="ctr"/>
        <c:lblOffset val="100"/>
        <c:noMultiLvlLbl val="0"/>
      </c:catAx>
      <c:valAx>
        <c:axId val="32607890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6076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CB9-46E3-96BC-B9A2E869CD9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0.49485407730794451</c:v>
              </c:pt>
            </c:numLit>
          </c:val>
          <c:extLst>
            <c:ext xmlns:c16="http://schemas.microsoft.com/office/drawing/2014/chart" uri="{C3380CC4-5D6E-409C-BE32-E72D297353CC}">
              <c16:uniqueId val="{00000002-9CB9-46E3-96BC-B9A2E869CD91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0.12441016808659312</c:v>
              </c:pt>
            </c:numLit>
          </c:val>
          <c:extLst>
            <c:ext xmlns:c16="http://schemas.microsoft.com/office/drawing/2014/chart" uri="{C3380CC4-5D6E-409C-BE32-E72D297353CC}">
              <c16:uniqueId val="{00000003-9CB9-46E3-96BC-B9A2E869CD91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0.38073575460546399</c:v>
              </c:pt>
            </c:numLit>
          </c:val>
          <c:extLst>
            <c:ext xmlns:c16="http://schemas.microsoft.com/office/drawing/2014/chart" uri="{C3380CC4-5D6E-409C-BE32-E72D297353CC}">
              <c16:uniqueId val="{00000004-9CB9-46E3-96BC-B9A2E869CD91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86050824"/>
        <c:axId val="486043768"/>
        <c:axId val="0"/>
      </c:bar3DChart>
      <c:catAx>
        <c:axId val="486050824"/>
        <c:scaling>
          <c:orientation val="minMax"/>
        </c:scaling>
        <c:delete val="1"/>
        <c:axPos val="b"/>
        <c:majorTickMark val="out"/>
        <c:minorTickMark val="none"/>
        <c:tickLblPos val="none"/>
        <c:crossAx val="486043768"/>
        <c:crosses val="autoZero"/>
        <c:auto val="1"/>
        <c:lblAlgn val="ctr"/>
        <c:lblOffset val="100"/>
        <c:noMultiLvlLbl val="0"/>
      </c:catAx>
      <c:valAx>
        <c:axId val="48604376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86050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0.54837431822457938</c:v>
              </c:pt>
            </c:numLit>
          </c:val>
          <c:extLst>
            <c:ext xmlns:c16="http://schemas.microsoft.com/office/drawing/2014/chart" uri="{C3380CC4-5D6E-409C-BE32-E72D297353CC}">
              <c16:uniqueId val="{00000000-2455-4A37-B6FC-5578630F18A9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0.45162568177542556</c:v>
              </c:pt>
            </c:numLit>
          </c:val>
          <c:extLst>
            <c:ext xmlns:c16="http://schemas.microsoft.com/office/drawing/2014/chart" uri="{C3380CC4-5D6E-409C-BE32-E72D297353CC}">
              <c16:uniqueId val="{00000001-2455-4A37-B6FC-5578630F18A9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26076552"/>
        <c:axId val="326077336"/>
        <c:axId val="0"/>
      </c:bar3DChart>
      <c:catAx>
        <c:axId val="326076552"/>
        <c:scaling>
          <c:orientation val="minMax"/>
        </c:scaling>
        <c:delete val="1"/>
        <c:axPos val="b"/>
        <c:majorTickMark val="out"/>
        <c:minorTickMark val="none"/>
        <c:tickLblPos val="none"/>
        <c:crossAx val="326077336"/>
        <c:crosses val="autoZero"/>
        <c:auto val="1"/>
        <c:lblAlgn val="ctr"/>
        <c:lblOffset val="100"/>
        <c:noMultiLvlLbl val="0"/>
      </c:catAx>
      <c:valAx>
        <c:axId val="3260773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6076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BC-42F5-8C93-E66277928CF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93546383</c:v>
              </c:pt>
            </c:numLit>
          </c:val>
          <c:extLst>
            <c:ext xmlns:c16="http://schemas.microsoft.com/office/drawing/2014/chart" uri="{C3380CC4-5D6E-409C-BE32-E72D297353CC}">
              <c16:uniqueId val="{00000001-A3BC-42F5-8C93-E66277928CF2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26080864"/>
        <c:axId val="326081256"/>
        <c:axId val="0"/>
      </c:bar3DChart>
      <c:catAx>
        <c:axId val="326080864"/>
        <c:scaling>
          <c:orientation val="minMax"/>
        </c:scaling>
        <c:delete val="1"/>
        <c:axPos val="b"/>
        <c:majorTickMark val="out"/>
        <c:minorTickMark val="none"/>
        <c:tickLblPos val="none"/>
        <c:crossAx val="326081256"/>
        <c:crosses val="autoZero"/>
        <c:auto val="1"/>
        <c:lblAlgn val="ctr"/>
        <c:lblOffset val="100"/>
        <c:noMultiLvlLbl val="0"/>
      </c:catAx>
      <c:valAx>
        <c:axId val="32608125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6080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4FA-4A81-8718-FD5AA77721BA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0.40957760007893701</c:v>
              </c:pt>
            </c:numLit>
          </c:val>
          <c:extLst>
            <c:ext xmlns:c16="http://schemas.microsoft.com/office/drawing/2014/chart" uri="{C3380CC4-5D6E-409C-BE32-E72D297353CC}">
              <c16:uniqueId val="{00000002-94FA-4A81-8718-FD5AA77721BA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0.36739029025514663</c:v>
              </c:pt>
            </c:numLit>
          </c:val>
          <c:extLst>
            <c:ext xmlns:c16="http://schemas.microsoft.com/office/drawing/2014/chart" uri="{C3380CC4-5D6E-409C-BE32-E72D297353CC}">
              <c16:uniqueId val="{00000003-94FA-4A81-8718-FD5AA77721BA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0.223032109665916</c:v>
              </c:pt>
            </c:numLit>
          </c:val>
          <c:extLst>
            <c:ext xmlns:c16="http://schemas.microsoft.com/office/drawing/2014/chart" uri="{C3380CC4-5D6E-409C-BE32-E72D297353CC}">
              <c16:uniqueId val="{00000004-94FA-4A81-8718-FD5AA77721BA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6100072"/>
        <c:axId val="326105168"/>
        <c:axId val="0"/>
      </c:bar3DChart>
      <c:catAx>
        <c:axId val="326100072"/>
        <c:scaling>
          <c:orientation val="minMax"/>
        </c:scaling>
        <c:delete val="1"/>
        <c:axPos val="b"/>
        <c:majorTickMark val="out"/>
        <c:minorTickMark val="none"/>
        <c:tickLblPos val="none"/>
        <c:crossAx val="326105168"/>
        <c:crosses val="autoZero"/>
        <c:auto val="1"/>
        <c:lblAlgn val="ctr"/>
        <c:lblOffset val="100"/>
        <c:noMultiLvlLbl val="0"/>
      </c:catAx>
      <c:valAx>
        <c:axId val="32610516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6100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95E-42E7-9294-377DF6C5BD6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0.58889778377691748</c:v>
              </c:pt>
            </c:numLit>
          </c:val>
          <c:extLst>
            <c:ext xmlns:c16="http://schemas.microsoft.com/office/drawing/2014/chart" uri="{C3380CC4-5D6E-409C-BE32-E72D297353CC}">
              <c16:uniqueId val="{00000002-395E-42E7-9294-377DF6C5BD61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9.0537663289418313E-2</c:v>
              </c:pt>
            </c:numLit>
          </c:val>
          <c:extLst>
            <c:ext xmlns:c16="http://schemas.microsoft.com/office/drawing/2014/chart" uri="{C3380CC4-5D6E-409C-BE32-E72D297353CC}">
              <c16:uniqueId val="{00000003-395E-42E7-9294-377DF6C5BD61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0.32056455293365987</c:v>
              </c:pt>
            </c:numLit>
          </c:val>
          <c:extLst>
            <c:ext xmlns:c16="http://schemas.microsoft.com/office/drawing/2014/chart" uri="{C3380CC4-5D6E-409C-BE32-E72D297353CC}">
              <c16:uniqueId val="{00000004-395E-42E7-9294-377DF6C5BD61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6105952"/>
        <c:axId val="326104384"/>
        <c:axId val="0"/>
      </c:bar3DChart>
      <c:catAx>
        <c:axId val="326105952"/>
        <c:scaling>
          <c:orientation val="minMax"/>
        </c:scaling>
        <c:delete val="1"/>
        <c:axPos val="b"/>
        <c:majorTickMark val="out"/>
        <c:minorTickMark val="none"/>
        <c:tickLblPos val="none"/>
        <c:crossAx val="326104384"/>
        <c:crosses val="autoZero"/>
        <c:auto val="1"/>
        <c:lblAlgn val="ctr"/>
        <c:lblOffset val="100"/>
        <c:noMultiLvlLbl val="0"/>
      </c:catAx>
      <c:valAx>
        <c:axId val="32610438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6105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0.56568018445743551</c:v>
              </c:pt>
            </c:numLit>
          </c:val>
          <c:extLst>
            <c:ext xmlns:c16="http://schemas.microsoft.com/office/drawing/2014/chart" uri="{C3380CC4-5D6E-409C-BE32-E72D297353CC}">
              <c16:uniqueId val="{00000000-A437-4D57-948F-85AE039D8937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0.43431981554256394</c:v>
              </c:pt>
            </c:numLit>
          </c:val>
          <c:extLst>
            <c:ext xmlns:c16="http://schemas.microsoft.com/office/drawing/2014/chart" uri="{C3380CC4-5D6E-409C-BE32-E72D297353CC}">
              <c16:uniqueId val="{00000001-A437-4D57-948F-85AE039D8937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26100464"/>
        <c:axId val="326101248"/>
        <c:axId val="0"/>
      </c:bar3DChart>
      <c:catAx>
        <c:axId val="326100464"/>
        <c:scaling>
          <c:orientation val="minMax"/>
        </c:scaling>
        <c:delete val="1"/>
        <c:axPos val="b"/>
        <c:majorTickMark val="out"/>
        <c:minorTickMark val="none"/>
        <c:tickLblPos val="none"/>
        <c:crossAx val="326101248"/>
        <c:crosses val="autoZero"/>
        <c:auto val="1"/>
        <c:lblAlgn val="ctr"/>
        <c:lblOffset val="100"/>
        <c:noMultiLvlLbl val="0"/>
      </c:catAx>
      <c:valAx>
        <c:axId val="32610124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6100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C49-41A3-BD82-67630FF6810E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0.38831611682778594</c:v>
              </c:pt>
            </c:numLit>
          </c:val>
          <c:extLst>
            <c:ext xmlns:c16="http://schemas.microsoft.com/office/drawing/2014/chart" uri="{C3380CC4-5D6E-409C-BE32-E72D297353CC}">
              <c16:uniqueId val="{00000002-BC49-41A3-BD82-67630FF6810E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0.24803058074681625</c:v>
              </c:pt>
            </c:numLit>
          </c:val>
          <c:extLst>
            <c:ext xmlns:c16="http://schemas.microsoft.com/office/drawing/2014/chart" uri="{C3380CC4-5D6E-409C-BE32-E72D297353CC}">
              <c16:uniqueId val="{00000003-BC49-41A3-BD82-67630FF6810E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275" b="1" i="0" u="none" strike="noStrik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Ativo Circulante
21,8%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49-41A3-BD82-67630FF6810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0.3636533024254</c:v>
              </c:pt>
            </c:numLit>
          </c:val>
          <c:extLst>
            <c:ext xmlns:c16="http://schemas.microsoft.com/office/drawing/2014/chart" uri="{C3380CC4-5D6E-409C-BE32-E72D297353CC}">
              <c16:uniqueId val="{00000005-BC49-41A3-BD82-67630FF6810E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92253056"/>
        <c:axId val="392252272"/>
        <c:axId val="0"/>
      </c:bar3DChart>
      <c:catAx>
        <c:axId val="392253056"/>
        <c:scaling>
          <c:orientation val="minMax"/>
        </c:scaling>
        <c:delete val="1"/>
        <c:axPos val="b"/>
        <c:majorTickMark val="out"/>
        <c:minorTickMark val="none"/>
        <c:tickLblPos val="none"/>
        <c:crossAx val="392252272"/>
        <c:crosses val="autoZero"/>
        <c:auto val="1"/>
        <c:lblAlgn val="ctr"/>
        <c:lblOffset val="100"/>
        <c:noMultiLvlLbl val="0"/>
      </c:catAx>
      <c:valAx>
        <c:axId val="39225227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2253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52-426F-9513-7BF08C1F5CC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119225769</c:v>
              </c:pt>
            </c:numLit>
          </c:val>
          <c:extLst>
            <c:ext xmlns:c16="http://schemas.microsoft.com/office/drawing/2014/chart" uri="{C3380CC4-5D6E-409C-BE32-E72D297353CC}">
              <c16:uniqueId val="{00000001-0552-426F-9513-7BF08C1F5CCB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26101640"/>
        <c:axId val="326102032"/>
        <c:axId val="0"/>
      </c:bar3DChart>
      <c:catAx>
        <c:axId val="326101640"/>
        <c:scaling>
          <c:orientation val="minMax"/>
        </c:scaling>
        <c:delete val="1"/>
        <c:axPos val="b"/>
        <c:majorTickMark val="out"/>
        <c:minorTickMark val="none"/>
        <c:tickLblPos val="none"/>
        <c:crossAx val="326102032"/>
        <c:crosses val="autoZero"/>
        <c:auto val="1"/>
        <c:lblAlgn val="ctr"/>
        <c:lblOffset val="100"/>
        <c:noMultiLvlLbl val="0"/>
      </c:catAx>
      <c:valAx>
        <c:axId val="3261020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6101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FC7-4FB2-B53E-03C488CAA0E2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0.465599651893991</c:v>
              </c:pt>
            </c:numLit>
          </c:val>
          <c:extLst>
            <c:ext xmlns:c16="http://schemas.microsoft.com/office/drawing/2014/chart" uri="{C3380CC4-5D6E-409C-BE32-E72D297353CC}">
              <c16:uniqueId val="{00000002-3FC7-4FB2-B53E-03C488CAA0E2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0.30358139511668775</c:v>
              </c:pt>
            </c:numLit>
          </c:val>
          <c:extLst>
            <c:ext xmlns:c16="http://schemas.microsoft.com/office/drawing/2014/chart" uri="{C3380CC4-5D6E-409C-BE32-E72D297353CC}">
              <c16:uniqueId val="{00000003-3FC7-4FB2-B53E-03C488CAA0E2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0.23081895298932031</c:v>
              </c:pt>
            </c:numLit>
          </c:val>
          <c:extLst>
            <c:ext xmlns:c16="http://schemas.microsoft.com/office/drawing/2014/chart" uri="{C3380CC4-5D6E-409C-BE32-E72D297353CC}">
              <c16:uniqueId val="{00000004-3FC7-4FB2-B53E-03C488CAA0E2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1884176"/>
        <c:axId val="321886920"/>
        <c:axId val="0"/>
      </c:bar3DChart>
      <c:catAx>
        <c:axId val="321884176"/>
        <c:scaling>
          <c:orientation val="minMax"/>
        </c:scaling>
        <c:delete val="1"/>
        <c:axPos val="b"/>
        <c:majorTickMark val="out"/>
        <c:minorTickMark val="none"/>
        <c:tickLblPos val="none"/>
        <c:crossAx val="321886920"/>
        <c:crosses val="autoZero"/>
        <c:auto val="1"/>
        <c:lblAlgn val="ctr"/>
        <c:lblOffset val="100"/>
        <c:noMultiLvlLbl val="0"/>
      </c:catAx>
      <c:valAx>
        <c:axId val="32188692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1884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30A-4A9E-B248-461DDD9E3F87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0.59493804930601957</c:v>
              </c:pt>
            </c:numLit>
          </c:val>
          <c:extLst>
            <c:ext xmlns:c16="http://schemas.microsoft.com/office/drawing/2014/chart" uri="{C3380CC4-5D6E-409C-BE32-E72D297353CC}">
              <c16:uniqueId val="{00000002-030A-4A9E-B248-461DDD9E3F87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7.6842539551363234E-2</c:v>
              </c:pt>
            </c:numLit>
          </c:val>
          <c:extLst>
            <c:ext xmlns:c16="http://schemas.microsoft.com/office/drawing/2014/chart" uri="{C3380CC4-5D6E-409C-BE32-E72D297353CC}">
              <c16:uniqueId val="{00000003-030A-4A9E-B248-461DDD9E3F87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0.32821941114261588</c:v>
              </c:pt>
            </c:numLit>
          </c:val>
          <c:extLst>
            <c:ext xmlns:c16="http://schemas.microsoft.com/office/drawing/2014/chart" uri="{C3380CC4-5D6E-409C-BE32-E72D297353CC}">
              <c16:uniqueId val="{00000004-030A-4A9E-B248-461DDD9E3F87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1881432"/>
        <c:axId val="321887312"/>
        <c:axId val="0"/>
      </c:bar3DChart>
      <c:catAx>
        <c:axId val="321881432"/>
        <c:scaling>
          <c:orientation val="minMax"/>
        </c:scaling>
        <c:delete val="1"/>
        <c:axPos val="b"/>
        <c:majorTickMark val="out"/>
        <c:minorTickMark val="none"/>
        <c:tickLblPos val="none"/>
        <c:crossAx val="321887312"/>
        <c:crosses val="autoZero"/>
        <c:auto val="1"/>
        <c:lblAlgn val="ctr"/>
        <c:lblOffset val="100"/>
        <c:noMultiLvlLbl val="0"/>
      </c:catAx>
      <c:valAx>
        <c:axId val="3218873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1881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0.6553221998850175</c:v>
              </c:pt>
            </c:numLit>
          </c:val>
          <c:extLst>
            <c:ext xmlns:c16="http://schemas.microsoft.com/office/drawing/2014/chart" uri="{C3380CC4-5D6E-409C-BE32-E72D297353CC}">
              <c16:uniqueId val="{00000000-4D59-4B0F-9C91-1C0973E19E8D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0.34467780011498056</c:v>
              </c:pt>
            </c:numLit>
          </c:val>
          <c:extLst>
            <c:ext xmlns:c16="http://schemas.microsoft.com/office/drawing/2014/chart" uri="{C3380CC4-5D6E-409C-BE32-E72D297353CC}">
              <c16:uniqueId val="{00000001-4D59-4B0F-9C91-1C0973E19E8D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21859088"/>
        <c:axId val="321855560"/>
        <c:axId val="0"/>
      </c:bar3DChart>
      <c:catAx>
        <c:axId val="321859088"/>
        <c:scaling>
          <c:orientation val="minMax"/>
        </c:scaling>
        <c:delete val="1"/>
        <c:axPos val="b"/>
        <c:majorTickMark val="out"/>
        <c:minorTickMark val="none"/>
        <c:tickLblPos val="none"/>
        <c:crossAx val="321855560"/>
        <c:crosses val="autoZero"/>
        <c:auto val="1"/>
        <c:lblAlgn val="ctr"/>
        <c:lblOffset val="100"/>
        <c:noMultiLvlLbl val="0"/>
      </c:catAx>
      <c:valAx>
        <c:axId val="32185556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1859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E3-42F7-A6B4-77994F0B0FF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130389851</c:v>
              </c:pt>
            </c:numLit>
          </c:val>
          <c:extLst>
            <c:ext xmlns:c16="http://schemas.microsoft.com/office/drawing/2014/chart" uri="{C3380CC4-5D6E-409C-BE32-E72D297353CC}">
              <c16:uniqueId val="{00000001-84E3-42F7-A6B4-77994F0B0FF3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21864968"/>
        <c:axId val="321855952"/>
        <c:axId val="0"/>
      </c:bar3DChart>
      <c:catAx>
        <c:axId val="321864968"/>
        <c:scaling>
          <c:orientation val="minMax"/>
        </c:scaling>
        <c:delete val="1"/>
        <c:axPos val="b"/>
        <c:majorTickMark val="out"/>
        <c:minorTickMark val="none"/>
        <c:tickLblPos val="none"/>
        <c:crossAx val="321855952"/>
        <c:crosses val="autoZero"/>
        <c:auto val="1"/>
        <c:lblAlgn val="ctr"/>
        <c:lblOffset val="100"/>
        <c:noMultiLvlLbl val="0"/>
      </c:catAx>
      <c:valAx>
        <c:axId val="32185595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1864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E62-4E43-AFD0-D869D9040B5B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0.50071417230082804</c:v>
              </c:pt>
            </c:numLit>
          </c:val>
          <c:extLst>
            <c:ext xmlns:c16="http://schemas.microsoft.com/office/drawing/2014/chart" uri="{C3380CC4-5D6E-409C-BE32-E72D297353CC}">
              <c16:uniqueId val="{00000002-DE62-4E43-AFD0-D869D9040B5B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0.27055090339479787</c:v>
              </c:pt>
            </c:numLit>
          </c:val>
          <c:extLst>
            <c:ext xmlns:c16="http://schemas.microsoft.com/office/drawing/2014/chart" uri="{C3380CC4-5D6E-409C-BE32-E72D297353CC}">
              <c16:uniqueId val="{00000003-DE62-4E43-AFD0-D869D9040B5B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0.228734924304376</c:v>
              </c:pt>
            </c:numLit>
          </c:val>
          <c:extLst>
            <c:ext xmlns:c16="http://schemas.microsoft.com/office/drawing/2014/chart" uri="{C3380CC4-5D6E-409C-BE32-E72D297353CC}">
              <c16:uniqueId val="{00000004-DE62-4E43-AFD0-D869D9040B5B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1859872"/>
        <c:axId val="321866536"/>
        <c:axId val="0"/>
      </c:bar3DChart>
      <c:catAx>
        <c:axId val="321859872"/>
        <c:scaling>
          <c:orientation val="minMax"/>
        </c:scaling>
        <c:delete val="1"/>
        <c:axPos val="b"/>
        <c:majorTickMark val="out"/>
        <c:minorTickMark val="none"/>
        <c:tickLblPos val="none"/>
        <c:crossAx val="321866536"/>
        <c:crosses val="autoZero"/>
        <c:auto val="1"/>
        <c:lblAlgn val="ctr"/>
        <c:lblOffset val="100"/>
        <c:noMultiLvlLbl val="0"/>
      </c:catAx>
      <c:valAx>
        <c:axId val="3218665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1859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DCE-4D8C-84F2-19DE2AFAB959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0.60301758927476456</c:v>
              </c:pt>
            </c:numLit>
          </c:val>
          <c:extLst>
            <c:ext xmlns:c16="http://schemas.microsoft.com/office/drawing/2014/chart" uri="{C3380CC4-5D6E-409C-BE32-E72D297353CC}">
              <c16:uniqueId val="{00000002-6DCE-4D8C-84F2-19DE2AFAB959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7.7708066836672834E-2</c:v>
              </c:pt>
            </c:numLit>
          </c:val>
          <c:extLst>
            <c:ext xmlns:c16="http://schemas.microsoft.com/office/drawing/2014/chart" uri="{C3380CC4-5D6E-409C-BE32-E72D297353CC}">
              <c16:uniqueId val="{00000003-6DCE-4D8C-84F2-19DE2AFAB959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0.31927434388856163</c:v>
              </c:pt>
            </c:numLit>
          </c:val>
          <c:extLst>
            <c:ext xmlns:c16="http://schemas.microsoft.com/office/drawing/2014/chart" uri="{C3380CC4-5D6E-409C-BE32-E72D297353CC}">
              <c16:uniqueId val="{00000004-6DCE-4D8C-84F2-19DE2AFAB959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1866928"/>
        <c:axId val="321863008"/>
        <c:axId val="0"/>
      </c:bar3DChart>
      <c:catAx>
        <c:axId val="321866928"/>
        <c:scaling>
          <c:orientation val="minMax"/>
        </c:scaling>
        <c:delete val="1"/>
        <c:axPos val="b"/>
        <c:majorTickMark val="out"/>
        <c:minorTickMark val="none"/>
        <c:tickLblPos val="none"/>
        <c:crossAx val="321863008"/>
        <c:crosses val="autoZero"/>
        <c:auto val="1"/>
        <c:lblAlgn val="ctr"/>
        <c:lblOffset val="100"/>
        <c:noMultiLvlLbl val="0"/>
      </c:catAx>
      <c:valAx>
        <c:axId val="32186300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18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0.70521953606576704</c:v>
              </c:pt>
            </c:numLit>
          </c:val>
          <c:extLst>
            <c:ext xmlns:c16="http://schemas.microsoft.com/office/drawing/2014/chart" uri="{C3380CC4-5D6E-409C-BE32-E72D297353CC}">
              <c16:uniqueId val="{00000000-F4EE-484C-803E-5A3AC9984995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0.29478046393423518</c:v>
              </c:pt>
            </c:numLit>
          </c:val>
          <c:extLst>
            <c:ext xmlns:c16="http://schemas.microsoft.com/office/drawing/2014/chart" uri="{C3380CC4-5D6E-409C-BE32-E72D297353CC}">
              <c16:uniqueId val="{00000001-F4EE-484C-803E-5A3AC9984995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21867712"/>
        <c:axId val="321856736"/>
        <c:axId val="0"/>
      </c:bar3DChart>
      <c:catAx>
        <c:axId val="321867712"/>
        <c:scaling>
          <c:orientation val="minMax"/>
        </c:scaling>
        <c:delete val="1"/>
        <c:axPos val="b"/>
        <c:majorTickMark val="out"/>
        <c:minorTickMark val="none"/>
        <c:tickLblPos val="none"/>
        <c:crossAx val="321856736"/>
        <c:crosses val="autoZero"/>
        <c:auto val="1"/>
        <c:lblAlgn val="ctr"/>
        <c:lblOffset val="100"/>
        <c:noMultiLvlLbl val="0"/>
      </c:catAx>
      <c:valAx>
        <c:axId val="3218567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1867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CA-455A-A872-51F76A217D2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149484550</c:v>
              </c:pt>
            </c:numLit>
          </c:val>
          <c:extLst>
            <c:ext xmlns:c16="http://schemas.microsoft.com/office/drawing/2014/chart" uri="{C3380CC4-5D6E-409C-BE32-E72D297353CC}">
              <c16:uniqueId val="{00000001-A1CA-455A-A872-51F76A217D2E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21857520"/>
        <c:axId val="321865752"/>
        <c:axId val="0"/>
      </c:bar3DChart>
      <c:catAx>
        <c:axId val="321857520"/>
        <c:scaling>
          <c:orientation val="minMax"/>
        </c:scaling>
        <c:delete val="1"/>
        <c:axPos val="b"/>
        <c:majorTickMark val="out"/>
        <c:minorTickMark val="none"/>
        <c:tickLblPos val="none"/>
        <c:crossAx val="321865752"/>
        <c:crosses val="autoZero"/>
        <c:auto val="1"/>
        <c:lblAlgn val="ctr"/>
        <c:lblOffset val="100"/>
        <c:noMultiLvlLbl val="0"/>
      </c:catAx>
      <c:valAx>
        <c:axId val="32186575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1857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3AC-463B-86ED-0076BB2034D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0.52568078751776059</c:v>
              </c:pt>
            </c:numLit>
          </c:val>
          <c:extLst>
            <c:ext xmlns:c16="http://schemas.microsoft.com/office/drawing/2014/chart" uri="{C3380CC4-5D6E-409C-BE32-E72D297353CC}">
              <c16:uniqueId val="{00000002-03AC-463B-86ED-0076BB2034DF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0.26865617802011399</c:v>
              </c:pt>
            </c:numLit>
          </c:val>
          <c:extLst>
            <c:ext xmlns:c16="http://schemas.microsoft.com/office/drawing/2014/chart" uri="{C3380CC4-5D6E-409C-BE32-E72D297353CC}">
              <c16:uniqueId val="{00000003-03AC-463B-86ED-0076BB2034DF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0.20566303446211931</c:v>
              </c:pt>
            </c:numLit>
          </c:val>
          <c:extLst>
            <c:ext xmlns:c16="http://schemas.microsoft.com/office/drawing/2014/chart" uri="{C3380CC4-5D6E-409C-BE32-E72D297353CC}">
              <c16:uniqueId val="{00000004-03AC-463B-86ED-0076BB2034D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86044552"/>
        <c:axId val="486046512"/>
        <c:axId val="0"/>
      </c:bar3DChart>
      <c:catAx>
        <c:axId val="486044552"/>
        <c:scaling>
          <c:orientation val="minMax"/>
        </c:scaling>
        <c:delete val="1"/>
        <c:axPos val="b"/>
        <c:majorTickMark val="out"/>
        <c:minorTickMark val="none"/>
        <c:tickLblPos val="none"/>
        <c:crossAx val="486046512"/>
        <c:crosses val="autoZero"/>
        <c:auto val="1"/>
        <c:lblAlgn val="ctr"/>
        <c:lblOffset val="100"/>
        <c:noMultiLvlLbl val="0"/>
      </c:catAx>
      <c:valAx>
        <c:axId val="4860465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86044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0.59347566948659103</c:v>
              </c:pt>
            </c:numLit>
          </c:val>
          <c:extLst>
            <c:ext xmlns:c16="http://schemas.microsoft.com/office/drawing/2014/chart" uri="{C3380CC4-5D6E-409C-BE32-E72D297353CC}">
              <c16:uniqueId val="{00000000-9B53-4E20-BA53-DD17CF4A4E9E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0.40652433051340808</c:v>
              </c:pt>
            </c:numLit>
          </c:val>
          <c:extLst>
            <c:ext xmlns:c16="http://schemas.microsoft.com/office/drawing/2014/chart" uri="{C3380CC4-5D6E-409C-BE32-E72D297353CC}">
              <c16:uniqueId val="{00000001-9B53-4E20-BA53-DD17CF4A4E9E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92252664"/>
        <c:axId val="392256976"/>
        <c:axId val="0"/>
      </c:bar3DChart>
      <c:catAx>
        <c:axId val="392252664"/>
        <c:scaling>
          <c:orientation val="minMax"/>
        </c:scaling>
        <c:delete val="1"/>
        <c:axPos val="b"/>
        <c:majorTickMark val="out"/>
        <c:minorTickMark val="none"/>
        <c:tickLblPos val="none"/>
        <c:crossAx val="392256976"/>
        <c:crosses val="autoZero"/>
        <c:auto val="1"/>
        <c:lblAlgn val="ctr"/>
        <c:lblOffset val="100"/>
        <c:noMultiLvlLbl val="0"/>
      </c:catAx>
      <c:valAx>
        <c:axId val="3922569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2252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200-4BED-89D3-E0CC825C632C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0.67392933289163726</c:v>
              </c:pt>
            </c:numLit>
          </c:val>
          <c:extLst>
            <c:ext xmlns:c16="http://schemas.microsoft.com/office/drawing/2014/chart" uri="{C3380CC4-5D6E-409C-BE32-E72D297353CC}">
              <c16:uniqueId val="{00000002-1200-4BED-89D3-E0CC825C632C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9.5243033060903259E-2</c:v>
              </c:pt>
            </c:numLit>
          </c:val>
          <c:extLst>
            <c:ext xmlns:c16="http://schemas.microsoft.com/office/drawing/2014/chart" uri="{C3380CC4-5D6E-409C-BE32-E72D297353CC}">
              <c16:uniqueId val="{00000003-1200-4BED-89D3-E0CC825C632C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0.23082763404746334</c:v>
              </c:pt>
            </c:numLit>
          </c:val>
          <c:extLst>
            <c:ext xmlns:c16="http://schemas.microsoft.com/office/drawing/2014/chart" uri="{C3380CC4-5D6E-409C-BE32-E72D297353CC}">
              <c16:uniqueId val="{00000004-1200-4BED-89D3-E0CC825C632C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86047296"/>
        <c:axId val="486048080"/>
        <c:axId val="0"/>
      </c:bar3DChart>
      <c:catAx>
        <c:axId val="486047296"/>
        <c:scaling>
          <c:orientation val="minMax"/>
        </c:scaling>
        <c:delete val="1"/>
        <c:axPos val="b"/>
        <c:majorTickMark val="out"/>
        <c:minorTickMark val="none"/>
        <c:tickLblPos val="none"/>
        <c:crossAx val="486048080"/>
        <c:crosses val="autoZero"/>
        <c:auto val="1"/>
        <c:lblAlgn val="ctr"/>
        <c:lblOffset val="100"/>
        <c:noMultiLvlLbl val="0"/>
      </c:catAx>
      <c:valAx>
        <c:axId val="48604808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86047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0.760366198560537</c:v>
              </c:pt>
            </c:numLit>
          </c:val>
          <c:extLst>
            <c:ext xmlns:c16="http://schemas.microsoft.com/office/drawing/2014/chart" uri="{C3380CC4-5D6E-409C-BE32-E72D297353CC}">
              <c16:uniqueId val="{00000000-5644-4DBA-8D90-9B6FD3E05939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0.23963380143946228</c:v>
              </c:pt>
            </c:numLit>
          </c:val>
          <c:extLst>
            <c:ext xmlns:c16="http://schemas.microsoft.com/office/drawing/2014/chart" uri="{C3380CC4-5D6E-409C-BE32-E72D297353CC}">
              <c16:uniqueId val="{00000001-5644-4DBA-8D90-9B6FD3E05939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86053176"/>
        <c:axId val="486052392"/>
        <c:axId val="0"/>
      </c:bar3DChart>
      <c:catAx>
        <c:axId val="486053176"/>
        <c:scaling>
          <c:orientation val="minMax"/>
        </c:scaling>
        <c:delete val="1"/>
        <c:axPos val="b"/>
        <c:majorTickMark val="out"/>
        <c:minorTickMark val="none"/>
        <c:tickLblPos val="none"/>
        <c:crossAx val="486052392"/>
        <c:crosses val="autoZero"/>
        <c:auto val="1"/>
        <c:lblAlgn val="ctr"/>
        <c:lblOffset val="100"/>
        <c:noMultiLvlLbl val="0"/>
      </c:catAx>
      <c:valAx>
        <c:axId val="48605239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86053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C0-4DB8-A8F0-CC7016ECE76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159859831</c:v>
              </c:pt>
            </c:numLit>
          </c:val>
          <c:extLst>
            <c:ext xmlns:c16="http://schemas.microsoft.com/office/drawing/2014/chart" uri="{C3380CC4-5D6E-409C-BE32-E72D297353CC}">
              <c16:uniqueId val="{00000001-FCC0-4DB8-A8F0-CC7016ECE76E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486053568"/>
        <c:axId val="486054352"/>
        <c:axId val="0"/>
      </c:bar3DChart>
      <c:catAx>
        <c:axId val="486053568"/>
        <c:scaling>
          <c:orientation val="minMax"/>
        </c:scaling>
        <c:delete val="1"/>
        <c:axPos val="b"/>
        <c:majorTickMark val="out"/>
        <c:minorTickMark val="none"/>
        <c:tickLblPos val="none"/>
        <c:crossAx val="486054352"/>
        <c:crosses val="autoZero"/>
        <c:auto val="1"/>
        <c:lblAlgn val="ctr"/>
        <c:lblOffset val="100"/>
        <c:noMultiLvlLbl val="0"/>
      </c:catAx>
      <c:valAx>
        <c:axId val="48605435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86053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9"/>
      <c:rotY val="20"/>
      <c:depthPercent val="30"/>
      <c:rAngAx val="1"/>
    </c:view3D>
    <c:floor>
      <c:thickness val="0"/>
      <c:spPr>
        <a:noFill/>
        <a:ln w="3175">
          <a:solidFill>
            <a:srgbClr val="FFFFFF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8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Ativo Não Circulante; 78,2%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6C-4031-A0F1-67B82069D70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SITE'!$B$4</c:f>
              <c:numCache>
                <c:formatCode>0.0%</c:formatCode>
                <c:ptCount val="1"/>
                <c:pt idx="0">
                  <c:v>0.47824969496138103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6C-4031-A0F1-67B82069D701}"/>
            </c:ext>
          </c:extLst>
        </c:ser>
        <c:ser>
          <c:idx val="0"/>
          <c:order val="1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098255034839091E-2"/>
                  <c:y val="-9.8109895353991033E-2"/>
                </c:manualLayout>
              </c:layout>
              <c:tx>
                <c:rich>
                  <a:bodyPr/>
                  <a:lstStyle/>
                  <a:p>
                    <a:r>
                      <a:rPr lang="pt-BR"/>
                      <a:t>Ativo Circulante; 21,8%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6C-4031-A0F1-67B82069D70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SITE'!$B$2</c:f>
              <c:numCache>
                <c:formatCode>0.0%</c:formatCode>
                <c:ptCount val="1"/>
                <c:pt idx="0">
                  <c:v>0.18551953799788801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6C-4031-A0F1-67B82069D701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60"/>
        <c:gapDepth val="500"/>
        <c:shape val="box"/>
        <c:axId val="321861440"/>
        <c:axId val="321864184"/>
        <c:axId val="0"/>
      </c:bar3DChart>
      <c:catAx>
        <c:axId val="321861440"/>
        <c:scaling>
          <c:orientation val="minMax"/>
        </c:scaling>
        <c:delete val="1"/>
        <c:axPos val="b"/>
        <c:majorTickMark val="out"/>
        <c:minorTickMark val="none"/>
        <c:tickLblPos val="none"/>
        <c:crossAx val="321864184"/>
        <c:crosses val="autoZero"/>
        <c:auto val="1"/>
        <c:lblAlgn val="ctr"/>
        <c:lblOffset val="100"/>
        <c:noMultiLvlLbl val="0"/>
      </c:catAx>
      <c:valAx>
        <c:axId val="32186418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1861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82"/>
      <c:rotY val="20"/>
      <c:depthPercent val="30"/>
      <c:rAngAx val="1"/>
    </c:view3D>
    <c:floor>
      <c:thickness val="0"/>
      <c:spPr>
        <a:noFill/>
        <a:ln w="3175">
          <a:solidFill>
            <a:srgbClr val="FFFFFF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strRef>
              <c:f>'Representação Gráfica SITE'!$A$8</c:f>
              <c:strCache>
                <c:ptCount val="1"/>
                <c:pt idx="0">
                  <c:v>Patrimônio Líquido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SITE'!$B$8</c:f>
              <c:numCache>
                <c:formatCode>0.0%</c:formatCode>
                <c:ptCount val="1"/>
                <c:pt idx="0">
                  <c:v>0.43539204928399416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AB-4B90-A9DC-D113D03A03E9}"/>
            </c:ext>
          </c:extLst>
        </c:ser>
        <c:ser>
          <c:idx val="1"/>
          <c:order val="1"/>
          <c:tx>
            <c:strRef>
              <c:f>'Representação Gráfica SITE'!$A$6</c:f>
              <c:strCache>
                <c:ptCount val="1"/>
                <c:pt idx="0">
                  <c:v>Passivo Circulante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15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Passivo Não Circulante; 78,2%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AB-4B90-A9DC-D113D03A03E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SITE'!$B$6</c:f>
              <c:numCache>
                <c:formatCode>0.0%</c:formatCode>
                <c:ptCount val="1"/>
                <c:pt idx="0">
                  <c:v>0.1004043354248617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AB-4B90-A9DC-D113D03A03E9}"/>
            </c:ext>
          </c:extLst>
        </c:ser>
        <c:ser>
          <c:idx val="0"/>
          <c:order val="2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7828088352275057E-3"/>
                  <c:y val="-8.3216170643292744E-2"/>
                </c:manualLayout>
              </c:layout>
              <c:tx>
                <c:rich>
                  <a:bodyPr/>
                  <a:lstStyle/>
                  <a:p>
                    <a:r>
                      <a:rPr lang="pt-BR"/>
                      <a:t>Passivo Circulante; 21,8%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AB-4B90-A9DC-D113D03A03E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SITE'!$B$7</c:f>
              <c:numCache>
                <c:formatCode>0.0%</c:formatCode>
                <c:ptCount val="1"/>
                <c:pt idx="0">
                  <c:v>0.46420361529114412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AB-4B90-A9DC-D113D03A03E9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60"/>
        <c:gapDepth val="500"/>
        <c:shape val="box"/>
        <c:axId val="321857912"/>
        <c:axId val="321861832"/>
        <c:axId val="0"/>
      </c:bar3DChart>
      <c:catAx>
        <c:axId val="321857912"/>
        <c:scaling>
          <c:orientation val="minMax"/>
        </c:scaling>
        <c:delete val="1"/>
        <c:axPos val="b"/>
        <c:majorTickMark val="out"/>
        <c:minorTickMark val="none"/>
        <c:tickLblPos val="none"/>
        <c:crossAx val="321861832"/>
        <c:crosses val="autoZero"/>
        <c:auto val="1"/>
        <c:lblAlgn val="ctr"/>
        <c:lblOffset val="100"/>
        <c:noMultiLvlLbl val="0"/>
      </c:catAx>
      <c:valAx>
        <c:axId val="3218618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1857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7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4562866067493135E-3"/>
          <c:y val="1.2195140105665411E-2"/>
          <c:w val="0.9527208756299832"/>
          <c:h val="0.96341606834756377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SITE'!$A$8</c:f>
              <c:strCache>
                <c:ptCount val="1"/>
                <c:pt idx="0">
                  <c:v>Patrimônio Líquido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SITE'!$B$8</c:f>
              <c:numCache>
                <c:formatCode>0.0%</c:formatCode>
                <c:ptCount val="1"/>
                <c:pt idx="0">
                  <c:v>0.43539204928399416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07-4A6C-B1BB-F0082BD70A5C}"/>
            </c:ext>
          </c:extLst>
        </c:ser>
        <c:ser>
          <c:idx val="1"/>
          <c:order val="1"/>
          <c:tx>
            <c:strRef>
              <c:f>'Representação Gráfica SITE'!$A$7</c:f>
              <c:strCache>
                <c:ptCount val="1"/>
                <c:pt idx="0">
                  <c:v>Exigível no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SITE'!$B$7</c:f>
              <c:numCache>
                <c:formatCode>0.0%</c:formatCode>
                <c:ptCount val="1"/>
                <c:pt idx="0">
                  <c:v>0.46420361529114412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07-4A6C-B1BB-F0082BD70A5C}"/>
            </c:ext>
          </c:extLst>
        </c:ser>
        <c:ser>
          <c:idx val="2"/>
          <c:order val="2"/>
          <c:tx>
            <c:strRef>
              <c:f>'Representação Gráfica SITE'!$A$6</c:f>
              <c:strCache>
                <c:ptCount val="1"/>
                <c:pt idx="0">
                  <c:v>Passivo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907-4A6C-B1BB-F0082BD70A5C}"/>
              </c:ext>
            </c:extLst>
          </c:dPt>
          <c:dLbls>
            <c:dLbl>
              <c:idx val="0"/>
              <c:layout>
                <c:manualLayout>
                  <c:x val="1.5904891321208921E-2"/>
                  <c:y val="-1.9205556622495443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07-4A6C-B1BB-F0082BD70A5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SITE'!$B$6</c:f>
              <c:numCache>
                <c:formatCode>0.0%</c:formatCode>
                <c:ptCount val="1"/>
                <c:pt idx="0">
                  <c:v>0.1004043354248617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07-4A6C-B1BB-F0082BD70A5C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1862616"/>
        <c:axId val="321858304"/>
        <c:axId val="0"/>
      </c:bar3DChart>
      <c:catAx>
        <c:axId val="321862616"/>
        <c:scaling>
          <c:orientation val="minMax"/>
        </c:scaling>
        <c:delete val="1"/>
        <c:axPos val="b"/>
        <c:majorTickMark val="out"/>
        <c:minorTickMark val="none"/>
        <c:tickLblPos val="none"/>
        <c:crossAx val="321858304"/>
        <c:crosses val="autoZero"/>
        <c:auto val="1"/>
        <c:lblAlgn val="ctr"/>
        <c:lblOffset val="100"/>
        <c:noMultiLvlLbl val="0"/>
      </c:catAx>
      <c:valAx>
        <c:axId val="32185830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1862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5923486031845046E-3"/>
          <c:y val="1.2195140105665411E-2"/>
          <c:w val="0.94964251171526459"/>
          <c:h val="0.96341606834756377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SITE'!$A$4</c:f>
              <c:strCache>
                <c:ptCount val="1"/>
                <c:pt idx="0">
                  <c:v>Permanente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SITE'!$B$4</c:f>
              <c:numCache>
                <c:formatCode>0.0%</c:formatCode>
                <c:ptCount val="1"/>
                <c:pt idx="0">
                  <c:v>0.47824969496138103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8C-44F6-AF50-3735539AE373}"/>
            </c:ext>
          </c:extLst>
        </c:ser>
        <c:ser>
          <c:idx val="1"/>
          <c:order val="1"/>
          <c:tx>
            <c:strRef>
              <c:f>'Representação Gráfica SITE'!$A$3</c:f>
              <c:strCache>
                <c:ptCount val="1"/>
                <c:pt idx="0">
                  <c:v>Realizável a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SITE'!$B$3</c:f>
              <c:numCache>
                <c:formatCode>0.0%</c:formatCode>
                <c:ptCount val="1"/>
                <c:pt idx="0">
                  <c:v>0.33623076704073096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8C-44F6-AF50-3735539AE373}"/>
            </c:ext>
          </c:extLst>
        </c:ser>
        <c:ser>
          <c:idx val="2"/>
          <c:order val="2"/>
          <c:tx>
            <c:strRef>
              <c:f>'Representação Gráfica SITE'!$A$2</c:f>
              <c:strCache>
                <c:ptCount val="1"/>
                <c:pt idx="0">
                  <c:v>Ativo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18C-44F6-AF50-3735539AE373}"/>
              </c:ext>
            </c:extLst>
          </c:dPt>
          <c:dLbls>
            <c:dLbl>
              <c:idx val="0"/>
              <c:layout>
                <c:manualLayout>
                  <c:x val="1.0506744210930521E-2"/>
                  <c:y val="-4.5093143844824504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8C-44F6-AF50-3735539AE3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SITE'!$B$2</c:f>
              <c:numCache>
                <c:formatCode>0.0%</c:formatCode>
                <c:ptCount val="1"/>
                <c:pt idx="0">
                  <c:v>0.18551953799788801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8C-44F6-AF50-3735539AE373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1863792"/>
        <c:axId val="321865360"/>
        <c:axId val="0"/>
      </c:bar3DChart>
      <c:catAx>
        <c:axId val="321863792"/>
        <c:scaling>
          <c:orientation val="minMax"/>
        </c:scaling>
        <c:delete val="1"/>
        <c:axPos val="b"/>
        <c:majorTickMark val="out"/>
        <c:minorTickMark val="none"/>
        <c:tickLblPos val="none"/>
        <c:crossAx val="321865360"/>
        <c:crosses val="autoZero"/>
        <c:auto val="1"/>
        <c:lblAlgn val="ctr"/>
        <c:lblOffset val="100"/>
        <c:noMultiLvlLbl val="0"/>
      </c:catAx>
      <c:valAx>
        <c:axId val="32186536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1863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513-4084-9966-3E6438402813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0.37660145392140998</c:v>
              </c:pt>
            </c:numLit>
          </c:val>
          <c:extLst>
            <c:ext xmlns:c16="http://schemas.microsoft.com/office/drawing/2014/chart" uri="{C3380CC4-5D6E-409C-BE32-E72D297353CC}">
              <c16:uniqueId val="{00000002-3513-4084-9966-3E6438402813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0.32268191694798976</c:v>
              </c:pt>
            </c:numLit>
          </c:val>
          <c:extLst>
            <c:ext xmlns:c16="http://schemas.microsoft.com/office/drawing/2014/chart" uri="{C3380CC4-5D6E-409C-BE32-E72D297353CC}">
              <c16:uniqueId val="{00000003-3513-4084-9966-3E6438402813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0.30071662913059932</c:v>
              </c:pt>
            </c:numLit>
          </c:val>
          <c:extLst>
            <c:ext xmlns:c16="http://schemas.microsoft.com/office/drawing/2014/chart" uri="{C3380CC4-5D6E-409C-BE32-E72D297353CC}">
              <c16:uniqueId val="{00000004-3513-4084-9966-3E6438402813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1866144"/>
        <c:axId val="321880256"/>
        <c:axId val="0"/>
      </c:bar3DChart>
      <c:catAx>
        <c:axId val="321866144"/>
        <c:scaling>
          <c:orientation val="minMax"/>
        </c:scaling>
        <c:delete val="1"/>
        <c:axPos val="b"/>
        <c:majorTickMark val="out"/>
        <c:minorTickMark val="none"/>
        <c:tickLblPos val="none"/>
        <c:crossAx val="321880256"/>
        <c:crosses val="autoZero"/>
        <c:auto val="1"/>
        <c:lblAlgn val="ctr"/>
        <c:lblOffset val="100"/>
        <c:noMultiLvlLbl val="0"/>
      </c:catAx>
      <c:valAx>
        <c:axId val="32188025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1866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92B-445C-8E19-330CA008E719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0.38831611682778594</c:v>
              </c:pt>
            </c:numLit>
          </c:val>
          <c:extLst>
            <c:ext xmlns:c16="http://schemas.microsoft.com/office/drawing/2014/chart" uri="{C3380CC4-5D6E-409C-BE32-E72D297353CC}">
              <c16:uniqueId val="{00000002-992B-445C-8E19-330CA008E719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0.24803058074681625</c:v>
              </c:pt>
            </c:numLit>
          </c:val>
          <c:extLst>
            <c:ext xmlns:c16="http://schemas.microsoft.com/office/drawing/2014/chart" uri="{C3380CC4-5D6E-409C-BE32-E72D297353CC}">
              <c16:uniqueId val="{00000003-992B-445C-8E19-330CA008E719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275" b="1" i="0" u="none" strike="noStrike" baseline="0">
                        <a:solidFill>
                          <a:srgbClr val="008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/>
                      <a:t>Ativo Circulante
21,8%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2B-445C-8E19-330CA008E71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0.3636533024254</c:v>
              </c:pt>
            </c:numLit>
          </c:val>
          <c:extLst>
            <c:ext xmlns:c16="http://schemas.microsoft.com/office/drawing/2014/chart" uri="{C3380CC4-5D6E-409C-BE32-E72D297353CC}">
              <c16:uniqueId val="{00000005-992B-445C-8E19-330CA008E719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1878688"/>
        <c:axId val="321879864"/>
        <c:axId val="0"/>
      </c:bar3DChart>
      <c:catAx>
        <c:axId val="321878688"/>
        <c:scaling>
          <c:orientation val="minMax"/>
        </c:scaling>
        <c:delete val="1"/>
        <c:axPos val="b"/>
        <c:majorTickMark val="out"/>
        <c:minorTickMark val="none"/>
        <c:tickLblPos val="none"/>
        <c:crossAx val="321879864"/>
        <c:crosses val="autoZero"/>
        <c:auto val="1"/>
        <c:lblAlgn val="ctr"/>
        <c:lblOffset val="100"/>
        <c:noMultiLvlLbl val="0"/>
      </c:catAx>
      <c:valAx>
        <c:axId val="32187986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1878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609-40C1-8DB5-EFD83D71CEB7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0.3923411102570365</c:v>
              </c:pt>
            </c:numLit>
          </c:val>
          <c:extLst>
            <c:ext xmlns:c16="http://schemas.microsoft.com/office/drawing/2014/chart" uri="{C3380CC4-5D6E-409C-BE32-E72D297353CC}">
              <c16:uniqueId val="{00000002-3609-40C1-8DB5-EFD83D71CEB7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0.31675193879353403</c:v>
              </c:pt>
            </c:numLit>
          </c:val>
          <c:extLst>
            <c:ext xmlns:c16="http://schemas.microsoft.com/office/drawing/2014/chart" uri="{C3380CC4-5D6E-409C-BE32-E72D297353CC}">
              <c16:uniqueId val="{00000003-3609-40C1-8DB5-EFD83D71CEB7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0.29090695094943075</c:v>
              </c:pt>
            </c:numLit>
          </c:val>
          <c:extLst>
            <c:ext xmlns:c16="http://schemas.microsoft.com/office/drawing/2014/chart" uri="{C3380CC4-5D6E-409C-BE32-E72D297353CC}">
              <c16:uniqueId val="{00000004-3609-40C1-8DB5-EFD83D71CEB7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237725568"/>
        <c:axId val="237725960"/>
        <c:axId val="0"/>
      </c:bar3DChart>
      <c:catAx>
        <c:axId val="237725568"/>
        <c:scaling>
          <c:orientation val="minMax"/>
        </c:scaling>
        <c:delete val="1"/>
        <c:axPos val="b"/>
        <c:majorTickMark val="out"/>
        <c:minorTickMark val="none"/>
        <c:tickLblPos val="none"/>
        <c:crossAx val="237725960"/>
        <c:crosses val="autoZero"/>
        <c:auto val="1"/>
        <c:lblAlgn val="ctr"/>
        <c:lblOffset val="100"/>
        <c:noMultiLvlLbl val="0"/>
      </c:catAx>
      <c:valAx>
        <c:axId val="23772596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23772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E1D-4CA7-B79A-B833B5DA441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42502905</c:v>
              </c:pt>
            </c:numLit>
          </c:val>
          <c:extLst>
            <c:ext xmlns:c16="http://schemas.microsoft.com/office/drawing/2014/chart" uri="{C3380CC4-5D6E-409C-BE32-E72D297353CC}">
              <c16:uniqueId val="{00000001-2E1D-4CA7-B79A-B833B5DA4411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92254232"/>
        <c:axId val="392250312"/>
        <c:axId val="0"/>
      </c:bar3DChart>
      <c:catAx>
        <c:axId val="392254232"/>
        <c:scaling>
          <c:orientation val="minMax"/>
        </c:scaling>
        <c:delete val="1"/>
        <c:axPos val="b"/>
        <c:majorTickMark val="out"/>
        <c:minorTickMark val="none"/>
        <c:tickLblPos val="none"/>
        <c:crossAx val="392250312"/>
        <c:crosses val="autoZero"/>
        <c:auto val="1"/>
        <c:lblAlgn val="ctr"/>
        <c:lblOffset val="100"/>
        <c:noMultiLvlLbl val="0"/>
      </c:catAx>
      <c:valAx>
        <c:axId val="3922503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92254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78A-4AD3-8EB7-D3457A592933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0.39301521811290963</c:v>
              </c:pt>
            </c:numLit>
          </c:val>
          <c:extLst>
            <c:ext xmlns:c16="http://schemas.microsoft.com/office/drawing/2014/chart" uri="{C3380CC4-5D6E-409C-BE32-E72D297353CC}">
              <c16:uniqueId val="{00000002-D78A-4AD3-8EB7-D3457A592933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0.15549744968626178</c:v>
              </c:pt>
            </c:numLit>
          </c:val>
          <c:extLst>
            <c:ext xmlns:c16="http://schemas.microsoft.com/office/drawing/2014/chart" uri="{C3380CC4-5D6E-409C-BE32-E72D297353CC}">
              <c16:uniqueId val="{00000003-D78A-4AD3-8EB7-D3457A592933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0.45148733220082798</c:v>
              </c:pt>
            </c:numLit>
          </c:val>
          <c:extLst>
            <c:ext xmlns:c16="http://schemas.microsoft.com/office/drawing/2014/chart" uri="{C3380CC4-5D6E-409C-BE32-E72D297353CC}">
              <c16:uniqueId val="{00000004-D78A-4AD3-8EB7-D3457A592933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236458424"/>
        <c:axId val="480086808"/>
        <c:axId val="0"/>
      </c:bar3DChart>
      <c:catAx>
        <c:axId val="236458424"/>
        <c:scaling>
          <c:orientation val="minMax"/>
        </c:scaling>
        <c:delete val="1"/>
        <c:axPos val="b"/>
        <c:majorTickMark val="out"/>
        <c:minorTickMark val="none"/>
        <c:tickLblPos val="none"/>
        <c:crossAx val="480086808"/>
        <c:crosses val="autoZero"/>
        <c:auto val="1"/>
        <c:lblAlgn val="ctr"/>
        <c:lblOffset val="100"/>
        <c:noMultiLvlLbl val="0"/>
      </c:catAx>
      <c:valAx>
        <c:axId val="48008680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236458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4D5-4BE0-A0AC-3C4FEA0C7409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0.35085452632047187</c:v>
              </c:pt>
            </c:numLit>
          </c:val>
          <c:extLst>
            <c:ext xmlns:c16="http://schemas.microsoft.com/office/drawing/2014/chart" uri="{C3380CC4-5D6E-409C-BE32-E72D297353CC}">
              <c16:uniqueId val="{00000002-64D5-4BE0-A0AC-3C4FEA0C7409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0.34864171716408532</c:v>
              </c:pt>
            </c:numLit>
          </c:val>
          <c:extLst>
            <c:ext xmlns:c16="http://schemas.microsoft.com/office/drawing/2014/chart" uri="{C3380CC4-5D6E-409C-BE32-E72D297353CC}">
              <c16:uniqueId val="{00000003-64D5-4BE0-A0AC-3C4FEA0C7409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0.30050375651543976</c:v>
              </c:pt>
            </c:numLit>
          </c:val>
          <c:extLst>
            <c:ext xmlns:c16="http://schemas.microsoft.com/office/drawing/2014/chart" uri="{C3380CC4-5D6E-409C-BE32-E72D297353CC}">
              <c16:uniqueId val="{00000004-64D5-4BE0-A0AC-3C4FEA0C7409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2877312"/>
        <c:axId val="402873000"/>
        <c:axId val="0"/>
      </c:bar3DChart>
      <c:catAx>
        <c:axId val="402877312"/>
        <c:scaling>
          <c:orientation val="minMax"/>
        </c:scaling>
        <c:delete val="1"/>
        <c:axPos val="b"/>
        <c:majorTickMark val="out"/>
        <c:minorTickMark val="none"/>
        <c:tickLblPos val="none"/>
        <c:crossAx val="402873000"/>
        <c:crosses val="autoZero"/>
        <c:auto val="1"/>
        <c:lblAlgn val="ctr"/>
        <c:lblOffset val="100"/>
        <c:noMultiLvlLbl val="0"/>
      </c:catAx>
      <c:valAx>
        <c:axId val="4028730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2877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8BD-4199-9B76-77257E1611F3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0.43458975286490276</c:v>
              </c:pt>
            </c:numLit>
          </c:val>
          <c:extLst>
            <c:ext xmlns:c16="http://schemas.microsoft.com/office/drawing/2014/chart" uri="{C3380CC4-5D6E-409C-BE32-E72D297353CC}">
              <c16:uniqueId val="{00000002-F8BD-4199-9B76-77257E1611F3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0.170273925946309</c:v>
              </c:pt>
            </c:numLit>
          </c:val>
          <c:extLst>
            <c:ext xmlns:c16="http://schemas.microsoft.com/office/drawing/2014/chart" uri="{C3380CC4-5D6E-409C-BE32-E72D297353CC}">
              <c16:uniqueId val="{00000003-F8BD-4199-9B76-77257E1611F3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0.39513632118879038</c:v>
              </c:pt>
            </c:numLit>
          </c:val>
          <c:extLst>
            <c:ext xmlns:c16="http://schemas.microsoft.com/office/drawing/2014/chart" uri="{C3380CC4-5D6E-409C-BE32-E72D297353CC}">
              <c16:uniqueId val="{00000004-F8BD-4199-9B76-77257E1611F3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86052000"/>
        <c:axId val="486052784"/>
        <c:axId val="0"/>
      </c:bar3DChart>
      <c:catAx>
        <c:axId val="486052000"/>
        <c:scaling>
          <c:orientation val="minMax"/>
        </c:scaling>
        <c:delete val="1"/>
        <c:axPos val="b"/>
        <c:majorTickMark val="out"/>
        <c:minorTickMark val="none"/>
        <c:tickLblPos val="none"/>
        <c:crossAx val="486052784"/>
        <c:crosses val="autoZero"/>
        <c:auto val="1"/>
        <c:lblAlgn val="ctr"/>
        <c:lblOffset val="100"/>
        <c:noMultiLvlLbl val="0"/>
      </c:catAx>
      <c:valAx>
        <c:axId val="48605278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86052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9DA-40F5-A420-F3A39C0D5922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0.37654548287497863</c:v>
              </c:pt>
            </c:numLit>
          </c:val>
          <c:extLst>
            <c:ext xmlns:c16="http://schemas.microsoft.com/office/drawing/2014/chart" uri="{C3380CC4-5D6E-409C-BE32-E72D297353CC}">
              <c16:uniqueId val="{00000002-49DA-40F5-A420-F3A39C0D5922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0.35261342250339173</c:v>
              </c:pt>
            </c:numLit>
          </c:val>
          <c:extLst>
            <c:ext xmlns:c16="http://schemas.microsoft.com/office/drawing/2014/chart" uri="{C3380CC4-5D6E-409C-BE32-E72D297353CC}">
              <c16:uniqueId val="{00000003-49DA-40F5-A420-F3A39C0D5922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0.27084109462162376</c:v>
              </c:pt>
            </c:numLit>
          </c:val>
          <c:extLst>
            <c:ext xmlns:c16="http://schemas.microsoft.com/office/drawing/2014/chart" uri="{C3380CC4-5D6E-409C-BE32-E72D297353CC}">
              <c16:uniqueId val="{00000004-49DA-40F5-A420-F3A39C0D5922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3319576"/>
        <c:axId val="403320752"/>
        <c:axId val="0"/>
      </c:bar3DChart>
      <c:catAx>
        <c:axId val="403319576"/>
        <c:scaling>
          <c:orientation val="minMax"/>
        </c:scaling>
        <c:delete val="1"/>
        <c:axPos val="b"/>
        <c:majorTickMark val="out"/>
        <c:minorTickMark val="none"/>
        <c:tickLblPos val="none"/>
        <c:crossAx val="403320752"/>
        <c:crosses val="autoZero"/>
        <c:auto val="1"/>
        <c:lblAlgn val="ctr"/>
        <c:lblOffset val="100"/>
        <c:noMultiLvlLbl val="0"/>
      </c:catAx>
      <c:valAx>
        <c:axId val="40332075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3319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017-40CC-9F96-601B6191D16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0.49485407730794451</c:v>
              </c:pt>
            </c:numLit>
          </c:val>
          <c:extLst>
            <c:ext xmlns:c16="http://schemas.microsoft.com/office/drawing/2014/chart" uri="{C3380CC4-5D6E-409C-BE32-E72D297353CC}">
              <c16:uniqueId val="{00000002-B017-40CC-9F96-601B6191D164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0.12441016808659312</c:v>
              </c:pt>
            </c:numLit>
          </c:val>
          <c:extLst>
            <c:ext xmlns:c16="http://schemas.microsoft.com/office/drawing/2014/chart" uri="{C3380CC4-5D6E-409C-BE32-E72D297353CC}">
              <c16:uniqueId val="{00000003-B017-40CC-9F96-601B6191D164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0.38073575460546399</c:v>
              </c:pt>
            </c:numLit>
          </c:val>
          <c:extLst>
            <c:ext xmlns:c16="http://schemas.microsoft.com/office/drawing/2014/chart" uri="{C3380CC4-5D6E-409C-BE32-E72D297353CC}">
              <c16:uniqueId val="{00000004-B017-40CC-9F96-601B6191D164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3318792"/>
        <c:axId val="403317616"/>
        <c:axId val="0"/>
      </c:bar3DChart>
      <c:catAx>
        <c:axId val="403318792"/>
        <c:scaling>
          <c:orientation val="minMax"/>
        </c:scaling>
        <c:delete val="1"/>
        <c:axPos val="b"/>
        <c:majorTickMark val="out"/>
        <c:minorTickMark val="none"/>
        <c:tickLblPos val="none"/>
        <c:crossAx val="403317616"/>
        <c:crosses val="autoZero"/>
        <c:auto val="1"/>
        <c:lblAlgn val="ctr"/>
        <c:lblOffset val="100"/>
        <c:noMultiLvlLbl val="0"/>
      </c:catAx>
      <c:valAx>
        <c:axId val="40331761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3318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36E-49F1-B976-914BD21FCD18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0.40957760007893701</c:v>
              </c:pt>
            </c:numLit>
          </c:val>
          <c:extLst>
            <c:ext xmlns:c16="http://schemas.microsoft.com/office/drawing/2014/chart" uri="{C3380CC4-5D6E-409C-BE32-E72D297353CC}">
              <c16:uniqueId val="{00000002-D36E-49F1-B976-914BD21FCD18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0.36739029025514663</c:v>
              </c:pt>
            </c:numLit>
          </c:val>
          <c:extLst>
            <c:ext xmlns:c16="http://schemas.microsoft.com/office/drawing/2014/chart" uri="{C3380CC4-5D6E-409C-BE32-E72D297353CC}">
              <c16:uniqueId val="{00000003-D36E-49F1-B976-914BD21FCD18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0.223032109665916</c:v>
              </c:pt>
            </c:numLit>
          </c:val>
          <c:extLst>
            <c:ext xmlns:c16="http://schemas.microsoft.com/office/drawing/2014/chart" uri="{C3380CC4-5D6E-409C-BE32-E72D297353CC}">
              <c16:uniqueId val="{00000004-D36E-49F1-B976-914BD21FCD18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3313696"/>
        <c:axId val="403309384"/>
        <c:axId val="0"/>
      </c:bar3DChart>
      <c:catAx>
        <c:axId val="403313696"/>
        <c:scaling>
          <c:orientation val="minMax"/>
        </c:scaling>
        <c:delete val="1"/>
        <c:axPos val="b"/>
        <c:majorTickMark val="out"/>
        <c:minorTickMark val="none"/>
        <c:tickLblPos val="none"/>
        <c:crossAx val="403309384"/>
        <c:crosses val="autoZero"/>
        <c:auto val="1"/>
        <c:lblAlgn val="ctr"/>
        <c:lblOffset val="100"/>
        <c:noMultiLvlLbl val="0"/>
      </c:catAx>
      <c:valAx>
        <c:axId val="40330938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3313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D37-41B4-B199-00EEA0EB936D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0.58889778377691748</c:v>
              </c:pt>
            </c:numLit>
          </c:val>
          <c:extLst>
            <c:ext xmlns:c16="http://schemas.microsoft.com/office/drawing/2014/chart" uri="{C3380CC4-5D6E-409C-BE32-E72D297353CC}">
              <c16:uniqueId val="{00000002-AD37-41B4-B199-00EEA0EB936D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9.0537663289418313E-2</c:v>
              </c:pt>
            </c:numLit>
          </c:val>
          <c:extLst>
            <c:ext xmlns:c16="http://schemas.microsoft.com/office/drawing/2014/chart" uri="{C3380CC4-5D6E-409C-BE32-E72D297353CC}">
              <c16:uniqueId val="{00000003-AD37-41B4-B199-00EEA0EB936D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0.32056455293365987</c:v>
              </c:pt>
            </c:numLit>
          </c:val>
          <c:extLst>
            <c:ext xmlns:c16="http://schemas.microsoft.com/office/drawing/2014/chart" uri="{C3380CC4-5D6E-409C-BE32-E72D297353CC}">
              <c16:uniqueId val="{00000004-AD37-41B4-B199-00EEA0EB936D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3316832"/>
        <c:axId val="403314872"/>
        <c:axId val="0"/>
      </c:bar3DChart>
      <c:catAx>
        <c:axId val="403316832"/>
        <c:scaling>
          <c:orientation val="minMax"/>
        </c:scaling>
        <c:delete val="1"/>
        <c:axPos val="b"/>
        <c:majorTickMark val="out"/>
        <c:minorTickMark val="none"/>
        <c:tickLblPos val="none"/>
        <c:crossAx val="403314872"/>
        <c:crosses val="autoZero"/>
        <c:auto val="1"/>
        <c:lblAlgn val="ctr"/>
        <c:lblOffset val="100"/>
        <c:noMultiLvlLbl val="0"/>
      </c:catAx>
      <c:valAx>
        <c:axId val="40331487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3316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280-44DE-9B39-136FDE9278DC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0.465599651893991</c:v>
              </c:pt>
            </c:numLit>
          </c:val>
          <c:extLst>
            <c:ext xmlns:c16="http://schemas.microsoft.com/office/drawing/2014/chart" uri="{C3380CC4-5D6E-409C-BE32-E72D297353CC}">
              <c16:uniqueId val="{00000002-C280-44DE-9B39-136FDE9278DC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0.30358139511668775</c:v>
              </c:pt>
            </c:numLit>
          </c:val>
          <c:extLst>
            <c:ext xmlns:c16="http://schemas.microsoft.com/office/drawing/2014/chart" uri="{C3380CC4-5D6E-409C-BE32-E72D297353CC}">
              <c16:uniqueId val="{00000003-C280-44DE-9B39-136FDE9278DC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0.23081895298932031</c:v>
              </c:pt>
            </c:numLit>
          </c:val>
          <c:extLst>
            <c:ext xmlns:c16="http://schemas.microsoft.com/office/drawing/2014/chart" uri="{C3380CC4-5D6E-409C-BE32-E72D297353CC}">
              <c16:uniqueId val="{00000004-C280-44DE-9B39-136FDE9278DC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3311736"/>
        <c:axId val="403308600"/>
        <c:axId val="0"/>
      </c:bar3DChart>
      <c:catAx>
        <c:axId val="403311736"/>
        <c:scaling>
          <c:orientation val="minMax"/>
        </c:scaling>
        <c:delete val="1"/>
        <c:axPos val="b"/>
        <c:majorTickMark val="out"/>
        <c:minorTickMark val="none"/>
        <c:tickLblPos val="none"/>
        <c:crossAx val="403308600"/>
        <c:crosses val="autoZero"/>
        <c:auto val="1"/>
        <c:lblAlgn val="ctr"/>
        <c:lblOffset val="100"/>
        <c:noMultiLvlLbl val="0"/>
      </c:catAx>
      <c:valAx>
        <c:axId val="4033086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3311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1EA-4928-960C-48D62DD444E8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0.59493804930601957</c:v>
              </c:pt>
            </c:numLit>
          </c:val>
          <c:extLst>
            <c:ext xmlns:c16="http://schemas.microsoft.com/office/drawing/2014/chart" uri="{C3380CC4-5D6E-409C-BE32-E72D297353CC}">
              <c16:uniqueId val="{00000002-C1EA-4928-960C-48D62DD444E8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7.6842539551363234E-2</c:v>
              </c:pt>
            </c:numLit>
          </c:val>
          <c:extLst>
            <c:ext xmlns:c16="http://schemas.microsoft.com/office/drawing/2014/chart" uri="{C3380CC4-5D6E-409C-BE32-E72D297353CC}">
              <c16:uniqueId val="{00000003-C1EA-4928-960C-48D62DD444E8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0.32821941114261588</c:v>
              </c:pt>
            </c:numLit>
          </c:val>
          <c:extLst>
            <c:ext xmlns:c16="http://schemas.microsoft.com/office/drawing/2014/chart" uri="{C3380CC4-5D6E-409C-BE32-E72D297353CC}">
              <c16:uniqueId val="{00000004-C1EA-4928-960C-48D62DD444E8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2871824"/>
        <c:axId val="402875744"/>
        <c:axId val="0"/>
      </c:bar3DChart>
      <c:catAx>
        <c:axId val="402871824"/>
        <c:scaling>
          <c:orientation val="minMax"/>
        </c:scaling>
        <c:delete val="1"/>
        <c:axPos val="b"/>
        <c:majorTickMark val="out"/>
        <c:minorTickMark val="none"/>
        <c:tickLblPos val="none"/>
        <c:crossAx val="402875744"/>
        <c:crosses val="autoZero"/>
        <c:auto val="1"/>
        <c:lblAlgn val="ctr"/>
        <c:lblOffset val="100"/>
        <c:noMultiLvlLbl val="0"/>
      </c:catAx>
      <c:valAx>
        <c:axId val="40287574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2871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128-42DD-8C89-E0C631CDFA8A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0.50071417230082804</c:v>
              </c:pt>
            </c:numLit>
          </c:val>
          <c:extLst>
            <c:ext xmlns:c16="http://schemas.microsoft.com/office/drawing/2014/chart" uri="{C3380CC4-5D6E-409C-BE32-E72D297353CC}">
              <c16:uniqueId val="{00000002-F128-42DD-8C89-E0C631CDFA8A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0.27055090339479787</c:v>
              </c:pt>
            </c:numLit>
          </c:val>
          <c:extLst>
            <c:ext xmlns:c16="http://schemas.microsoft.com/office/drawing/2014/chart" uri="{C3380CC4-5D6E-409C-BE32-E72D297353CC}">
              <c16:uniqueId val="{00000003-F128-42DD-8C89-E0C631CDFA8A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0.228734924304376</c:v>
              </c:pt>
            </c:numLit>
          </c:val>
          <c:extLst>
            <c:ext xmlns:c16="http://schemas.microsoft.com/office/drawing/2014/chart" uri="{C3380CC4-5D6E-409C-BE32-E72D297353CC}">
              <c16:uniqueId val="{00000004-F128-42DD-8C89-E0C631CDFA8A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2871040"/>
        <c:axId val="402874176"/>
        <c:axId val="0"/>
      </c:bar3DChart>
      <c:catAx>
        <c:axId val="402871040"/>
        <c:scaling>
          <c:orientation val="minMax"/>
        </c:scaling>
        <c:delete val="1"/>
        <c:axPos val="b"/>
        <c:majorTickMark val="out"/>
        <c:minorTickMark val="none"/>
        <c:tickLblPos val="none"/>
        <c:crossAx val="402874176"/>
        <c:crosses val="autoZero"/>
        <c:auto val="1"/>
        <c:lblAlgn val="ctr"/>
        <c:lblOffset val="100"/>
        <c:noMultiLvlLbl val="0"/>
      </c:catAx>
      <c:valAx>
        <c:axId val="4028741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2871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DAD-4B0E-9B03-E5EB0138D768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0.3923411102570365</c:v>
              </c:pt>
            </c:numLit>
          </c:val>
          <c:extLst>
            <c:ext xmlns:c16="http://schemas.microsoft.com/office/drawing/2014/chart" uri="{C3380CC4-5D6E-409C-BE32-E72D297353CC}">
              <c16:uniqueId val="{00000002-EDAD-4B0E-9B03-E5EB0138D768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0.31675193879353403</c:v>
              </c:pt>
            </c:numLit>
          </c:val>
          <c:extLst>
            <c:ext xmlns:c16="http://schemas.microsoft.com/office/drawing/2014/chart" uri="{C3380CC4-5D6E-409C-BE32-E72D297353CC}">
              <c16:uniqueId val="{00000003-EDAD-4B0E-9B03-E5EB0138D768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0.29090695094943075</c:v>
              </c:pt>
            </c:numLit>
          </c:val>
          <c:extLst>
            <c:ext xmlns:c16="http://schemas.microsoft.com/office/drawing/2014/chart" uri="{C3380CC4-5D6E-409C-BE32-E72D297353CC}">
              <c16:uniqueId val="{00000004-EDAD-4B0E-9B03-E5EB0138D768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6075768"/>
        <c:axId val="326084392"/>
        <c:axId val="0"/>
      </c:bar3DChart>
      <c:catAx>
        <c:axId val="326075768"/>
        <c:scaling>
          <c:orientation val="minMax"/>
        </c:scaling>
        <c:delete val="1"/>
        <c:axPos val="b"/>
        <c:majorTickMark val="out"/>
        <c:minorTickMark val="none"/>
        <c:tickLblPos val="none"/>
        <c:crossAx val="326084392"/>
        <c:crosses val="autoZero"/>
        <c:auto val="1"/>
        <c:lblAlgn val="ctr"/>
        <c:lblOffset val="100"/>
        <c:noMultiLvlLbl val="0"/>
      </c:catAx>
      <c:valAx>
        <c:axId val="32608439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6075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284-4990-9626-94175B01237B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0.60301758927476456</c:v>
              </c:pt>
            </c:numLit>
          </c:val>
          <c:extLst>
            <c:ext xmlns:c16="http://schemas.microsoft.com/office/drawing/2014/chart" uri="{C3380CC4-5D6E-409C-BE32-E72D297353CC}">
              <c16:uniqueId val="{00000002-F284-4990-9626-94175B01237B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7.7708066836672834E-2</c:v>
              </c:pt>
            </c:numLit>
          </c:val>
          <c:extLst>
            <c:ext xmlns:c16="http://schemas.microsoft.com/office/drawing/2014/chart" uri="{C3380CC4-5D6E-409C-BE32-E72D297353CC}">
              <c16:uniqueId val="{00000003-F284-4990-9626-94175B01237B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0.31927434388856163</c:v>
              </c:pt>
            </c:numLit>
          </c:val>
          <c:extLst>
            <c:ext xmlns:c16="http://schemas.microsoft.com/office/drawing/2014/chart" uri="{C3380CC4-5D6E-409C-BE32-E72D297353CC}">
              <c16:uniqueId val="{00000004-F284-4990-9626-94175B01237B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2866336"/>
        <c:axId val="402874960"/>
        <c:axId val="0"/>
      </c:bar3DChart>
      <c:catAx>
        <c:axId val="402866336"/>
        <c:scaling>
          <c:orientation val="minMax"/>
        </c:scaling>
        <c:delete val="1"/>
        <c:axPos val="b"/>
        <c:majorTickMark val="out"/>
        <c:minorTickMark val="none"/>
        <c:tickLblPos val="none"/>
        <c:crossAx val="402874960"/>
        <c:crosses val="autoZero"/>
        <c:auto val="1"/>
        <c:lblAlgn val="ctr"/>
        <c:lblOffset val="100"/>
        <c:noMultiLvlLbl val="0"/>
      </c:catAx>
      <c:valAx>
        <c:axId val="40287496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2866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910-4C1A-9DCB-6BF513DB168D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0.52568078751776059</c:v>
              </c:pt>
            </c:numLit>
          </c:val>
          <c:extLst>
            <c:ext xmlns:c16="http://schemas.microsoft.com/office/drawing/2014/chart" uri="{C3380CC4-5D6E-409C-BE32-E72D297353CC}">
              <c16:uniqueId val="{00000002-A910-4C1A-9DCB-6BF513DB168D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0.26865617802011399</c:v>
              </c:pt>
            </c:numLit>
          </c:val>
          <c:extLst>
            <c:ext xmlns:c16="http://schemas.microsoft.com/office/drawing/2014/chart" uri="{C3380CC4-5D6E-409C-BE32-E72D297353CC}">
              <c16:uniqueId val="{00000003-A910-4C1A-9DCB-6BF513DB168D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0.20566303446211931</c:v>
              </c:pt>
            </c:numLit>
          </c:val>
          <c:extLst>
            <c:ext xmlns:c16="http://schemas.microsoft.com/office/drawing/2014/chart" uri="{C3380CC4-5D6E-409C-BE32-E72D297353CC}">
              <c16:uniqueId val="{00000004-A910-4C1A-9DCB-6BF513DB168D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3318400"/>
        <c:axId val="403319184"/>
        <c:axId val="0"/>
      </c:bar3DChart>
      <c:catAx>
        <c:axId val="403318400"/>
        <c:scaling>
          <c:orientation val="minMax"/>
        </c:scaling>
        <c:delete val="1"/>
        <c:axPos val="b"/>
        <c:majorTickMark val="out"/>
        <c:minorTickMark val="none"/>
        <c:tickLblPos val="none"/>
        <c:crossAx val="403319184"/>
        <c:crosses val="autoZero"/>
        <c:auto val="1"/>
        <c:lblAlgn val="ctr"/>
        <c:lblOffset val="100"/>
        <c:noMultiLvlLbl val="0"/>
      </c:catAx>
      <c:valAx>
        <c:axId val="40331918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3318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406-4725-AB70-42613BFEE5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0.67392933289163726</c:v>
              </c:pt>
            </c:numLit>
          </c:val>
          <c:extLst>
            <c:ext xmlns:c16="http://schemas.microsoft.com/office/drawing/2014/chart" uri="{C3380CC4-5D6E-409C-BE32-E72D297353CC}">
              <c16:uniqueId val="{00000002-3406-4725-AB70-42613BFEE584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9.5243033060903259E-2</c:v>
              </c:pt>
            </c:numLit>
          </c:val>
          <c:extLst>
            <c:ext xmlns:c16="http://schemas.microsoft.com/office/drawing/2014/chart" uri="{C3380CC4-5D6E-409C-BE32-E72D297353CC}">
              <c16:uniqueId val="{00000003-3406-4725-AB70-42613BFEE584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0.23082763404746334</c:v>
              </c:pt>
            </c:numLit>
          </c:val>
          <c:extLst>
            <c:ext xmlns:c16="http://schemas.microsoft.com/office/drawing/2014/chart" uri="{C3380CC4-5D6E-409C-BE32-E72D297353CC}">
              <c16:uniqueId val="{00000004-3406-4725-AB70-42613BFEE584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3313304"/>
        <c:axId val="403308992"/>
        <c:axId val="0"/>
      </c:bar3DChart>
      <c:catAx>
        <c:axId val="403313304"/>
        <c:scaling>
          <c:orientation val="minMax"/>
        </c:scaling>
        <c:delete val="1"/>
        <c:axPos val="b"/>
        <c:majorTickMark val="out"/>
        <c:minorTickMark val="none"/>
        <c:tickLblPos val="none"/>
        <c:crossAx val="403308992"/>
        <c:crosses val="autoZero"/>
        <c:auto val="1"/>
        <c:lblAlgn val="ctr"/>
        <c:lblOffset val="100"/>
        <c:noMultiLvlLbl val="0"/>
      </c:catAx>
      <c:valAx>
        <c:axId val="40330899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3313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7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4562866067493135E-3"/>
          <c:y val="1.2195140105665411E-2"/>
          <c:w val="0.9527208756299832"/>
          <c:h val="0.96341606834756377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SITE'!$A$8</c:f>
              <c:strCache>
                <c:ptCount val="1"/>
                <c:pt idx="0">
                  <c:v>Patrimônio Líquido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SITE'!$C$8</c:f>
              <c:numCache>
                <c:formatCode>0.0%</c:formatCode>
                <c:ptCount val="1"/>
                <c:pt idx="0">
                  <c:v>0.40120639966030519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8C-4603-81D5-35341C498577}"/>
            </c:ext>
          </c:extLst>
        </c:ser>
        <c:ser>
          <c:idx val="1"/>
          <c:order val="1"/>
          <c:tx>
            <c:strRef>
              <c:f>'Representação Gráfica SITE'!$A$7</c:f>
              <c:strCache>
                <c:ptCount val="1"/>
                <c:pt idx="0">
                  <c:v>Exigível no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SITE'!$C$7</c:f>
              <c:numCache>
                <c:formatCode>0.0%</c:formatCode>
                <c:ptCount val="1"/>
                <c:pt idx="0">
                  <c:v>0.4819793528098803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8C-4603-81D5-35341C498577}"/>
            </c:ext>
          </c:extLst>
        </c:ser>
        <c:ser>
          <c:idx val="2"/>
          <c:order val="2"/>
          <c:tx>
            <c:strRef>
              <c:f>'Representação Gráfica SITE'!$A$6</c:f>
              <c:strCache>
                <c:ptCount val="1"/>
                <c:pt idx="0">
                  <c:v>Passivo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A8C-4603-81D5-35341C498577}"/>
              </c:ext>
            </c:extLst>
          </c:dPt>
          <c:dLbls>
            <c:dLbl>
              <c:idx val="0"/>
              <c:layout>
                <c:manualLayout>
                  <c:x val="2.2209067838151412E-2"/>
                  <c:y val="-2.4177069329748408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8C-4603-81D5-35341C49857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SITE'!$C$6</c:f>
              <c:numCache>
                <c:formatCode>0.0%</c:formatCode>
                <c:ptCount val="1"/>
                <c:pt idx="0">
                  <c:v>0.11681424752981447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8C-4603-81D5-35341C498577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3320360"/>
        <c:axId val="403314088"/>
        <c:axId val="0"/>
      </c:bar3DChart>
      <c:catAx>
        <c:axId val="403320360"/>
        <c:scaling>
          <c:orientation val="minMax"/>
        </c:scaling>
        <c:delete val="1"/>
        <c:axPos val="b"/>
        <c:majorTickMark val="out"/>
        <c:minorTickMark val="none"/>
        <c:tickLblPos val="none"/>
        <c:crossAx val="403314088"/>
        <c:crosses val="autoZero"/>
        <c:auto val="1"/>
        <c:lblAlgn val="ctr"/>
        <c:lblOffset val="100"/>
        <c:noMultiLvlLbl val="0"/>
      </c:catAx>
      <c:valAx>
        <c:axId val="40331408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3320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5923486031845046E-3"/>
          <c:y val="1.2195140105665411E-2"/>
          <c:w val="0.94964251171526459"/>
          <c:h val="0.96341606834756377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'Representação Gráfica SITE'!$A$4</c:f>
              <c:strCache>
                <c:ptCount val="1"/>
                <c:pt idx="0">
                  <c:v>Permanente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SITE'!$C$4</c:f>
              <c:numCache>
                <c:formatCode>0.0%</c:formatCode>
                <c:ptCount val="1"/>
                <c:pt idx="0">
                  <c:v>0.51722138070229762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D5-4674-9AEC-D6C2A8DBE088}"/>
            </c:ext>
          </c:extLst>
        </c:ser>
        <c:ser>
          <c:idx val="1"/>
          <c:order val="1"/>
          <c:tx>
            <c:strRef>
              <c:f>'Representação Gráfica SITE'!$A$3</c:f>
              <c:strCache>
                <c:ptCount val="1"/>
                <c:pt idx="0">
                  <c:v>Realizável a Longo Prazo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SITE'!$C$3</c:f>
              <c:numCache>
                <c:formatCode>0.0%</c:formatCode>
                <c:ptCount val="1"/>
                <c:pt idx="0">
                  <c:v>0.26452123220196971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D5-4674-9AEC-D6C2A8DBE088}"/>
            </c:ext>
          </c:extLst>
        </c:ser>
        <c:ser>
          <c:idx val="2"/>
          <c:order val="2"/>
          <c:tx>
            <c:strRef>
              <c:f>'Representação Gráfica SITE'!$A$2</c:f>
              <c:strCache>
                <c:ptCount val="1"/>
                <c:pt idx="0">
                  <c:v>Ativo Circulante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AD5-4674-9AEC-D6C2A8DBE088}"/>
              </c:ext>
            </c:extLst>
          </c:dPt>
          <c:dLbls>
            <c:dLbl>
              <c:idx val="0"/>
              <c:layout>
                <c:manualLayout>
                  <c:x val="-8.6779080672470046E-3"/>
                  <c:y val="1.8425837014275765E-2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D5-4674-9AEC-D6C2A8DBE08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'Representação Gráfica SITE'!$C$2</c:f>
              <c:numCache>
                <c:formatCode>0.0%</c:formatCode>
                <c:ptCount val="1"/>
                <c:pt idx="0">
                  <c:v>0.21825738709573264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D5-4674-9AEC-D6C2A8DBE088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402867512"/>
        <c:axId val="402877704"/>
        <c:axId val="0"/>
      </c:bar3DChart>
      <c:catAx>
        <c:axId val="402867512"/>
        <c:scaling>
          <c:orientation val="minMax"/>
        </c:scaling>
        <c:delete val="1"/>
        <c:axPos val="b"/>
        <c:majorTickMark val="out"/>
        <c:minorTickMark val="none"/>
        <c:tickLblPos val="none"/>
        <c:crossAx val="402877704"/>
        <c:crosses val="autoZero"/>
        <c:auto val="1"/>
        <c:lblAlgn val="ctr"/>
        <c:lblOffset val="100"/>
        <c:noMultiLvlLbl val="0"/>
      </c:catAx>
      <c:valAx>
        <c:axId val="40287770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02867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Permanente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5E-4314-8A60-05E66FABFA3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0.39301521811290963</c:v>
              </c:pt>
            </c:numLit>
          </c:val>
          <c:extLst>
            <c:ext xmlns:c16="http://schemas.microsoft.com/office/drawing/2014/chart" uri="{C3380CC4-5D6E-409C-BE32-E72D297353CC}">
              <c16:uniqueId val="{00000002-6F5E-4314-8A60-05E66FABFA31}"/>
            </c:ext>
          </c:extLst>
        </c:ser>
        <c:ser>
          <c:idx val="1"/>
          <c:order val="1"/>
          <c:tx>
            <c:v>Realizável a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0.15549744968626178</c:v>
              </c:pt>
            </c:numLit>
          </c:val>
          <c:extLst>
            <c:ext xmlns:c16="http://schemas.microsoft.com/office/drawing/2014/chart" uri="{C3380CC4-5D6E-409C-BE32-E72D297353CC}">
              <c16:uniqueId val="{00000003-6F5E-4314-8A60-05E66FABFA31}"/>
            </c:ext>
          </c:extLst>
        </c:ser>
        <c:ser>
          <c:idx val="0"/>
          <c:order val="2"/>
          <c:tx>
            <c:v>Ativo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0.45148733220082798</c:v>
              </c:pt>
            </c:numLit>
          </c:val>
          <c:extLst>
            <c:ext xmlns:c16="http://schemas.microsoft.com/office/drawing/2014/chart" uri="{C3380CC4-5D6E-409C-BE32-E72D297353CC}">
              <c16:uniqueId val="{00000004-6F5E-4314-8A60-05E66FABFA31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6077728"/>
        <c:axId val="326080080"/>
        <c:axId val="0"/>
      </c:bar3DChart>
      <c:catAx>
        <c:axId val="326077728"/>
        <c:scaling>
          <c:orientation val="minMax"/>
        </c:scaling>
        <c:delete val="1"/>
        <c:axPos val="b"/>
        <c:majorTickMark val="out"/>
        <c:minorTickMark val="none"/>
        <c:tickLblPos val="none"/>
        <c:crossAx val="326080080"/>
        <c:crosses val="autoZero"/>
        <c:auto val="1"/>
        <c:lblAlgn val="ctr"/>
        <c:lblOffset val="100"/>
        <c:noMultiLvlLbl val="0"/>
      </c:catAx>
      <c:valAx>
        <c:axId val="32608008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6077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9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Recursos Próprios</c:v>
          </c:tx>
          <c:spPr>
            <a:solidFill>
              <a:srgbClr val="99CCFF"/>
            </a:solid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0.61022372726297403</c:v>
              </c:pt>
            </c:numLit>
          </c:val>
          <c:extLst>
            <c:ext xmlns:c16="http://schemas.microsoft.com/office/drawing/2014/chart" uri="{C3380CC4-5D6E-409C-BE32-E72D297353CC}">
              <c16:uniqueId val="{00000000-D305-4089-A68E-CC702B53470A}"/>
            </c:ext>
          </c:extLst>
        </c:ser>
        <c:ser>
          <c:idx val="0"/>
          <c:order val="1"/>
          <c:tx>
            <c:v>Recursos de Terceiros Onerosos</c:v>
          </c:tx>
          <c:spPr>
            <a:solidFill>
              <a:srgbClr val="FFCC99"/>
            </a:solidFill>
            <a:ln w="3175">
              <a:solidFill>
                <a:srgbClr val="8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0.38977627273702675</c:v>
              </c:pt>
            </c:numLit>
          </c:val>
          <c:extLst>
            <c:ext xmlns:c16="http://schemas.microsoft.com/office/drawing/2014/chart" uri="{C3380CC4-5D6E-409C-BE32-E72D297353CC}">
              <c16:uniqueId val="{00000001-D305-4089-A68E-CC702B53470A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26078120"/>
        <c:axId val="326081648"/>
        <c:axId val="0"/>
      </c:bar3DChart>
      <c:catAx>
        <c:axId val="326078120"/>
        <c:scaling>
          <c:orientation val="minMax"/>
        </c:scaling>
        <c:delete val="1"/>
        <c:axPos val="b"/>
        <c:majorTickMark val="out"/>
        <c:minorTickMark val="none"/>
        <c:tickLblPos val="none"/>
        <c:crossAx val="326081648"/>
        <c:crosses val="autoZero"/>
        <c:auto val="1"/>
        <c:lblAlgn val="ctr"/>
        <c:lblOffset val="100"/>
        <c:noMultiLvlLbl val="0"/>
      </c:catAx>
      <c:valAx>
        <c:axId val="32608164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6078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hPercent val="18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1"/>
          <c:order val="0"/>
          <c:tx>
            <c:v>Investimento</c:v>
          </c:tx>
          <c:spPr>
            <a:solidFill>
              <a:srgbClr val="CCFFCC"/>
            </a:solidFill>
            <a:ln w="3175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6D-43B4-8241-A32C3A6CDAC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48322944</c:v>
              </c:pt>
            </c:numLit>
          </c:val>
          <c:extLst>
            <c:ext xmlns:c16="http://schemas.microsoft.com/office/drawing/2014/chart" uri="{C3380CC4-5D6E-409C-BE32-E72D297353CC}">
              <c16:uniqueId val="{00000001-226D-43B4-8241-A32C3A6CDAC6}"/>
            </c:ext>
          </c:extLst>
        </c:ser>
        <c:dLbls>
          <c:showLegendKey val="0"/>
          <c:showVal val="1"/>
          <c:showCatName val="0"/>
          <c:showSerName val="1"/>
          <c:showPercent val="0"/>
          <c:showBubbleSize val="0"/>
        </c:dLbls>
        <c:gapWidth val="0"/>
        <c:gapDepth val="500"/>
        <c:shape val="box"/>
        <c:axId val="326076944"/>
        <c:axId val="326082432"/>
        <c:axId val="0"/>
      </c:bar3DChart>
      <c:catAx>
        <c:axId val="326076944"/>
        <c:scaling>
          <c:orientation val="minMax"/>
        </c:scaling>
        <c:delete val="1"/>
        <c:axPos val="b"/>
        <c:majorTickMark val="out"/>
        <c:minorTickMark val="none"/>
        <c:tickLblPos val="none"/>
        <c:crossAx val="326082432"/>
        <c:crosses val="autoZero"/>
        <c:auto val="1"/>
        <c:lblAlgn val="ctr"/>
        <c:lblOffset val="100"/>
        <c:noMultiLvlLbl val="0"/>
      </c:catAx>
      <c:valAx>
        <c:axId val="3260824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6076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6"/>
      <c:rotY val="20"/>
      <c:depthPercent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percentStacked"/>
        <c:varyColors val="0"/>
        <c:ser>
          <c:idx val="2"/>
          <c:order val="0"/>
          <c:tx>
            <c:v>Patrimônio Líquido</c:v>
          </c:tx>
          <c:spPr>
            <a:solidFill>
              <a:srgbClr val="00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2B6-4C50-B14E-47DD1B73EB7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0.35085452632047187</c:v>
              </c:pt>
            </c:numLit>
          </c:val>
          <c:extLst>
            <c:ext xmlns:c16="http://schemas.microsoft.com/office/drawing/2014/chart" uri="{C3380CC4-5D6E-409C-BE32-E72D297353CC}">
              <c16:uniqueId val="{00000002-A2B6-4C50-B14E-47DD1B73EB71}"/>
            </c:ext>
          </c:extLst>
        </c:ser>
        <c:ser>
          <c:idx val="1"/>
          <c:order val="1"/>
          <c:tx>
            <c:v>Exigível no Longo Prazo</c:v>
          </c:tx>
          <c:spPr>
            <a:solidFill>
              <a:srgbClr val="FFCC99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0.34864171716408532</c:v>
              </c:pt>
            </c:numLit>
          </c:val>
          <c:extLst>
            <c:ext xmlns:c16="http://schemas.microsoft.com/office/drawing/2014/chart" uri="{C3380CC4-5D6E-409C-BE32-E72D297353CC}">
              <c16:uniqueId val="{00000003-A2B6-4C50-B14E-47DD1B73EB71}"/>
            </c:ext>
          </c:extLst>
        </c:ser>
        <c:ser>
          <c:idx val="0"/>
          <c:order val="2"/>
          <c:tx>
            <c:v>Passivo Circulante</c:v>
          </c:tx>
          <c:spPr>
            <a:solidFill>
              <a:srgbClr val="CCFFCC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0.30050375651543976</c:v>
              </c:pt>
            </c:numLit>
          </c:val>
          <c:extLst>
            <c:ext xmlns:c16="http://schemas.microsoft.com/office/drawing/2014/chart" uri="{C3380CC4-5D6E-409C-BE32-E72D297353CC}">
              <c16:uniqueId val="{00000004-A2B6-4C50-B14E-47DD1B73EB71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0"/>
        <c:gapDepth val="400"/>
        <c:shape val="box"/>
        <c:axId val="326085960"/>
        <c:axId val="326084000"/>
        <c:axId val="0"/>
      </c:bar3DChart>
      <c:catAx>
        <c:axId val="326085960"/>
        <c:scaling>
          <c:orientation val="minMax"/>
        </c:scaling>
        <c:delete val="1"/>
        <c:axPos val="b"/>
        <c:majorTickMark val="out"/>
        <c:minorTickMark val="none"/>
        <c:tickLblPos val="none"/>
        <c:crossAx val="326084000"/>
        <c:crosses val="autoZero"/>
        <c:auto val="1"/>
        <c:lblAlgn val="ctr"/>
        <c:lblOffset val="100"/>
        <c:noMultiLvlLbl val="0"/>
      </c:catAx>
      <c:valAx>
        <c:axId val="3260840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26085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326" footer="0.4921259850000032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29" name="Chart 1">
          <a:extLst>
            <a:ext uri="{FF2B5EF4-FFF2-40B4-BE49-F238E27FC236}">
              <a16:creationId xmlns:a16="http://schemas.microsoft.com/office/drawing/2014/main" id="{00000000-0008-0000-0A00-00000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30" name="Chart 2">
          <a:extLst>
            <a:ext uri="{FF2B5EF4-FFF2-40B4-BE49-F238E27FC236}">
              <a16:creationId xmlns:a16="http://schemas.microsoft.com/office/drawing/2014/main" id="{00000000-0008-0000-0A00-00000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1" name="Chart 3">
          <a:extLst>
            <a:ext uri="{FF2B5EF4-FFF2-40B4-BE49-F238E27FC236}">
              <a16:creationId xmlns:a16="http://schemas.microsoft.com/office/drawing/2014/main" id="{00000000-0008-0000-0A00-00000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2" name="Chart 4">
          <a:extLst>
            <a:ext uri="{FF2B5EF4-FFF2-40B4-BE49-F238E27FC236}">
              <a16:creationId xmlns:a16="http://schemas.microsoft.com/office/drawing/2014/main" id="{00000000-0008-0000-0A00-00000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33" name="Chart 5">
          <a:extLst>
            <a:ext uri="{FF2B5EF4-FFF2-40B4-BE49-F238E27FC236}">
              <a16:creationId xmlns:a16="http://schemas.microsoft.com/office/drawing/2014/main" id="{00000000-0008-0000-0A00-00000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34" name="Chart 6">
          <a:extLst>
            <a:ext uri="{FF2B5EF4-FFF2-40B4-BE49-F238E27FC236}">
              <a16:creationId xmlns:a16="http://schemas.microsoft.com/office/drawing/2014/main" id="{00000000-0008-0000-0A00-00000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5" name="Chart 7">
          <a:extLst>
            <a:ext uri="{FF2B5EF4-FFF2-40B4-BE49-F238E27FC236}">
              <a16:creationId xmlns:a16="http://schemas.microsoft.com/office/drawing/2014/main" id="{00000000-0008-0000-0A00-000007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6" name="Chart 8">
          <a:extLst>
            <a:ext uri="{FF2B5EF4-FFF2-40B4-BE49-F238E27FC236}">
              <a16:creationId xmlns:a16="http://schemas.microsoft.com/office/drawing/2014/main" id="{00000000-0008-0000-0A00-000008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37" name="Chart 9">
          <a:extLst>
            <a:ext uri="{FF2B5EF4-FFF2-40B4-BE49-F238E27FC236}">
              <a16:creationId xmlns:a16="http://schemas.microsoft.com/office/drawing/2014/main" id="{00000000-0008-0000-0A00-000009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38" name="Chart 10">
          <a:extLst>
            <a:ext uri="{FF2B5EF4-FFF2-40B4-BE49-F238E27FC236}">
              <a16:creationId xmlns:a16="http://schemas.microsoft.com/office/drawing/2014/main" id="{00000000-0008-0000-0A00-00000A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39" name="Chart 11">
          <a:extLst>
            <a:ext uri="{FF2B5EF4-FFF2-40B4-BE49-F238E27FC236}">
              <a16:creationId xmlns:a16="http://schemas.microsoft.com/office/drawing/2014/main" id="{00000000-0008-0000-0A00-00000B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0" name="Chart 12">
          <a:extLst>
            <a:ext uri="{FF2B5EF4-FFF2-40B4-BE49-F238E27FC236}">
              <a16:creationId xmlns:a16="http://schemas.microsoft.com/office/drawing/2014/main" id="{00000000-0008-0000-0A00-00000C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41" name="Chart 13">
          <a:extLst>
            <a:ext uri="{FF2B5EF4-FFF2-40B4-BE49-F238E27FC236}">
              <a16:creationId xmlns:a16="http://schemas.microsoft.com/office/drawing/2014/main" id="{00000000-0008-0000-0A00-00000D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42" name="Chart 14">
          <a:extLst>
            <a:ext uri="{FF2B5EF4-FFF2-40B4-BE49-F238E27FC236}">
              <a16:creationId xmlns:a16="http://schemas.microsoft.com/office/drawing/2014/main" id="{00000000-0008-0000-0A00-00000E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3" name="Chart 15">
          <a:extLst>
            <a:ext uri="{FF2B5EF4-FFF2-40B4-BE49-F238E27FC236}">
              <a16:creationId xmlns:a16="http://schemas.microsoft.com/office/drawing/2014/main" id="{00000000-0008-0000-0A00-00000F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4" name="Chart 16">
          <a:extLst>
            <a:ext uri="{FF2B5EF4-FFF2-40B4-BE49-F238E27FC236}">
              <a16:creationId xmlns:a16="http://schemas.microsoft.com/office/drawing/2014/main" id="{00000000-0008-0000-0A00-000010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45" name="Chart 17">
          <a:extLst>
            <a:ext uri="{FF2B5EF4-FFF2-40B4-BE49-F238E27FC236}">
              <a16:creationId xmlns:a16="http://schemas.microsoft.com/office/drawing/2014/main" id="{00000000-0008-0000-0A00-00001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46" name="Chart 18">
          <a:extLst>
            <a:ext uri="{FF2B5EF4-FFF2-40B4-BE49-F238E27FC236}">
              <a16:creationId xmlns:a16="http://schemas.microsoft.com/office/drawing/2014/main" id="{00000000-0008-0000-0A00-00001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7" name="Chart 19">
          <a:extLst>
            <a:ext uri="{FF2B5EF4-FFF2-40B4-BE49-F238E27FC236}">
              <a16:creationId xmlns:a16="http://schemas.microsoft.com/office/drawing/2014/main" id="{00000000-0008-0000-0A00-00001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48" name="Chart 20">
          <a:extLst>
            <a:ext uri="{FF2B5EF4-FFF2-40B4-BE49-F238E27FC236}">
              <a16:creationId xmlns:a16="http://schemas.microsoft.com/office/drawing/2014/main" id="{00000000-0008-0000-0A00-00001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49" name="Chart 21">
          <a:extLst>
            <a:ext uri="{FF2B5EF4-FFF2-40B4-BE49-F238E27FC236}">
              <a16:creationId xmlns:a16="http://schemas.microsoft.com/office/drawing/2014/main" id="{00000000-0008-0000-0A00-00001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50" name="Chart 22">
          <a:extLst>
            <a:ext uri="{FF2B5EF4-FFF2-40B4-BE49-F238E27FC236}">
              <a16:creationId xmlns:a16="http://schemas.microsoft.com/office/drawing/2014/main" id="{00000000-0008-0000-0A00-00001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1" name="Chart 23">
          <a:extLst>
            <a:ext uri="{FF2B5EF4-FFF2-40B4-BE49-F238E27FC236}">
              <a16:creationId xmlns:a16="http://schemas.microsoft.com/office/drawing/2014/main" id="{00000000-0008-0000-0A00-000017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2" name="Chart 24">
          <a:extLst>
            <a:ext uri="{FF2B5EF4-FFF2-40B4-BE49-F238E27FC236}">
              <a16:creationId xmlns:a16="http://schemas.microsoft.com/office/drawing/2014/main" id="{00000000-0008-0000-0A00-000018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53" name="Chart 25">
          <a:extLst>
            <a:ext uri="{FF2B5EF4-FFF2-40B4-BE49-F238E27FC236}">
              <a16:creationId xmlns:a16="http://schemas.microsoft.com/office/drawing/2014/main" id="{00000000-0008-0000-0A00-000019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54" name="Chart 26">
          <a:extLst>
            <a:ext uri="{FF2B5EF4-FFF2-40B4-BE49-F238E27FC236}">
              <a16:creationId xmlns:a16="http://schemas.microsoft.com/office/drawing/2014/main" id="{00000000-0008-0000-0A00-00001A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5" name="Chart 27">
          <a:extLst>
            <a:ext uri="{FF2B5EF4-FFF2-40B4-BE49-F238E27FC236}">
              <a16:creationId xmlns:a16="http://schemas.microsoft.com/office/drawing/2014/main" id="{00000000-0008-0000-0A00-00001B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6" name="Chart 28">
          <a:extLst>
            <a:ext uri="{FF2B5EF4-FFF2-40B4-BE49-F238E27FC236}">
              <a16:creationId xmlns:a16="http://schemas.microsoft.com/office/drawing/2014/main" id="{00000000-0008-0000-0A00-00001C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4</xdr:col>
      <xdr:colOff>714375</xdr:colOff>
      <xdr:row>22</xdr:row>
      <xdr:rowOff>0</xdr:rowOff>
    </xdr:to>
    <xdr:graphicFrame macro="">
      <xdr:nvGraphicFramePr>
        <xdr:cNvPr id="22557" name="Chart 29">
          <a:extLst>
            <a:ext uri="{FF2B5EF4-FFF2-40B4-BE49-F238E27FC236}">
              <a16:creationId xmlns:a16="http://schemas.microsoft.com/office/drawing/2014/main" id="{00000000-0008-0000-0A00-00001D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295275</xdr:colOff>
      <xdr:row>22</xdr:row>
      <xdr:rowOff>0</xdr:rowOff>
    </xdr:from>
    <xdr:to>
      <xdr:col>1</xdr:col>
      <xdr:colOff>219075</xdr:colOff>
      <xdr:row>22</xdr:row>
      <xdr:rowOff>0</xdr:rowOff>
    </xdr:to>
    <xdr:graphicFrame macro="">
      <xdr:nvGraphicFramePr>
        <xdr:cNvPr id="22558" name="Chart 30">
          <a:extLst>
            <a:ext uri="{FF2B5EF4-FFF2-40B4-BE49-F238E27FC236}">
              <a16:creationId xmlns:a16="http://schemas.microsoft.com/office/drawing/2014/main" id="{00000000-0008-0000-0A00-00001E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59" name="Chart 31">
          <a:extLst>
            <a:ext uri="{FF2B5EF4-FFF2-40B4-BE49-F238E27FC236}">
              <a16:creationId xmlns:a16="http://schemas.microsoft.com/office/drawing/2014/main" id="{00000000-0008-0000-0A00-00001F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 macro="">
      <xdr:nvGraphicFramePr>
        <xdr:cNvPr id="22560" name="Chart 32">
          <a:extLst>
            <a:ext uri="{FF2B5EF4-FFF2-40B4-BE49-F238E27FC236}">
              <a16:creationId xmlns:a16="http://schemas.microsoft.com/office/drawing/2014/main" id="{00000000-0008-0000-0A00-000020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</xdr:col>
      <xdr:colOff>438150</xdr:colOff>
      <xdr:row>20</xdr:row>
      <xdr:rowOff>0</xdr:rowOff>
    </xdr:to>
    <xdr:graphicFrame macro="">
      <xdr:nvGraphicFramePr>
        <xdr:cNvPr id="22561" name="Chart 34">
          <a:extLst>
            <a:ext uri="{FF2B5EF4-FFF2-40B4-BE49-F238E27FC236}">
              <a16:creationId xmlns:a16="http://schemas.microsoft.com/office/drawing/2014/main" id="{00000000-0008-0000-0A00-00002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3381375</xdr:colOff>
      <xdr:row>20</xdr:row>
      <xdr:rowOff>0</xdr:rowOff>
    </xdr:from>
    <xdr:to>
      <xdr:col>4</xdr:col>
      <xdr:colOff>971550</xdr:colOff>
      <xdr:row>20</xdr:row>
      <xdr:rowOff>0</xdr:rowOff>
    </xdr:to>
    <xdr:graphicFrame macro="">
      <xdr:nvGraphicFramePr>
        <xdr:cNvPr id="22562" name="Chart 36">
          <a:extLst>
            <a:ext uri="{FF2B5EF4-FFF2-40B4-BE49-F238E27FC236}">
              <a16:creationId xmlns:a16="http://schemas.microsoft.com/office/drawing/2014/main" id="{00000000-0008-0000-0A00-00002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</xdr:col>
      <xdr:colOff>0</xdr:colOff>
      <xdr:row>23</xdr:row>
      <xdr:rowOff>171450</xdr:rowOff>
    </xdr:from>
    <xdr:to>
      <xdr:col>4</xdr:col>
      <xdr:colOff>714375</xdr:colOff>
      <xdr:row>43</xdr:row>
      <xdr:rowOff>47625</xdr:rowOff>
    </xdr:to>
    <xdr:graphicFrame macro="">
      <xdr:nvGraphicFramePr>
        <xdr:cNvPr id="22563" name="Chart 377">
          <a:extLst>
            <a:ext uri="{FF2B5EF4-FFF2-40B4-BE49-F238E27FC236}">
              <a16:creationId xmlns:a16="http://schemas.microsoft.com/office/drawing/2014/main" id="{00000000-0008-0000-0A00-00002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295275</xdr:colOff>
      <xdr:row>23</xdr:row>
      <xdr:rowOff>161925</xdr:rowOff>
    </xdr:from>
    <xdr:to>
      <xdr:col>1</xdr:col>
      <xdr:colOff>219075</xdr:colOff>
      <xdr:row>43</xdr:row>
      <xdr:rowOff>47625</xdr:rowOff>
    </xdr:to>
    <xdr:graphicFrame macro="">
      <xdr:nvGraphicFramePr>
        <xdr:cNvPr id="22564" name="Chart 378">
          <a:extLst>
            <a:ext uri="{FF2B5EF4-FFF2-40B4-BE49-F238E27FC236}">
              <a16:creationId xmlns:a16="http://schemas.microsoft.com/office/drawing/2014/main" id="{00000000-0008-0000-0A00-00002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65" name="Chart 1">
          <a:extLst>
            <a:ext uri="{FF2B5EF4-FFF2-40B4-BE49-F238E27FC236}">
              <a16:creationId xmlns:a16="http://schemas.microsoft.com/office/drawing/2014/main" id="{00000000-0008-0000-0A00-00002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66" name="Chart 2">
          <a:extLst>
            <a:ext uri="{FF2B5EF4-FFF2-40B4-BE49-F238E27FC236}">
              <a16:creationId xmlns:a16="http://schemas.microsoft.com/office/drawing/2014/main" id="{00000000-0008-0000-0A00-00002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67" name="Chart 5">
          <a:extLst>
            <a:ext uri="{FF2B5EF4-FFF2-40B4-BE49-F238E27FC236}">
              <a16:creationId xmlns:a16="http://schemas.microsoft.com/office/drawing/2014/main" id="{00000000-0008-0000-0A00-000027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68" name="Chart 6">
          <a:extLst>
            <a:ext uri="{FF2B5EF4-FFF2-40B4-BE49-F238E27FC236}">
              <a16:creationId xmlns:a16="http://schemas.microsoft.com/office/drawing/2014/main" id="{00000000-0008-0000-0A00-000028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69" name="Chart 9">
          <a:extLst>
            <a:ext uri="{FF2B5EF4-FFF2-40B4-BE49-F238E27FC236}">
              <a16:creationId xmlns:a16="http://schemas.microsoft.com/office/drawing/2014/main" id="{00000000-0008-0000-0A00-000029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0" name="Chart 10">
          <a:extLst>
            <a:ext uri="{FF2B5EF4-FFF2-40B4-BE49-F238E27FC236}">
              <a16:creationId xmlns:a16="http://schemas.microsoft.com/office/drawing/2014/main" id="{00000000-0008-0000-0A00-00002A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1" name="Chart 13">
          <a:extLst>
            <a:ext uri="{FF2B5EF4-FFF2-40B4-BE49-F238E27FC236}">
              <a16:creationId xmlns:a16="http://schemas.microsoft.com/office/drawing/2014/main" id="{00000000-0008-0000-0A00-00002B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2" name="Chart 14">
          <a:extLst>
            <a:ext uri="{FF2B5EF4-FFF2-40B4-BE49-F238E27FC236}">
              <a16:creationId xmlns:a16="http://schemas.microsoft.com/office/drawing/2014/main" id="{00000000-0008-0000-0A00-00002C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3" name="Chart 17">
          <a:extLst>
            <a:ext uri="{FF2B5EF4-FFF2-40B4-BE49-F238E27FC236}">
              <a16:creationId xmlns:a16="http://schemas.microsoft.com/office/drawing/2014/main" id="{00000000-0008-0000-0A00-00002D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4" name="Chart 18">
          <a:extLst>
            <a:ext uri="{FF2B5EF4-FFF2-40B4-BE49-F238E27FC236}">
              <a16:creationId xmlns:a16="http://schemas.microsoft.com/office/drawing/2014/main" id="{00000000-0008-0000-0A00-00002E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5" name="Chart 21">
          <a:extLst>
            <a:ext uri="{FF2B5EF4-FFF2-40B4-BE49-F238E27FC236}">
              <a16:creationId xmlns:a16="http://schemas.microsoft.com/office/drawing/2014/main" id="{00000000-0008-0000-0A00-00002F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6" name="Chart 22">
          <a:extLst>
            <a:ext uri="{FF2B5EF4-FFF2-40B4-BE49-F238E27FC236}">
              <a16:creationId xmlns:a16="http://schemas.microsoft.com/office/drawing/2014/main" id="{00000000-0008-0000-0A00-000030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7" name="Chart 25">
          <a:extLst>
            <a:ext uri="{FF2B5EF4-FFF2-40B4-BE49-F238E27FC236}">
              <a16:creationId xmlns:a16="http://schemas.microsoft.com/office/drawing/2014/main" id="{00000000-0008-0000-0A00-000031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78" name="Chart 26">
          <a:extLst>
            <a:ext uri="{FF2B5EF4-FFF2-40B4-BE49-F238E27FC236}">
              <a16:creationId xmlns:a16="http://schemas.microsoft.com/office/drawing/2014/main" id="{00000000-0008-0000-0A00-000032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4</xdr:col>
      <xdr:colOff>714375</xdr:colOff>
      <xdr:row>49</xdr:row>
      <xdr:rowOff>0</xdr:rowOff>
    </xdr:to>
    <xdr:graphicFrame macro="">
      <xdr:nvGraphicFramePr>
        <xdr:cNvPr id="22579" name="Chart 29">
          <a:extLst>
            <a:ext uri="{FF2B5EF4-FFF2-40B4-BE49-F238E27FC236}">
              <a16:creationId xmlns:a16="http://schemas.microsoft.com/office/drawing/2014/main" id="{00000000-0008-0000-0A00-000033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295275</xdr:colOff>
      <xdr:row>49</xdr:row>
      <xdr:rowOff>0</xdr:rowOff>
    </xdr:from>
    <xdr:to>
      <xdr:col>1</xdr:col>
      <xdr:colOff>219075</xdr:colOff>
      <xdr:row>49</xdr:row>
      <xdr:rowOff>0</xdr:rowOff>
    </xdr:to>
    <xdr:graphicFrame macro="">
      <xdr:nvGraphicFramePr>
        <xdr:cNvPr id="22580" name="Chart 30">
          <a:extLst>
            <a:ext uri="{FF2B5EF4-FFF2-40B4-BE49-F238E27FC236}">
              <a16:creationId xmlns:a16="http://schemas.microsoft.com/office/drawing/2014/main" id="{00000000-0008-0000-0A00-000034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</xdr:col>
      <xdr:colOff>0</xdr:colOff>
      <xdr:row>50</xdr:row>
      <xdr:rowOff>171450</xdr:rowOff>
    </xdr:from>
    <xdr:to>
      <xdr:col>4</xdr:col>
      <xdr:colOff>714375</xdr:colOff>
      <xdr:row>70</xdr:row>
      <xdr:rowOff>47625</xdr:rowOff>
    </xdr:to>
    <xdr:graphicFrame macro="">
      <xdr:nvGraphicFramePr>
        <xdr:cNvPr id="22581" name="Chart 395">
          <a:extLst>
            <a:ext uri="{FF2B5EF4-FFF2-40B4-BE49-F238E27FC236}">
              <a16:creationId xmlns:a16="http://schemas.microsoft.com/office/drawing/2014/main" id="{00000000-0008-0000-0A00-000035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295275</xdr:colOff>
      <xdr:row>50</xdr:row>
      <xdr:rowOff>161925</xdr:rowOff>
    </xdr:from>
    <xdr:to>
      <xdr:col>1</xdr:col>
      <xdr:colOff>219075</xdr:colOff>
      <xdr:row>70</xdr:row>
      <xdr:rowOff>47625</xdr:rowOff>
    </xdr:to>
    <xdr:graphicFrame macro="">
      <xdr:nvGraphicFramePr>
        <xdr:cNvPr id="22582" name="Chart 396">
          <a:extLst>
            <a:ext uri="{FF2B5EF4-FFF2-40B4-BE49-F238E27FC236}">
              <a16:creationId xmlns:a16="http://schemas.microsoft.com/office/drawing/2014/main" id="{00000000-0008-0000-0A00-000036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tabSelected="1" workbookViewId="0">
      <selection activeCell="C1" sqref="C1:D89"/>
    </sheetView>
  </sheetViews>
  <sheetFormatPr defaultRowHeight="15" x14ac:dyDescent="0.25"/>
  <cols>
    <col min="1" max="1" width="53.140625" bestFit="1" customWidth="1"/>
    <col min="2" max="4" width="13.140625" bestFit="1" customWidth="1"/>
  </cols>
  <sheetData>
    <row r="1" spans="1:4" x14ac:dyDescent="0.25">
      <c r="A1" s="8" t="s">
        <v>0</v>
      </c>
      <c r="B1" s="9">
        <v>2016</v>
      </c>
      <c r="C1" s="9">
        <v>2015</v>
      </c>
      <c r="D1" s="9">
        <v>2014</v>
      </c>
    </row>
    <row r="2" spans="1:4" x14ac:dyDescent="0.25">
      <c r="A2" s="10" t="s">
        <v>1</v>
      </c>
      <c r="B2" s="11">
        <v>34440328</v>
      </c>
      <c r="C2" s="11">
        <v>29433978</v>
      </c>
      <c r="D2" s="11">
        <v>25593980</v>
      </c>
    </row>
    <row r="3" spans="1:4" x14ac:dyDescent="0.25">
      <c r="A3" s="12" t="s">
        <v>2</v>
      </c>
      <c r="B3" s="13">
        <v>7516856</v>
      </c>
      <c r="C3" s="13">
        <v>5460578</v>
      </c>
      <c r="D3" s="13">
        <v>3261177</v>
      </c>
    </row>
    <row r="4" spans="1:4" x14ac:dyDescent="0.25">
      <c r="A4" s="14" t="s">
        <v>3</v>
      </c>
      <c r="B4" s="16">
        <v>2660073</v>
      </c>
      <c r="C4" s="16">
        <v>1077651</v>
      </c>
      <c r="D4" s="16">
        <v>461067</v>
      </c>
    </row>
    <row r="5" spans="1:4" x14ac:dyDescent="0.25">
      <c r="A5" s="14" t="s">
        <v>61</v>
      </c>
      <c r="B5" s="16">
        <v>2033159</v>
      </c>
      <c r="C5" s="16">
        <v>1411864</v>
      </c>
      <c r="D5" s="16">
        <v>682819</v>
      </c>
    </row>
    <row r="6" spans="1:4" x14ac:dyDescent="0.25">
      <c r="A6" s="17" t="s">
        <v>4</v>
      </c>
      <c r="B6" s="15">
        <v>634987</v>
      </c>
      <c r="C6" s="15">
        <v>742352</v>
      </c>
      <c r="D6" s="15">
        <v>538424</v>
      </c>
    </row>
    <row r="7" spans="1:4" x14ac:dyDescent="0.25">
      <c r="A7" s="17" t="s">
        <v>5</v>
      </c>
      <c r="B7" s="15">
        <v>1638014</v>
      </c>
      <c r="C7" s="15">
        <v>1571146</v>
      </c>
      <c r="D7" s="15">
        <v>1238793</v>
      </c>
    </row>
    <row r="8" spans="1:4" x14ac:dyDescent="0.25">
      <c r="A8" s="17" t="s">
        <v>6</v>
      </c>
      <c r="B8" s="15">
        <v>550623</v>
      </c>
      <c r="C8" s="15">
        <v>657565</v>
      </c>
      <c r="D8" s="15">
        <v>340074</v>
      </c>
    </row>
    <row r="9" spans="1:4" x14ac:dyDescent="0.25">
      <c r="A9" s="12" t="s">
        <v>7</v>
      </c>
      <c r="B9" s="18">
        <v>26923472</v>
      </c>
      <c r="C9" s="18">
        <v>23973400</v>
      </c>
      <c r="D9" s="18">
        <v>22332803</v>
      </c>
    </row>
    <row r="10" spans="1:4" x14ac:dyDescent="0.25">
      <c r="A10" s="17" t="s">
        <v>8</v>
      </c>
      <c r="B10" s="19">
        <v>9110198</v>
      </c>
      <c r="C10" s="19">
        <v>9896609</v>
      </c>
      <c r="D10" s="19">
        <v>8448085</v>
      </c>
    </row>
    <row r="11" spans="1:4" x14ac:dyDescent="0.25">
      <c r="A11" s="17" t="s">
        <v>9</v>
      </c>
      <c r="B11" s="20">
        <v>17813274</v>
      </c>
      <c r="C11" s="20">
        <v>14076791</v>
      </c>
      <c r="D11" s="20">
        <v>13884718</v>
      </c>
    </row>
    <row r="12" spans="1:4" x14ac:dyDescent="0.25">
      <c r="A12" s="17" t="s">
        <v>10</v>
      </c>
      <c r="B12" s="19">
        <v>130388</v>
      </c>
      <c r="C12" s="19">
        <v>137771</v>
      </c>
      <c r="D12" s="19">
        <v>79882</v>
      </c>
    </row>
    <row r="13" spans="1:4" x14ac:dyDescent="0.25">
      <c r="A13" s="17" t="s">
        <v>11</v>
      </c>
      <c r="B13" s="19">
        <v>13107192</v>
      </c>
      <c r="C13" s="19">
        <v>9433386</v>
      </c>
      <c r="D13" s="19">
        <v>9252733</v>
      </c>
    </row>
    <row r="14" spans="1:4" x14ac:dyDescent="0.25">
      <c r="A14" s="17" t="s">
        <v>12</v>
      </c>
      <c r="B14" s="19">
        <v>4575694</v>
      </c>
      <c r="C14" s="19">
        <v>4505634</v>
      </c>
      <c r="D14" s="19">
        <v>4552103</v>
      </c>
    </row>
    <row r="15" spans="1:4" x14ac:dyDescent="0.25">
      <c r="A15" s="33"/>
      <c r="B15" s="9">
        <v>2016</v>
      </c>
      <c r="C15" s="9">
        <v>2015</v>
      </c>
      <c r="D15" s="9">
        <v>2014</v>
      </c>
    </row>
    <row r="16" spans="1:4" x14ac:dyDescent="0.25">
      <c r="A16" s="10" t="s">
        <v>13</v>
      </c>
      <c r="B16" s="21">
        <v>34440328</v>
      </c>
      <c r="C16" s="21">
        <v>29433978</v>
      </c>
      <c r="D16" s="21">
        <v>25593980</v>
      </c>
    </row>
    <row r="17" spans="1:4" x14ac:dyDescent="0.25">
      <c r="A17" s="12" t="s">
        <v>14</v>
      </c>
      <c r="B17" s="22">
        <v>4023121</v>
      </c>
      <c r="C17" s="22">
        <v>2955299</v>
      </c>
      <c r="D17" s="22">
        <v>2099230</v>
      </c>
    </row>
    <row r="18" spans="1:4" x14ac:dyDescent="0.25">
      <c r="A18" s="17" t="s">
        <v>62</v>
      </c>
      <c r="B18" s="23">
        <v>168056</v>
      </c>
      <c r="C18" s="23">
        <v>170656</v>
      </c>
      <c r="D18" s="23">
        <v>135039</v>
      </c>
    </row>
    <row r="19" spans="1:4" x14ac:dyDescent="0.25">
      <c r="A19" s="14" t="s">
        <v>16</v>
      </c>
      <c r="B19" s="24">
        <v>1866831</v>
      </c>
      <c r="C19" s="24">
        <v>668017</v>
      </c>
      <c r="D19" s="24">
        <v>593348</v>
      </c>
    </row>
    <row r="20" spans="1:4" x14ac:dyDescent="0.25">
      <c r="A20" s="14" t="s">
        <v>63</v>
      </c>
      <c r="B20" s="24">
        <v>85573</v>
      </c>
      <c r="C20" s="24">
        <v>564439</v>
      </c>
      <c r="D20" s="24">
        <v>56158</v>
      </c>
    </row>
    <row r="21" spans="1:4" x14ac:dyDescent="0.25">
      <c r="A21" s="14" t="s">
        <v>15</v>
      </c>
      <c r="B21" s="24">
        <v>1138287</v>
      </c>
      <c r="C21" s="24">
        <v>1072877</v>
      </c>
      <c r="D21" s="24">
        <v>965389</v>
      </c>
    </row>
    <row r="22" spans="1:4" x14ac:dyDescent="0.25">
      <c r="A22" s="14" t="s">
        <v>17</v>
      </c>
      <c r="B22" s="24">
        <v>764374</v>
      </c>
      <c r="C22" s="24">
        <v>479310</v>
      </c>
      <c r="D22" s="24">
        <v>349296</v>
      </c>
    </row>
    <row r="23" spans="1:4" x14ac:dyDescent="0.25">
      <c r="A23" s="14" t="s">
        <v>64</v>
      </c>
      <c r="B23" s="24">
        <v>0</v>
      </c>
      <c r="C23" s="24">
        <v>0</v>
      </c>
      <c r="D23" s="24">
        <v>0</v>
      </c>
    </row>
    <row r="24" spans="1:4" x14ac:dyDescent="0.25">
      <c r="A24" s="14" t="s">
        <v>96</v>
      </c>
      <c r="B24" s="24">
        <v>0</v>
      </c>
      <c r="C24" s="24">
        <v>0</v>
      </c>
      <c r="D24" s="24">
        <v>0</v>
      </c>
    </row>
    <row r="25" spans="1:4" x14ac:dyDescent="0.25">
      <c r="A25" s="28" t="s">
        <v>18</v>
      </c>
      <c r="B25" s="22">
        <v>16599527</v>
      </c>
      <c r="C25" s="22">
        <v>13663359</v>
      </c>
      <c r="D25" s="22">
        <v>8879045</v>
      </c>
    </row>
    <row r="26" spans="1:4" x14ac:dyDescent="0.25">
      <c r="A26" s="14" t="s">
        <v>19</v>
      </c>
      <c r="B26" s="23">
        <v>16599527</v>
      </c>
      <c r="C26" s="23">
        <v>13663359</v>
      </c>
      <c r="D26" s="23">
        <v>8879045</v>
      </c>
    </row>
    <row r="27" spans="1:4" x14ac:dyDescent="0.25">
      <c r="A27" s="14" t="s">
        <v>20</v>
      </c>
      <c r="B27" s="24">
        <v>15014224</v>
      </c>
      <c r="C27" s="24">
        <v>11670955</v>
      </c>
      <c r="D27" s="24">
        <v>7361130</v>
      </c>
    </row>
    <row r="28" spans="1:4" x14ac:dyDescent="0.25">
      <c r="A28" s="14" t="s">
        <v>65</v>
      </c>
      <c r="B28" s="24">
        <v>409266</v>
      </c>
      <c r="C28" s="24">
        <v>270996</v>
      </c>
      <c r="D28" s="24">
        <v>266528</v>
      </c>
    </row>
    <row r="29" spans="1:4" x14ac:dyDescent="0.25">
      <c r="A29" s="14" t="s">
        <v>21</v>
      </c>
      <c r="B29" s="24">
        <v>189892</v>
      </c>
      <c r="C29" s="24">
        <v>165325</v>
      </c>
      <c r="D29" s="24">
        <v>144582</v>
      </c>
    </row>
    <row r="30" spans="1:4" x14ac:dyDescent="0.25">
      <c r="A30" s="14" t="s">
        <v>22</v>
      </c>
      <c r="B30" s="24">
        <v>509145</v>
      </c>
      <c r="C30" s="24">
        <v>1079083</v>
      </c>
      <c r="D30" s="24">
        <v>629805</v>
      </c>
    </row>
    <row r="31" spans="1:4" x14ac:dyDescent="0.25">
      <c r="A31" s="14" t="s">
        <v>97</v>
      </c>
      <c r="B31" s="24">
        <v>477000</v>
      </c>
      <c r="C31" s="24">
        <v>477000</v>
      </c>
      <c r="D31" s="24">
        <v>477000</v>
      </c>
    </row>
    <row r="32" spans="1:4" x14ac:dyDescent="0.25">
      <c r="A32" s="14" t="s">
        <v>98</v>
      </c>
      <c r="B32" s="24">
        <v>0</v>
      </c>
      <c r="C32" s="24">
        <v>0</v>
      </c>
      <c r="D32" s="24">
        <v>0</v>
      </c>
    </row>
    <row r="33" spans="1:4" x14ac:dyDescent="0.25">
      <c r="A33" s="28" t="s">
        <v>23</v>
      </c>
      <c r="B33" s="22">
        <v>13817680</v>
      </c>
      <c r="C33" s="22">
        <v>12815320</v>
      </c>
      <c r="D33" s="22">
        <v>14615705</v>
      </c>
    </row>
    <row r="34" spans="1:4" x14ac:dyDescent="0.25">
      <c r="A34" s="14" t="s">
        <v>24</v>
      </c>
      <c r="B34" s="24">
        <v>9729006</v>
      </c>
      <c r="C34" s="24">
        <v>9729006</v>
      </c>
      <c r="D34" s="24">
        <v>9729006</v>
      </c>
    </row>
    <row r="35" spans="1:4" x14ac:dyDescent="0.25">
      <c r="A35" s="14" t="s">
        <v>25</v>
      </c>
      <c r="B35" s="24">
        <v>972</v>
      </c>
      <c r="C35" s="24">
        <v>5096</v>
      </c>
      <c r="D35" s="24">
        <v>-6426</v>
      </c>
    </row>
    <row r="36" spans="1:4" x14ac:dyDescent="0.25">
      <c r="A36" s="17" t="s">
        <v>26</v>
      </c>
      <c r="B36" s="24">
        <v>0</v>
      </c>
      <c r="C36" s="24">
        <v>0</v>
      </c>
      <c r="D36" s="24">
        <v>0</v>
      </c>
    </row>
    <row r="37" spans="1:4" x14ac:dyDescent="0.25">
      <c r="A37" s="17" t="s">
        <v>27</v>
      </c>
      <c r="B37" s="24">
        <v>2421456</v>
      </c>
      <c r="C37" s="24">
        <v>1378365</v>
      </c>
      <c r="D37" s="24">
        <v>3228145</v>
      </c>
    </row>
    <row r="38" spans="1:4" x14ac:dyDescent="0.25">
      <c r="A38" s="17" t="s">
        <v>28</v>
      </c>
      <c r="B38" s="24">
        <v>0</v>
      </c>
      <c r="C38" s="24">
        <v>0</v>
      </c>
      <c r="D38" s="24">
        <v>0</v>
      </c>
    </row>
    <row r="39" spans="1:4" x14ac:dyDescent="0.25">
      <c r="A39" s="17" t="s">
        <v>29</v>
      </c>
      <c r="B39" s="24">
        <v>0</v>
      </c>
      <c r="C39" s="24">
        <v>0</v>
      </c>
      <c r="D39" s="24">
        <v>0</v>
      </c>
    </row>
    <row r="40" spans="1:4" x14ac:dyDescent="0.25">
      <c r="A40" s="17" t="s">
        <v>66</v>
      </c>
      <c r="B40" s="24">
        <v>66606</v>
      </c>
      <c r="C40" s="24">
        <v>62952</v>
      </c>
      <c r="D40" s="24">
        <v>51668</v>
      </c>
    </row>
    <row r="41" spans="1:4" x14ac:dyDescent="0.25">
      <c r="A41" s="14" t="s">
        <v>95</v>
      </c>
      <c r="B41" s="24">
        <v>0</v>
      </c>
      <c r="C41" s="24">
        <v>0</v>
      </c>
      <c r="D41" s="24">
        <v>0</v>
      </c>
    </row>
    <row r="42" spans="1:4" x14ac:dyDescent="0.25">
      <c r="A42" s="17" t="s">
        <v>74</v>
      </c>
      <c r="B42" s="24">
        <v>1599640</v>
      </c>
      <c r="C42" s="24">
        <v>1639901</v>
      </c>
      <c r="D42" s="24">
        <v>1613312</v>
      </c>
    </row>
    <row r="43" spans="1:4" x14ac:dyDescent="0.25">
      <c r="A43" s="1"/>
      <c r="B43" s="2"/>
      <c r="C43" s="2"/>
      <c r="D43" s="3"/>
    </row>
    <row r="44" spans="1:4" x14ac:dyDescent="0.25">
      <c r="A44" s="8" t="s">
        <v>30</v>
      </c>
      <c r="B44" s="9">
        <v>2016</v>
      </c>
      <c r="C44" s="9">
        <v>2015</v>
      </c>
      <c r="D44" s="9">
        <v>2014</v>
      </c>
    </row>
    <row r="45" spans="1:4" x14ac:dyDescent="0.25">
      <c r="A45" s="12" t="s">
        <v>67</v>
      </c>
      <c r="B45" s="18">
        <v>9614817</v>
      </c>
      <c r="C45" s="18">
        <v>10080667</v>
      </c>
      <c r="D45" s="18">
        <v>7083603</v>
      </c>
    </row>
    <row r="46" spans="1:4" x14ac:dyDescent="0.25">
      <c r="A46" s="25" t="s">
        <v>68</v>
      </c>
      <c r="B46" s="26">
        <v>-7108346</v>
      </c>
      <c r="C46" s="26">
        <v>-5878209</v>
      </c>
      <c r="D46" s="26">
        <v>-5545537</v>
      </c>
    </row>
    <row r="47" spans="1:4" x14ac:dyDescent="0.25">
      <c r="A47" s="12" t="s">
        <v>31</v>
      </c>
      <c r="B47" s="18">
        <v>2506471</v>
      </c>
      <c r="C47" s="18">
        <v>4202458</v>
      </c>
      <c r="D47" s="18">
        <v>1538066</v>
      </c>
    </row>
    <row r="48" spans="1:4" x14ac:dyDescent="0.25">
      <c r="A48" s="25" t="s">
        <v>32</v>
      </c>
      <c r="B48" s="26">
        <v>-1079021</v>
      </c>
      <c r="C48" s="26">
        <v>-678134</v>
      </c>
      <c r="D48" s="26">
        <v>118549</v>
      </c>
    </row>
    <row r="49" spans="1:4" x14ac:dyDescent="0.25">
      <c r="A49" s="25" t="s">
        <v>33</v>
      </c>
      <c r="B49" s="26">
        <v>-481306</v>
      </c>
      <c r="C49" s="26">
        <v>-437253</v>
      </c>
      <c r="D49" s="26">
        <v>-365214</v>
      </c>
    </row>
    <row r="50" spans="1:4" x14ac:dyDescent="0.25">
      <c r="A50" s="71" t="s">
        <v>34</v>
      </c>
      <c r="B50" s="26">
        <v>-275797</v>
      </c>
      <c r="C50" s="26">
        <v>-265621</v>
      </c>
      <c r="D50" s="26">
        <v>-285622</v>
      </c>
    </row>
    <row r="51" spans="1:4" x14ac:dyDescent="0.25">
      <c r="A51" s="71" t="s">
        <v>94</v>
      </c>
      <c r="B51" s="26">
        <v>0</v>
      </c>
      <c r="C51" s="26" t="s">
        <v>104</v>
      </c>
      <c r="D51" s="26" t="s">
        <v>104</v>
      </c>
    </row>
    <row r="52" spans="1:4" x14ac:dyDescent="0.25">
      <c r="A52" s="71" t="s">
        <v>69</v>
      </c>
      <c r="B52" s="26">
        <v>-321167</v>
      </c>
      <c r="C52" s="26">
        <v>24347</v>
      </c>
      <c r="D52" s="26">
        <v>770007</v>
      </c>
    </row>
    <row r="53" spans="1:4" x14ac:dyDescent="0.25">
      <c r="A53" s="25" t="s">
        <v>70</v>
      </c>
      <c r="B53" s="26">
        <v>0</v>
      </c>
      <c r="C53" s="26" t="s">
        <v>104</v>
      </c>
      <c r="D53" s="26" t="s">
        <v>104</v>
      </c>
    </row>
    <row r="54" spans="1:4" x14ac:dyDescent="0.25">
      <c r="A54" s="25" t="s">
        <v>75</v>
      </c>
      <c r="B54" s="26">
        <v>-751</v>
      </c>
      <c r="C54" s="26">
        <v>393</v>
      </c>
      <c r="D54" s="26">
        <v>-622</v>
      </c>
    </row>
    <row r="55" spans="1:4" x14ac:dyDescent="0.25">
      <c r="A55" s="12" t="s">
        <v>36</v>
      </c>
      <c r="B55" s="18">
        <v>1427450</v>
      </c>
      <c r="C55" s="18">
        <v>3524324</v>
      </c>
      <c r="D55" s="18">
        <v>1656615</v>
      </c>
    </row>
    <row r="56" spans="1:4" x14ac:dyDescent="0.25">
      <c r="A56" s="25" t="s">
        <v>35</v>
      </c>
      <c r="B56" s="26">
        <v>2367927</v>
      </c>
      <c r="C56" s="26">
        <v>221679</v>
      </c>
      <c r="D56" s="26">
        <v>133950</v>
      </c>
    </row>
    <row r="57" spans="1:4" x14ac:dyDescent="0.25">
      <c r="A57" s="25" t="s">
        <v>37</v>
      </c>
      <c r="B57" s="26">
        <v>-751710</v>
      </c>
      <c r="C57" s="26">
        <v>-3906944</v>
      </c>
      <c r="D57" s="26">
        <v>-1768675</v>
      </c>
    </row>
    <row r="58" spans="1:4" x14ac:dyDescent="0.25">
      <c r="A58" s="28" t="s">
        <v>38</v>
      </c>
      <c r="B58" s="18">
        <v>3043667</v>
      </c>
      <c r="C58" s="18">
        <v>-160941</v>
      </c>
      <c r="D58" s="18">
        <v>21890</v>
      </c>
    </row>
    <row r="59" spans="1:4" x14ac:dyDescent="0.25">
      <c r="A59" s="71" t="s">
        <v>39</v>
      </c>
      <c r="B59" s="26">
        <v>-1380051</v>
      </c>
      <c r="C59" s="26">
        <v>517926</v>
      </c>
      <c r="D59" s="26">
        <v>140662</v>
      </c>
    </row>
    <row r="60" spans="1:4" x14ac:dyDescent="0.25">
      <c r="A60" s="28" t="s">
        <v>100</v>
      </c>
      <c r="B60" s="18">
        <v>1663616</v>
      </c>
      <c r="C60" s="18">
        <v>356985</v>
      </c>
      <c r="D60" s="18">
        <v>162552</v>
      </c>
    </row>
    <row r="61" spans="1:4" x14ac:dyDescent="0.25">
      <c r="A61" s="71" t="s">
        <v>99</v>
      </c>
      <c r="B61" s="26">
        <v>0</v>
      </c>
      <c r="C61" s="26" t="s">
        <v>104</v>
      </c>
      <c r="D61" s="26" t="s">
        <v>104</v>
      </c>
    </row>
    <row r="62" spans="1:4" x14ac:dyDescent="0.25">
      <c r="A62" s="28" t="s">
        <v>40</v>
      </c>
      <c r="B62" s="18">
        <v>1663616</v>
      </c>
      <c r="C62" s="18">
        <v>356985</v>
      </c>
      <c r="D62" s="18">
        <v>162552</v>
      </c>
    </row>
    <row r="63" spans="1:4" x14ac:dyDescent="0.25">
      <c r="A63" s="5"/>
      <c r="B63" s="6"/>
      <c r="C63" s="6"/>
      <c r="D63" s="3"/>
    </row>
    <row r="64" spans="1:4" x14ac:dyDescent="0.25">
      <c r="A64" s="8" t="s">
        <v>41</v>
      </c>
      <c r="B64" s="9">
        <v>2016</v>
      </c>
      <c r="C64" s="9">
        <v>2015</v>
      </c>
      <c r="D64" s="9">
        <v>2014</v>
      </c>
    </row>
    <row r="65" spans="1:4" x14ac:dyDescent="0.25">
      <c r="A65" s="12" t="s">
        <v>42</v>
      </c>
      <c r="B65" s="27">
        <v>3924077</v>
      </c>
      <c r="C65" s="27">
        <v>4479018</v>
      </c>
      <c r="D65" s="27">
        <v>2226756</v>
      </c>
    </row>
    <row r="66" spans="1:4" x14ac:dyDescent="0.25">
      <c r="A66" s="12" t="s">
        <v>43</v>
      </c>
      <c r="B66" s="27">
        <v>-6870842</v>
      </c>
      <c r="C66" s="27">
        <v>-3315200</v>
      </c>
      <c r="D66" s="27">
        <v>-356018</v>
      </c>
    </row>
    <row r="67" spans="1:4" x14ac:dyDescent="0.25">
      <c r="A67" s="12" t="s">
        <v>44</v>
      </c>
      <c r="B67" s="27">
        <v>4684516</v>
      </c>
      <c r="C67" s="27">
        <v>-852642</v>
      </c>
      <c r="D67" s="27">
        <v>-2643993</v>
      </c>
    </row>
    <row r="68" spans="1:4" x14ac:dyDescent="0.25">
      <c r="A68" s="28" t="s">
        <v>101</v>
      </c>
      <c r="B68" s="27">
        <v>-306376</v>
      </c>
      <c r="C68" s="27">
        <v>-2147840</v>
      </c>
      <c r="D68" s="27">
        <v>0</v>
      </c>
    </row>
    <row r="69" spans="1:4" x14ac:dyDescent="0.25">
      <c r="A69" s="12" t="s">
        <v>45</v>
      </c>
      <c r="B69" s="27">
        <v>-155329</v>
      </c>
      <c r="C69" s="27">
        <v>305408</v>
      </c>
      <c r="D69" s="27">
        <v>-37430</v>
      </c>
    </row>
    <row r="70" spans="1:4" x14ac:dyDescent="0.25">
      <c r="A70" s="12" t="s">
        <v>46</v>
      </c>
      <c r="B70" s="27">
        <v>1582422</v>
      </c>
      <c r="C70" s="27">
        <v>616584</v>
      </c>
      <c r="D70" s="27">
        <v>-810685</v>
      </c>
    </row>
    <row r="71" spans="1:4" x14ac:dyDescent="0.25">
      <c r="A71" s="28" t="s">
        <v>47</v>
      </c>
      <c r="B71" s="27">
        <v>1077651</v>
      </c>
      <c r="C71" s="27">
        <v>461067</v>
      </c>
      <c r="D71" s="27">
        <v>1271752</v>
      </c>
    </row>
    <row r="72" spans="1:4" x14ac:dyDescent="0.25">
      <c r="A72" s="28" t="s">
        <v>48</v>
      </c>
      <c r="B72" s="27">
        <v>2660073</v>
      </c>
      <c r="C72" s="27">
        <v>1077651</v>
      </c>
      <c r="D72" s="27">
        <v>461067</v>
      </c>
    </row>
    <row r="73" spans="1:4" x14ac:dyDescent="0.25">
      <c r="A73" s="7"/>
      <c r="B73" s="4"/>
      <c r="C73" s="4"/>
      <c r="D73" s="3"/>
    </row>
    <row r="74" spans="1:4" x14ac:dyDescent="0.25">
      <c r="A74" s="8" t="s">
        <v>49</v>
      </c>
      <c r="B74" s="9">
        <v>2016</v>
      </c>
      <c r="C74" s="9">
        <v>2015</v>
      </c>
      <c r="D74" s="9">
        <v>2014</v>
      </c>
    </row>
    <row r="75" spans="1:4" x14ac:dyDescent="0.25">
      <c r="A75" s="12" t="s">
        <v>50</v>
      </c>
      <c r="B75" s="18">
        <v>12528602</v>
      </c>
      <c r="C75" s="18">
        <v>12002716</v>
      </c>
      <c r="D75" s="18">
        <v>9397943</v>
      </c>
    </row>
    <row r="76" spans="1:4" x14ac:dyDescent="0.25">
      <c r="A76" s="10" t="s">
        <v>51</v>
      </c>
      <c r="B76" s="29">
        <v>-7780934</v>
      </c>
      <c r="C76" s="29">
        <v>-5352881</v>
      </c>
      <c r="D76" s="29">
        <v>-4733463</v>
      </c>
    </row>
    <row r="77" spans="1:4" x14ac:dyDescent="0.25">
      <c r="A77" s="12" t="s">
        <v>52</v>
      </c>
      <c r="B77" s="18">
        <v>4747668</v>
      </c>
      <c r="C77" s="18">
        <v>6649835</v>
      </c>
      <c r="D77" s="18">
        <v>4664480</v>
      </c>
    </row>
    <row r="78" spans="1:4" x14ac:dyDescent="0.25">
      <c r="A78" s="10" t="s">
        <v>53</v>
      </c>
      <c r="B78" s="29">
        <v>-1983443</v>
      </c>
      <c r="C78" s="29">
        <v>-1892238</v>
      </c>
      <c r="D78" s="29">
        <v>-1873994</v>
      </c>
    </row>
    <row r="79" spans="1:4" x14ac:dyDescent="0.25">
      <c r="A79" s="10" t="s">
        <v>71</v>
      </c>
      <c r="B79" s="29">
        <v>-1922741</v>
      </c>
      <c r="C79" s="29">
        <v>-1827097</v>
      </c>
      <c r="D79" s="29">
        <v>-1790628</v>
      </c>
    </row>
    <row r="80" spans="1:4" x14ac:dyDescent="0.25">
      <c r="A80" s="12" t="s">
        <v>54</v>
      </c>
      <c r="B80" s="18">
        <v>2764225</v>
      </c>
      <c r="C80" s="18">
        <v>4757597</v>
      </c>
      <c r="D80" s="18">
        <v>2790486</v>
      </c>
    </row>
    <row r="81" spans="1:4" x14ac:dyDescent="0.25">
      <c r="A81" s="28" t="s">
        <v>55</v>
      </c>
      <c r="B81" s="30">
        <v>4350408</v>
      </c>
      <c r="C81" s="30">
        <v>2904244</v>
      </c>
      <c r="D81" s="30">
        <v>1049768</v>
      </c>
    </row>
    <row r="82" spans="1:4" x14ac:dyDescent="0.25">
      <c r="A82" s="28" t="s">
        <v>72</v>
      </c>
      <c r="B82" s="30">
        <v>7114633</v>
      </c>
      <c r="C82" s="30">
        <v>7661841</v>
      </c>
      <c r="D82" s="30">
        <v>3840254</v>
      </c>
    </row>
    <row r="83" spans="1:4" ht="9" customHeight="1" x14ac:dyDescent="0.25">
      <c r="A83" s="31"/>
      <c r="B83" s="32"/>
      <c r="C83" s="32"/>
      <c r="D83" s="32"/>
    </row>
    <row r="84" spans="1:4" x14ac:dyDescent="0.25">
      <c r="A84" s="28" t="s">
        <v>56</v>
      </c>
      <c r="B84" s="18">
        <v>7114633</v>
      </c>
      <c r="C84" s="18">
        <v>7661841</v>
      </c>
      <c r="D84" s="18">
        <v>3840254</v>
      </c>
    </row>
    <row r="85" spans="1:4" x14ac:dyDescent="0.25">
      <c r="A85" s="17" t="s">
        <v>57</v>
      </c>
      <c r="B85" s="20">
        <v>752912</v>
      </c>
      <c r="C85" s="20">
        <v>727641</v>
      </c>
      <c r="D85" s="20">
        <v>654462</v>
      </c>
    </row>
    <row r="86" spans="1:4" x14ac:dyDescent="0.25">
      <c r="A86" s="17" t="s">
        <v>58</v>
      </c>
      <c r="B86" s="20">
        <v>1798405</v>
      </c>
      <c r="C86" s="20">
        <v>1051439</v>
      </c>
      <c r="D86" s="20">
        <v>209425</v>
      </c>
    </row>
    <row r="87" spans="1:4" x14ac:dyDescent="0.25">
      <c r="A87" s="17" t="s">
        <v>73</v>
      </c>
      <c r="B87" s="20">
        <v>2899700</v>
      </c>
      <c r="C87" s="20">
        <v>5525776</v>
      </c>
      <c r="D87" s="20">
        <v>2813815</v>
      </c>
    </row>
    <row r="88" spans="1:4" x14ac:dyDescent="0.25">
      <c r="A88" s="17" t="s">
        <v>59</v>
      </c>
      <c r="B88" s="20">
        <v>1663616</v>
      </c>
      <c r="C88" s="20">
        <v>356985</v>
      </c>
      <c r="D88" s="20">
        <v>162552</v>
      </c>
    </row>
    <row r="89" spans="1:4" x14ac:dyDescent="0.25">
      <c r="A89" s="17" t="s">
        <v>60</v>
      </c>
      <c r="B89" s="20">
        <v>0</v>
      </c>
      <c r="C89" s="20" t="s">
        <v>104</v>
      </c>
      <c r="D89" s="20" t="s">
        <v>104</v>
      </c>
    </row>
  </sheetData>
  <phoneticPr fontId="17" type="noConversion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showGridLines="0" workbookViewId="0">
      <selection activeCell="C2" sqref="C2"/>
    </sheetView>
  </sheetViews>
  <sheetFormatPr defaultRowHeight="12.75" x14ac:dyDescent="0.2"/>
  <cols>
    <col min="1" max="1" width="60.7109375" style="64" customWidth="1"/>
    <col min="2" max="5" width="16.5703125" style="64" customWidth="1"/>
    <col min="6" max="16384" width="9.140625" style="64"/>
  </cols>
  <sheetData>
    <row r="1" spans="1:12" s="37" customFormat="1" ht="14.25" customHeight="1" thickBot="1" x14ac:dyDescent="0.25">
      <c r="A1" s="34" t="s">
        <v>76</v>
      </c>
      <c r="B1" s="35" t="s">
        <v>102</v>
      </c>
      <c r="C1" s="35" t="s">
        <v>103</v>
      </c>
      <c r="D1" s="36"/>
      <c r="E1" s="36"/>
    </row>
    <row r="2" spans="1:12" s="41" customFormat="1" ht="14.25" customHeight="1" x14ac:dyDescent="0.25">
      <c r="A2" s="38" t="s">
        <v>77</v>
      </c>
      <c r="B2" s="39">
        <f>'Demonstrativos Gerenciais SITE'!C3/'Demonstrativos Gerenciais SITE'!C2</f>
        <v>0.18551953799788801</v>
      </c>
      <c r="C2" s="39">
        <f>'Demonstrativos Gerenciais SITE'!B3/'Demonstrativos Gerenciais SITE'!B2</f>
        <v>0.21825738709573264</v>
      </c>
      <c r="D2" s="40"/>
      <c r="E2" s="40"/>
    </row>
    <row r="3" spans="1:12" s="41" customFormat="1" ht="14.25" customHeight="1" x14ac:dyDescent="0.25">
      <c r="A3" s="42" t="s">
        <v>78</v>
      </c>
      <c r="B3" s="43">
        <f>'Demonstrativos Gerenciais SITE'!C10/'Demonstrativos Gerenciais SITE'!C2</f>
        <v>0.33623076704073096</v>
      </c>
      <c r="C3" s="43">
        <f>'Demonstrativos Gerenciais SITE'!B10/'Demonstrativos Gerenciais SITE'!B2</f>
        <v>0.26452123220196971</v>
      </c>
      <c r="D3" s="40"/>
      <c r="E3" s="40"/>
    </row>
    <row r="4" spans="1:12" s="41" customFormat="1" ht="14.25" customHeight="1" x14ac:dyDescent="0.25">
      <c r="A4" s="42" t="s">
        <v>79</v>
      </c>
      <c r="B4" s="43">
        <f>'Demonstrativos Gerenciais SITE'!C11/'Demonstrativos Gerenciais SITE'!C2</f>
        <v>0.47824969496138103</v>
      </c>
      <c r="C4" s="43">
        <f>'Demonstrativos Gerenciais SITE'!B11/'Demonstrativos Gerenciais SITE'!B2</f>
        <v>0.51722138070229762</v>
      </c>
      <c r="D4" s="40"/>
      <c r="E4" s="40"/>
    </row>
    <row r="5" spans="1:12" s="41" customFormat="1" ht="14.25" customHeight="1" thickBot="1" x14ac:dyDescent="0.25">
      <c r="A5" s="44" t="s">
        <v>80</v>
      </c>
      <c r="B5" s="45">
        <f>'Demonstrativos Gerenciais SITE'!C2</f>
        <v>29433978</v>
      </c>
      <c r="C5" s="45">
        <f>'Demonstrativos Gerenciais SITE'!B2</f>
        <v>34440328</v>
      </c>
      <c r="D5" s="46"/>
      <c r="E5" s="46"/>
    </row>
    <row r="6" spans="1:12" s="41" customFormat="1" ht="14.25" customHeight="1" x14ac:dyDescent="0.25">
      <c r="A6" s="42" t="s">
        <v>81</v>
      </c>
      <c r="B6" s="43">
        <f>'Demonstrativos Gerenciais SITE'!C17/'Demonstrativos Gerenciais SITE'!C16</f>
        <v>0.1004043354248617</v>
      </c>
      <c r="C6" s="43">
        <f>'Demonstrativos Gerenciais SITE'!B17/'Demonstrativos Gerenciais SITE'!B16</f>
        <v>0.11681424752981447</v>
      </c>
      <c r="D6" s="40"/>
      <c r="E6" s="40"/>
    </row>
    <row r="7" spans="1:12" s="41" customFormat="1" ht="14.25" customHeight="1" x14ac:dyDescent="0.25">
      <c r="A7" s="42" t="s">
        <v>82</v>
      </c>
      <c r="B7" s="43">
        <f>'Demonstrativos Gerenciais SITE'!C25/'Demonstrativos Gerenciais SITE'!C16</f>
        <v>0.46420361529114412</v>
      </c>
      <c r="C7" s="43">
        <f>'Demonstrativos Gerenciais SITE'!B25/'Demonstrativos Gerenciais SITE'!B16</f>
        <v>0.4819793528098803</v>
      </c>
      <c r="D7" s="40"/>
      <c r="E7" s="40"/>
      <c r="F7" s="40"/>
    </row>
    <row r="8" spans="1:12" s="41" customFormat="1" ht="14.25" customHeight="1" x14ac:dyDescent="0.25">
      <c r="A8" s="42" t="s">
        <v>83</v>
      </c>
      <c r="B8" s="43">
        <f>'Demonstrativos Gerenciais SITE'!C33/'Demonstrativos Gerenciais SITE'!C16</f>
        <v>0.43539204928399416</v>
      </c>
      <c r="C8" s="43">
        <f>'Demonstrativos Gerenciais SITE'!B33/'Demonstrativos Gerenciais SITE'!B16</f>
        <v>0.40120639966030519</v>
      </c>
      <c r="D8" s="40"/>
      <c r="E8" s="40"/>
    </row>
    <row r="9" spans="1:12" s="41" customFormat="1" ht="14.25" customHeight="1" thickBot="1" x14ac:dyDescent="0.25">
      <c r="A9" s="44" t="s">
        <v>84</v>
      </c>
      <c r="B9" s="45">
        <f>'Demonstrativos Gerenciais SITE'!C16</f>
        <v>29433978</v>
      </c>
      <c r="C9" s="45">
        <f>'Demonstrativos Gerenciais SITE'!B16</f>
        <v>34440328</v>
      </c>
      <c r="D9" s="46"/>
      <c r="E9" s="46"/>
    </row>
    <row r="10" spans="1:12" s="41" customFormat="1" ht="14.25" customHeight="1" thickBot="1" x14ac:dyDescent="0.25">
      <c r="A10" s="47"/>
      <c r="B10" s="48"/>
      <c r="C10" s="48"/>
      <c r="D10" s="49"/>
      <c r="E10" s="49"/>
    </row>
    <row r="11" spans="1:12" s="37" customFormat="1" ht="14.25" customHeight="1" thickBot="1" x14ac:dyDescent="0.25">
      <c r="A11" s="34" t="s">
        <v>85</v>
      </c>
      <c r="B11" s="50" t="str">
        <f>B1</f>
        <v> 31/12/2015</v>
      </c>
      <c r="C11" s="50" t="str">
        <f>C1</f>
        <v> 31/12/2016</v>
      </c>
      <c r="D11" s="36"/>
      <c r="E11" s="36"/>
    </row>
    <row r="12" spans="1:12" s="41" customFormat="1" ht="14.25" customHeight="1" x14ac:dyDescent="0.2">
      <c r="A12" s="38" t="s">
        <v>86</v>
      </c>
      <c r="B12" s="51">
        <f>B13+B14</f>
        <v>25559152</v>
      </c>
      <c r="C12" s="51">
        <f>C13+C14</f>
        <v>29970191</v>
      </c>
      <c r="D12" s="52"/>
      <c r="E12" s="52"/>
    </row>
    <row r="13" spans="1:12" s="41" customFormat="1" ht="14.25" customHeight="1" x14ac:dyDescent="0.2">
      <c r="A13" s="42" t="s">
        <v>87</v>
      </c>
      <c r="B13" s="53">
        <f>'Demonstrativos Gerenciais SITE'!C21+'Demonstrativos Gerenciais SITE'!C27</f>
        <v>12743832</v>
      </c>
      <c r="C13" s="53">
        <f>'Demonstrativos Gerenciais SITE'!B21+'Demonstrativos Gerenciais SITE'!B27</f>
        <v>16152511</v>
      </c>
      <c r="D13" s="52"/>
      <c r="E13" s="52"/>
      <c r="K13" s="54"/>
      <c r="L13" s="54"/>
    </row>
    <row r="14" spans="1:12" s="41" customFormat="1" ht="14.25" customHeight="1" x14ac:dyDescent="0.2">
      <c r="A14" s="42" t="s">
        <v>88</v>
      </c>
      <c r="B14" s="53">
        <f>'Demonstrativos Gerenciais SITE'!C33</f>
        <v>12815320</v>
      </c>
      <c r="C14" s="53">
        <f>'Demonstrativos Gerenciais SITE'!B33</f>
        <v>13817680</v>
      </c>
      <c r="D14" s="52"/>
      <c r="E14" s="52"/>
    </row>
    <row r="15" spans="1:12" s="41" customFormat="1" ht="14.25" customHeight="1" thickBot="1" x14ac:dyDescent="0.25">
      <c r="A15" s="42" t="s">
        <v>89</v>
      </c>
      <c r="B15" s="53">
        <f>B14+B13</f>
        <v>25559152</v>
      </c>
      <c r="C15" s="53">
        <f>C14+C13</f>
        <v>29970191</v>
      </c>
      <c r="D15" s="52"/>
      <c r="E15" s="52"/>
    </row>
    <row r="16" spans="1:12" s="41" customFormat="1" ht="14.25" hidden="1" customHeight="1" thickBot="1" x14ac:dyDescent="0.25">
      <c r="A16" s="38" t="s">
        <v>90</v>
      </c>
      <c r="B16" s="55" t="s">
        <v>91</v>
      </c>
      <c r="C16" s="55" t="s">
        <v>91</v>
      </c>
      <c r="D16" s="56"/>
      <c r="E16" s="56"/>
    </row>
    <row r="17" spans="1:5" s="41" customFormat="1" ht="14.25" customHeight="1" x14ac:dyDescent="0.25">
      <c r="A17" s="38" t="s">
        <v>87</v>
      </c>
      <c r="B17" s="57">
        <f>B13/B12</f>
        <v>0.4986015185480332</v>
      </c>
      <c r="C17" s="57">
        <f>C13/C12</f>
        <v>0.53895255455662594</v>
      </c>
      <c r="D17" s="58"/>
      <c r="E17" s="58"/>
    </row>
    <row r="18" spans="1:5" s="41" customFormat="1" ht="14.25" customHeight="1" thickBot="1" x14ac:dyDescent="0.3">
      <c r="A18" s="42" t="s">
        <v>88</v>
      </c>
      <c r="B18" s="59">
        <f>B14/B12</f>
        <v>0.50139848145196675</v>
      </c>
      <c r="C18" s="59">
        <f>C14/C12</f>
        <v>0.46104744544337406</v>
      </c>
      <c r="D18" s="58"/>
      <c r="E18" s="58"/>
    </row>
    <row r="19" spans="1:5" s="63" customFormat="1" ht="14.25" customHeight="1" thickBot="1" x14ac:dyDescent="0.25">
      <c r="A19" s="60" t="s">
        <v>86</v>
      </c>
      <c r="B19" s="61">
        <f>SUM(B17:B18)</f>
        <v>1</v>
      </c>
      <c r="C19" s="61">
        <f>SUM(C17:C18)</f>
        <v>1</v>
      </c>
      <c r="D19" s="62"/>
      <c r="E19" s="62"/>
    </row>
    <row r="20" spans="1:5" ht="19.5" customHeight="1" x14ac:dyDescent="0.2"/>
    <row r="21" spans="1:5" s="41" customFormat="1" ht="32.25" customHeight="1" x14ac:dyDescent="0.4">
      <c r="A21" s="73" t="s">
        <v>92</v>
      </c>
      <c r="B21" s="74"/>
      <c r="C21" s="74"/>
      <c r="D21" s="74"/>
      <c r="E21" s="75"/>
    </row>
    <row r="22" spans="1:5" s="41" customFormat="1" ht="27.75" customHeight="1" x14ac:dyDescent="0.2">
      <c r="A22" s="65"/>
    </row>
    <row r="23" spans="1:5" ht="26.25" x14ac:dyDescent="0.4">
      <c r="A23" s="76" t="str">
        <f>B1</f>
        <v> 31/12/2015</v>
      </c>
      <c r="B23" s="77"/>
      <c r="C23" s="77"/>
      <c r="D23" s="77"/>
      <c r="E23" s="78"/>
    </row>
    <row r="24" spans="1:5" x14ac:dyDescent="0.2">
      <c r="A24" s="66"/>
      <c r="B24" s="49"/>
      <c r="C24" s="49"/>
      <c r="D24" s="49"/>
      <c r="E24" s="67"/>
    </row>
    <row r="25" spans="1:5" x14ac:dyDescent="0.2">
      <c r="A25" s="66"/>
      <c r="B25" s="49"/>
      <c r="C25" s="49"/>
      <c r="D25" s="49"/>
      <c r="E25" s="67"/>
    </row>
    <row r="26" spans="1:5" x14ac:dyDescent="0.2">
      <c r="A26" s="66"/>
      <c r="B26" s="49"/>
      <c r="C26" s="49"/>
      <c r="D26" s="49"/>
      <c r="E26" s="67"/>
    </row>
    <row r="27" spans="1:5" x14ac:dyDescent="0.2">
      <c r="A27" s="66"/>
      <c r="B27" s="49"/>
      <c r="C27" s="49"/>
      <c r="D27" s="49"/>
      <c r="E27" s="67"/>
    </row>
    <row r="28" spans="1:5" x14ac:dyDescent="0.2">
      <c r="A28" s="66"/>
      <c r="B28" s="49"/>
      <c r="C28" s="49"/>
      <c r="D28" s="49"/>
      <c r="E28" s="67"/>
    </row>
    <row r="29" spans="1:5" x14ac:dyDescent="0.2">
      <c r="A29" s="66"/>
      <c r="B29" s="49"/>
      <c r="C29" s="49"/>
      <c r="D29" s="49"/>
      <c r="E29" s="67"/>
    </row>
    <row r="30" spans="1:5" x14ac:dyDescent="0.2">
      <c r="A30" s="66"/>
      <c r="B30" s="49"/>
      <c r="C30" s="49"/>
      <c r="D30" s="49"/>
      <c r="E30" s="67"/>
    </row>
    <row r="31" spans="1:5" x14ac:dyDescent="0.2">
      <c r="A31" s="66"/>
      <c r="B31" s="49"/>
      <c r="C31" s="49"/>
      <c r="D31" s="49"/>
      <c r="E31" s="67"/>
    </row>
    <row r="32" spans="1:5" x14ac:dyDescent="0.2">
      <c r="A32" s="66"/>
      <c r="B32" s="49"/>
      <c r="C32" s="49"/>
      <c r="D32" s="49"/>
      <c r="E32" s="67"/>
    </row>
    <row r="33" spans="1:5" x14ac:dyDescent="0.2">
      <c r="A33" s="66"/>
      <c r="B33" s="49"/>
      <c r="C33" s="49"/>
      <c r="D33" s="49"/>
      <c r="E33" s="67"/>
    </row>
    <row r="34" spans="1:5" x14ac:dyDescent="0.2">
      <c r="A34" s="66"/>
      <c r="B34" s="49"/>
      <c r="C34" s="49"/>
      <c r="D34" s="49"/>
      <c r="E34" s="67"/>
    </row>
    <row r="35" spans="1:5" x14ac:dyDescent="0.2">
      <c r="A35" s="66"/>
      <c r="B35" s="49"/>
      <c r="C35" s="49"/>
      <c r="D35" s="49"/>
      <c r="E35" s="67"/>
    </row>
    <row r="36" spans="1:5" x14ac:dyDescent="0.2">
      <c r="A36" s="66"/>
      <c r="B36" s="49"/>
      <c r="C36" s="49"/>
      <c r="D36" s="49"/>
      <c r="E36" s="67"/>
    </row>
    <row r="37" spans="1:5" x14ac:dyDescent="0.2">
      <c r="A37" s="66"/>
      <c r="B37" s="49"/>
      <c r="C37" s="49"/>
      <c r="D37" s="49"/>
      <c r="E37" s="67"/>
    </row>
    <row r="38" spans="1:5" x14ac:dyDescent="0.2">
      <c r="A38" s="66"/>
      <c r="B38" s="49"/>
      <c r="C38" s="49"/>
      <c r="D38" s="49"/>
      <c r="E38" s="67"/>
    </row>
    <row r="39" spans="1:5" x14ac:dyDescent="0.2">
      <c r="A39" s="66"/>
      <c r="B39" s="49"/>
      <c r="C39" s="49"/>
      <c r="D39" s="49"/>
      <c r="E39" s="67"/>
    </row>
    <row r="40" spans="1:5" x14ac:dyDescent="0.2">
      <c r="A40" s="66"/>
      <c r="B40" s="49"/>
      <c r="C40" s="49"/>
      <c r="D40" s="49"/>
      <c r="E40" s="67"/>
    </row>
    <row r="41" spans="1:5" x14ac:dyDescent="0.2">
      <c r="A41" s="66"/>
      <c r="B41" s="49"/>
      <c r="C41" s="49"/>
      <c r="D41" s="49"/>
      <c r="E41" s="67"/>
    </row>
    <row r="42" spans="1:5" x14ac:dyDescent="0.2">
      <c r="A42" s="66"/>
      <c r="B42" s="49"/>
      <c r="C42" s="49"/>
      <c r="D42" s="49"/>
      <c r="E42" s="67"/>
    </row>
    <row r="43" spans="1:5" x14ac:dyDescent="0.2">
      <c r="A43" s="66"/>
      <c r="B43" s="49"/>
      <c r="C43" s="49"/>
      <c r="D43" s="49"/>
      <c r="E43" s="67"/>
    </row>
    <row r="44" spans="1:5" ht="19.5" x14ac:dyDescent="0.3">
      <c r="A44" s="68" t="s">
        <v>93</v>
      </c>
      <c r="B44" s="72">
        <f>B5</f>
        <v>29433978</v>
      </c>
      <c r="C44" s="72"/>
      <c r="D44" s="69"/>
      <c r="E44" s="70"/>
    </row>
    <row r="48" spans="1:5" ht="26.25" x14ac:dyDescent="0.4">
      <c r="A48" s="73" t="s">
        <v>92</v>
      </c>
      <c r="B48" s="74"/>
      <c r="C48" s="74"/>
      <c r="D48" s="74"/>
      <c r="E48" s="75"/>
    </row>
    <row r="49" spans="1:5" x14ac:dyDescent="0.2">
      <c r="A49" s="65"/>
      <c r="B49" s="41"/>
      <c r="C49" s="41"/>
      <c r="D49" s="41"/>
      <c r="E49" s="41"/>
    </row>
    <row r="50" spans="1:5" ht="26.25" x14ac:dyDescent="0.4">
      <c r="A50" s="76" t="str">
        <f>C1</f>
        <v> 31/12/2016</v>
      </c>
      <c r="B50" s="77"/>
      <c r="C50" s="77"/>
      <c r="D50" s="77"/>
      <c r="E50" s="78"/>
    </row>
    <row r="51" spans="1:5" x14ac:dyDescent="0.2">
      <c r="A51" s="66"/>
      <c r="B51" s="49"/>
      <c r="C51" s="49"/>
      <c r="D51" s="49"/>
      <c r="E51" s="67"/>
    </row>
    <row r="52" spans="1:5" x14ac:dyDescent="0.2">
      <c r="A52" s="66"/>
      <c r="B52" s="49"/>
      <c r="C52" s="49"/>
      <c r="D52" s="49"/>
      <c r="E52" s="67"/>
    </row>
    <row r="53" spans="1:5" x14ac:dyDescent="0.2">
      <c r="A53" s="66"/>
      <c r="B53" s="49"/>
      <c r="C53" s="49"/>
      <c r="D53" s="49"/>
      <c r="E53" s="67"/>
    </row>
    <row r="54" spans="1:5" x14ac:dyDescent="0.2">
      <c r="A54" s="66"/>
      <c r="B54" s="49"/>
      <c r="C54" s="49"/>
      <c r="D54" s="49"/>
      <c r="E54" s="67"/>
    </row>
    <row r="55" spans="1:5" x14ac:dyDescent="0.2">
      <c r="A55" s="66"/>
      <c r="B55" s="49"/>
      <c r="C55" s="49"/>
      <c r="D55" s="49"/>
      <c r="E55" s="67"/>
    </row>
    <row r="56" spans="1:5" x14ac:dyDescent="0.2">
      <c r="A56" s="66"/>
      <c r="B56" s="49"/>
      <c r="C56" s="49"/>
      <c r="D56" s="49"/>
      <c r="E56" s="67"/>
    </row>
    <row r="57" spans="1:5" x14ac:dyDescent="0.2">
      <c r="A57" s="66"/>
      <c r="B57" s="49"/>
      <c r="C57" s="49"/>
      <c r="D57" s="49"/>
      <c r="E57" s="67"/>
    </row>
    <row r="58" spans="1:5" x14ac:dyDescent="0.2">
      <c r="A58" s="66"/>
      <c r="B58" s="49"/>
      <c r="C58" s="49"/>
      <c r="D58" s="49"/>
      <c r="E58" s="67"/>
    </row>
    <row r="59" spans="1:5" x14ac:dyDescent="0.2">
      <c r="A59" s="66"/>
      <c r="B59" s="49"/>
      <c r="C59" s="49"/>
      <c r="D59" s="49"/>
      <c r="E59" s="67"/>
    </row>
    <row r="60" spans="1:5" x14ac:dyDescent="0.2">
      <c r="A60" s="66"/>
      <c r="B60" s="49"/>
      <c r="C60" s="49"/>
      <c r="D60" s="49"/>
      <c r="E60" s="67"/>
    </row>
    <row r="61" spans="1:5" x14ac:dyDescent="0.2">
      <c r="A61" s="66"/>
      <c r="B61" s="49"/>
      <c r="C61" s="49"/>
      <c r="D61" s="49"/>
      <c r="E61" s="67"/>
    </row>
    <row r="62" spans="1:5" x14ac:dyDescent="0.2">
      <c r="A62" s="66"/>
      <c r="B62" s="49"/>
      <c r="C62" s="49"/>
      <c r="D62" s="49"/>
      <c r="E62" s="67"/>
    </row>
    <row r="63" spans="1:5" x14ac:dyDescent="0.2">
      <c r="A63" s="66"/>
      <c r="B63" s="49"/>
      <c r="C63" s="49"/>
      <c r="D63" s="49"/>
      <c r="E63" s="67"/>
    </row>
    <row r="64" spans="1:5" x14ac:dyDescent="0.2">
      <c r="A64" s="66"/>
      <c r="B64" s="49"/>
      <c r="C64" s="49"/>
      <c r="D64" s="49"/>
      <c r="E64" s="67"/>
    </row>
    <row r="65" spans="1:5" x14ac:dyDescent="0.2">
      <c r="A65" s="66"/>
      <c r="B65" s="49"/>
      <c r="C65" s="49"/>
      <c r="D65" s="49"/>
      <c r="E65" s="67"/>
    </row>
    <row r="66" spans="1:5" x14ac:dyDescent="0.2">
      <c r="A66" s="66"/>
      <c r="B66" s="49"/>
      <c r="C66" s="49"/>
      <c r="D66" s="49"/>
      <c r="E66" s="67"/>
    </row>
    <row r="67" spans="1:5" x14ac:dyDescent="0.2">
      <c r="A67" s="66"/>
      <c r="B67" s="49"/>
      <c r="C67" s="49"/>
      <c r="D67" s="49"/>
      <c r="E67" s="67"/>
    </row>
    <row r="68" spans="1:5" x14ac:dyDescent="0.2">
      <c r="A68" s="66"/>
      <c r="B68" s="49"/>
      <c r="C68" s="49"/>
      <c r="D68" s="49"/>
      <c r="E68" s="67"/>
    </row>
    <row r="69" spans="1:5" x14ac:dyDescent="0.2">
      <c r="A69" s="66"/>
      <c r="B69" s="49"/>
      <c r="C69" s="49"/>
      <c r="D69" s="49"/>
      <c r="E69" s="67"/>
    </row>
    <row r="70" spans="1:5" x14ac:dyDescent="0.2">
      <c r="A70" s="66"/>
      <c r="B70" s="49"/>
      <c r="C70" s="49"/>
      <c r="D70" s="49"/>
      <c r="E70" s="67"/>
    </row>
    <row r="71" spans="1:5" ht="19.5" x14ac:dyDescent="0.3">
      <c r="A71" s="68" t="s">
        <v>93</v>
      </c>
      <c r="B71" s="72">
        <f>C5</f>
        <v>34440328</v>
      </c>
      <c r="C71" s="72"/>
      <c r="D71" s="69"/>
      <c r="E71" s="70"/>
    </row>
  </sheetData>
  <mergeCells count="6">
    <mergeCell ref="B71:C71"/>
    <mergeCell ref="A21:E21"/>
    <mergeCell ref="A23:E23"/>
    <mergeCell ref="B44:C44"/>
    <mergeCell ref="A48:E48"/>
    <mergeCell ref="A50:E50"/>
  </mergeCells>
  <phoneticPr fontId="17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Demonstrativos Gerenciais SITE</vt:lpstr>
      <vt:lpstr>Representação Gráfica SITE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Rafael Gatsios</cp:lastModifiedBy>
  <cp:lastPrinted>2011-05-25T19:35:33Z</cp:lastPrinted>
  <dcterms:created xsi:type="dcterms:W3CDTF">2011-05-23T11:31:46Z</dcterms:created>
  <dcterms:modified xsi:type="dcterms:W3CDTF">2017-06-02T15:30:37Z</dcterms:modified>
</cp:coreProperties>
</file>