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Assaf-Fabiano\Site\EMPRESAS 2013\2014\aaaaaasite 2016\Alimentos e Bebidas\"/>
    </mc:Choice>
  </mc:AlternateContent>
  <bookViews>
    <workbookView xWindow="120" yWindow="90" windowWidth="11910" windowHeight="5550"/>
  </bookViews>
  <sheets>
    <sheet name="Demonstrativos Gerenciais SITE" sheetId="9" r:id="rId1"/>
    <sheet name="Representação Gráfica SITE" sheetId="10" r:id="rId2"/>
  </sheets>
  <calcPr calcId="171027"/>
</workbook>
</file>

<file path=xl/calcChain.xml><?xml version="1.0" encoding="utf-8"?>
<calcChain xmlns="http://schemas.openxmlformats.org/spreadsheetml/2006/main">
  <c r="B14" i="10" l="1"/>
  <c r="B9" i="10"/>
  <c r="C9" i="10"/>
  <c r="C5" i="10"/>
  <c r="B71" i="10" s="1"/>
  <c r="C11" i="10"/>
  <c r="B11" i="10"/>
  <c r="A50" i="10"/>
  <c r="A23" i="10"/>
  <c r="C3" i="10" l="1"/>
  <c r="B13" i="10"/>
  <c r="C2" i="10"/>
  <c r="B6" i="10"/>
  <c r="B8" i="10"/>
  <c r="C13" i="10"/>
  <c r="C7" i="10"/>
  <c r="B7" i="10"/>
  <c r="C6" i="10"/>
  <c r="C14" i="10"/>
  <c r="B2" i="10"/>
  <c r="B12" i="10" l="1"/>
  <c r="B18" i="10" s="1"/>
  <c r="B15" i="10"/>
  <c r="B4" i="10"/>
  <c r="C15" i="10"/>
  <c r="C4" i="10"/>
  <c r="C12" i="10"/>
  <c r="C17" i="10" s="1"/>
  <c r="C8" i="10"/>
  <c r="B5" i="10"/>
  <c r="B44" i="10" s="1"/>
  <c r="B3" i="10"/>
  <c r="B17" i="10" l="1"/>
  <c r="B19" i="10" s="1"/>
  <c r="C18" i="10"/>
  <c r="C19" i="10" s="1"/>
</calcChain>
</file>

<file path=xl/sharedStrings.xml><?xml version="1.0" encoding="utf-8"?>
<sst xmlns="http://schemas.openxmlformats.org/spreadsheetml/2006/main" count="118" uniqueCount="105">
  <si>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</si>
  <si>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</si>
  <si>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</si>
  <si>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</si>
  <si>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</si>
  <si>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</si>
  <si>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</si>
  <si>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</si>
  <si>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</si>
  <si>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</si>
  <si>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</si>
  <si>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</si>
  <si>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</si>
  <si>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</si>
  <si>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</si>
  <si>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</si>
  <si>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</si>
  <si>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</si>
  <si>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</si>
  <si>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</si>
  <si>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</si>
  <si>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</si>
  <si>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</si>
  <si>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</si>
  <si>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</si>
  <si>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</si>
  <si>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</si>
  <si>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</si>
  <si>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</si>
  <si>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</si>
  <si>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</si>
  <si>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</si>
  <si>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</si>
  <si>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</si>
  <si>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</si>
  <si>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</si>
  <si>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</si>
  <si>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</si>
  <si>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</si>
  <si>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</si>
  <si>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</si>
  <si>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</si>
  <si>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</si>
  <si>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</si>
  <si>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</si>
  <si>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</si>
  <si>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</si>
  <si>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</si>
  <si>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</si>
  <si>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</si>
  <si>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</si>
  <si>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</si>
  <si>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</si>
  <si>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</si>
  <si>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</si>
  <si>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</si>
  <si>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</si>
  <si>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</si>
  <si>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</si>
  <si>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</si>
  <si>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</si>
  <si>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</si>
  <si>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</si>
  <si>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</si>
  <si>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</si>
  <si>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</si>
  <si>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</si>
  <si>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</si>
  <si>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</si>
  <si>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</si>
  <si>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</si>
  <si>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</si>
  <si>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</si>
  <si>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</si>
  <si>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</si>
  <si>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</si>
  <si>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</si>
  <si>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</si>
  <si>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</si>
  <si>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</si>
  <si>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</si>
  <si>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</si>
  <si>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</si>
  <si>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</si>
  <si>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</si>
  <si>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</si>
  <si>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</si>
  <si>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</si>
  <si>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</si>
  <si>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</si>
  <si>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</si>
  <si>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</si>
  <si>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</si>
  <si>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</si>
  <si>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</si>
  <si>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</si>
  <si>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</si>
  <si>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</si>
  <si>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</si>
  <si>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</si>
  <si>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</si>
  <si>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</si>
  <si>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 xml:space="preserve"> </t>
  </si>
  <si>
    <t> 31/12/2015</t>
  </si>
  <si>
    <t> 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</si>
</sst>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Verdana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0"/>
    <xf numFmtId="0" fontId="18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19" applyNumberFormat="0" applyFill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7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7" fillId="0" borderId="0" xfId="0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65" fontId="4" fillId="0" borderId="1" xfId="3" applyNumberFormat="1" applyFont="1" applyBorder="1" applyAlignment="1">
      <alignment horizontal="right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Fill="1" applyBorder="1"/>
    <xf numFmtId="165" fontId="6" fillId="0" borderId="1" xfId="3" applyNumberFormat="1" applyFont="1" applyBorder="1" applyAlignment="1">
      <alignment horizontal="right"/>
    </xf>
    <xf numFmtId="165" fontId="6" fillId="0" borderId="1" xfId="3" applyNumberFormat="1" applyFont="1" applyFill="1" applyBorder="1" applyAlignment="1">
      <alignment horizontal="right"/>
    </xf>
    <xf numFmtId="0" fontId="6" fillId="0" borderId="1" xfId="0" applyFont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165" fontId="6" fillId="0" borderId="1" xfId="3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9" fillId="0" borderId="1" xfId="0" applyFont="1" applyBorder="1"/>
    <xf numFmtId="165" fontId="9" fillId="0" borderId="1" xfId="3" applyNumberFormat="1" applyFont="1" applyBorder="1"/>
    <xf numFmtId="37" fontId="5" fillId="0" borderId="1" xfId="0" applyNumberFormat="1" applyFont="1" applyBorder="1"/>
    <xf numFmtId="0" fontId="5" fillId="0" borderId="1" xfId="0" applyFont="1" applyFill="1" applyBorder="1"/>
    <xf numFmtId="165" fontId="4" fillId="0" borderId="1" xfId="3" applyNumberFormat="1" applyFont="1" applyBorder="1"/>
    <xf numFmtId="165" fontId="5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1" fillId="0" borderId="2" xfId="1" applyFont="1" applyFill="1" applyBorder="1" applyAlignment="1">
      <alignment horizontal="center"/>
    </xf>
    <xf numFmtId="14" fontId="11" fillId="0" borderId="3" xfId="1" applyNumberFormat="1" applyFont="1" applyFill="1" applyBorder="1" applyAlignment="1">
      <alignment horizontal="center"/>
    </xf>
    <xf numFmtId="14" fontId="11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/>
    <xf numFmtId="0" fontId="11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0" fillId="0" borderId="0" xfId="1" applyFill="1" applyAlignment="1"/>
    <xf numFmtId="0" fontId="11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1" fillId="0" borderId="8" xfId="1" applyFont="1" applyFill="1" applyBorder="1" applyAlignment="1"/>
    <xf numFmtId="165" fontId="10" fillId="0" borderId="9" xfId="1" applyNumberFormat="1" applyFill="1" applyBorder="1" applyAlignment="1"/>
    <xf numFmtId="165" fontId="10" fillId="0" borderId="0" xfId="1" applyNumberFormat="1" applyFill="1" applyBorder="1" applyAlignment="1"/>
    <xf numFmtId="0" fontId="11" fillId="0" borderId="10" xfId="1" applyFont="1" applyFill="1" applyBorder="1" applyAlignment="1"/>
    <xf numFmtId="0" fontId="12" fillId="3" borderId="0" xfId="1" applyFont="1" applyFill="1" applyBorder="1" applyAlignment="1"/>
    <xf numFmtId="0" fontId="10" fillId="0" borderId="0" xfId="1" applyFill="1" applyBorder="1" applyAlignment="1"/>
    <xf numFmtId="14" fontId="11" fillId="0" borderId="11" xfId="1" applyNumberFormat="1" applyFont="1" applyFill="1" applyBorder="1" applyAlignment="1">
      <alignment horizontal="center"/>
    </xf>
    <xf numFmtId="37" fontId="10" fillId="0" borderId="5" xfId="1" applyNumberFormat="1" applyFill="1" applyBorder="1" applyAlignment="1"/>
    <xf numFmtId="37" fontId="10" fillId="0" borderId="0" xfId="1" applyNumberFormat="1" applyFill="1" applyBorder="1" applyAlignment="1"/>
    <xf numFmtId="37" fontId="10" fillId="0" borderId="7" xfId="1" applyNumberFormat="1" applyFill="1" applyBorder="1" applyAlignment="1"/>
    <xf numFmtId="166" fontId="10" fillId="0" borderId="0" xfId="1" applyNumberFormat="1" applyFill="1" applyAlignment="1"/>
    <xf numFmtId="0" fontId="10" fillId="0" borderId="5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166" fontId="10" fillId="0" borderId="11" xfId="1" applyNumberFormat="1" applyFill="1" applyBorder="1" applyAlignment="1">
      <alignment horizontal="center"/>
    </xf>
    <xf numFmtId="166" fontId="10" fillId="0" borderId="0" xfId="1" applyNumberFormat="1" applyFill="1" applyBorder="1" applyAlignment="1">
      <alignment horizontal="center"/>
    </xf>
    <xf numFmtId="0" fontId="10" fillId="0" borderId="0" xfId="1" applyFill="1" applyAlignment="1">
      <alignment horizontal="center"/>
    </xf>
    <xf numFmtId="0" fontId="10" fillId="0" borderId="0" xfId="1"/>
    <xf numFmtId="0" fontId="11" fillId="0" borderId="0" xfId="1" applyFont="1" applyFill="1" applyAlignment="1"/>
    <xf numFmtId="0" fontId="11" fillId="0" borderId="12" xfId="1" applyFont="1" applyFill="1" applyBorder="1" applyAlignment="1"/>
    <xf numFmtId="0" fontId="10" fillId="0" borderId="7" xfId="1" applyFill="1" applyBorder="1" applyAlignment="1"/>
    <xf numFmtId="0" fontId="14" fillId="0" borderId="13" xfId="1" applyFont="1" applyFill="1" applyBorder="1" applyAlignment="1">
      <alignment horizontal="right"/>
    </xf>
    <xf numFmtId="0" fontId="15" fillId="0" borderId="14" xfId="1" applyFont="1" applyFill="1" applyBorder="1" applyAlignment="1"/>
    <xf numFmtId="0" fontId="15" fillId="0" borderId="15" xfId="1" applyFont="1" applyFill="1" applyBorder="1" applyAlignment="1"/>
    <xf numFmtId="0" fontId="9" fillId="0" borderId="1" xfId="0" applyFont="1" applyFill="1" applyBorder="1"/>
    <xf numFmtId="165" fontId="14" fillId="0" borderId="14" xfId="1" applyNumberFormat="1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14" fontId="13" fillId="4" borderId="16" xfId="1" applyNumberFormat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"/>
    </xf>
    <xf numFmtId="0" fontId="13" fillId="4" borderId="18" xfId="1" applyFont="1" applyFill="1" applyBorder="1" applyAlignment="1">
      <alignment horizontal="center"/>
    </xf>
    <xf numFmtId="3" fontId="5" fillId="0" borderId="0" xfId="0" applyNumberFormat="1" applyFont="1" applyBorder="1"/>
  </cellXfs>
  <cellStyles count="11">
    <cellStyle name="Normal" xfId="0" builtinId="0"/>
    <cellStyle name="Normal 2" xfId="1"/>
    <cellStyle name="Normal 3" xfId="7"/>
    <cellStyle name="Normal 4" xfId="6"/>
    <cellStyle name="Porcentagem 2" xfId="2"/>
    <cellStyle name="Porcentagem 3" xfId="9"/>
    <cellStyle name="Porcentagem 4" xfId="8"/>
    <cellStyle name="Porcentagem 5" xfId="4"/>
    <cellStyle name="Total 2" xfId="10"/>
    <cellStyle name="Vírgula" xfId="3" builtinId="3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F3-4FFD-950C-4E74A59E625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15F3-4FFD-950C-4E74A59E625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15F3-4FFD-950C-4E74A59E625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15F3-4FFD-950C-4E74A59E625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39000"/>
        <c:axId val="336438608"/>
        <c:axId val="0"/>
      </c:bar3DChart>
      <c:catAx>
        <c:axId val="336439000"/>
        <c:scaling>
          <c:orientation val="minMax"/>
        </c:scaling>
        <c:delete val="1"/>
        <c:axPos val="b"/>
        <c:majorTickMark val="out"/>
        <c:minorTickMark val="none"/>
        <c:tickLblPos val="none"/>
        <c:crossAx val="336438608"/>
        <c:crosses val="autoZero"/>
        <c:auto val="1"/>
        <c:lblAlgn val="ctr"/>
        <c:lblOffset val="100"/>
        <c:noMultiLvlLbl val="0"/>
      </c:catAx>
      <c:valAx>
        <c:axId val="3364386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39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6A-4377-BF5B-E8B557C292E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A46A-4377-BF5B-E8B557C292EB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A46A-4377-BF5B-E8B557C292EB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A46A-4377-BF5B-E8B557C292E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087104"/>
        <c:axId val="434087496"/>
        <c:axId val="0"/>
      </c:bar3DChart>
      <c:catAx>
        <c:axId val="434087104"/>
        <c:scaling>
          <c:orientation val="minMax"/>
        </c:scaling>
        <c:delete val="1"/>
        <c:axPos val="b"/>
        <c:majorTickMark val="out"/>
        <c:minorTickMark val="none"/>
        <c:tickLblPos val="none"/>
        <c:crossAx val="434087496"/>
        <c:crosses val="autoZero"/>
        <c:auto val="1"/>
        <c:lblAlgn val="ctr"/>
        <c:lblOffset val="100"/>
        <c:noMultiLvlLbl val="0"/>
      </c:catAx>
      <c:valAx>
        <c:axId val="4340874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7EAC-4E95-B0C0-F6C4A9AB606F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7EAC-4E95-B0C0-F6C4A9AB606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82552"/>
        <c:axId val="336386080"/>
        <c:axId val="0"/>
      </c:bar3DChart>
      <c:catAx>
        <c:axId val="336382552"/>
        <c:scaling>
          <c:orientation val="minMax"/>
        </c:scaling>
        <c:delete val="1"/>
        <c:axPos val="b"/>
        <c:majorTickMark val="out"/>
        <c:minorTickMark val="none"/>
        <c:tickLblPos val="none"/>
        <c:crossAx val="336386080"/>
        <c:crosses val="autoZero"/>
        <c:auto val="1"/>
        <c:lblAlgn val="ctr"/>
        <c:lblOffset val="100"/>
        <c:noMultiLvlLbl val="0"/>
      </c:catAx>
      <c:valAx>
        <c:axId val="3363860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2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BD-4620-8654-01F83CB1C4E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17BD-4620-8654-01F83CB1C4E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77848"/>
        <c:axId val="336388040"/>
        <c:axId val="0"/>
      </c:bar3DChart>
      <c:catAx>
        <c:axId val="336377848"/>
        <c:scaling>
          <c:orientation val="minMax"/>
        </c:scaling>
        <c:delete val="1"/>
        <c:axPos val="b"/>
        <c:majorTickMark val="out"/>
        <c:minorTickMark val="none"/>
        <c:tickLblPos val="none"/>
        <c:crossAx val="336388040"/>
        <c:crosses val="autoZero"/>
        <c:auto val="1"/>
        <c:lblAlgn val="ctr"/>
        <c:lblOffset val="100"/>
        <c:noMultiLvlLbl val="0"/>
      </c:catAx>
      <c:valAx>
        <c:axId val="3363880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77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F8-44A2-8F64-0459EC43EDA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67F8-44A2-8F64-0459EC43EDA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67F8-44A2-8F64-0459EC43EDA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67F8-44A2-8F64-0459EC43EDA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082400"/>
        <c:axId val="434082792"/>
        <c:axId val="0"/>
      </c:bar3DChart>
      <c:catAx>
        <c:axId val="434082400"/>
        <c:scaling>
          <c:orientation val="minMax"/>
        </c:scaling>
        <c:delete val="1"/>
        <c:axPos val="b"/>
        <c:majorTickMark val="out"/>
        <c:minorTickMark val="none"/>
        <c:tickLblPos val="none"/>
        <c:crossAx val="434082792"/>
        <c:crosses val="autoZero"/>
        <c:auto val="1"/>
        <c:lblAlgn val="ctr"/>
        <c:lblOffset val="100"/>
        <c:noMultiLvlLbl val="0"/>
      </c:catAx>
      <c:valAx>
        <c:axId val="4340827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80-42E7-AD0C-6223D1274BD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8480-42E7-AD0C-6223D1274BD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8480-42E7-AD0C-6223D1274BD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8480-42E7-AD0C-6223D1274BD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4512"/>
        <c:axId val="336379024"/>
        <c:axId val="0"/>
      </c:bar3DChart>
      <c:catAx>
        <c:axId val="336384512"/>
        <c:scaling>
          <c:orientation val="minMax"/>
        </c:scaling>
        <c:delete val="1"/>
        <c:axPos val="b"/>
        <c:majorTickMark val="out"/>
        <c:minorTickMark val="none"/>
        <c:tickLblPos val="none"/>
        <c:crossAx val="336379024"/>
        <c:crosses val="autoZero"/>
        <c:auto val="1"/>
        <c:lblAlgn val="ctr"/>
        <c:lblOffset val="100"/>
        <c:noMultiLvlLbl val="0"/>
      </c:catAx>
      <c:valAx>
        <c:axId val="3363790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0.54837431822457938</c:v>
              </c:pt>
            </c:numLit>
          </c:val>
          <c:extLst>
            <c:ext xmlns:c16="http://schemas.microsoft.com/office/drawing/2014/chart" uri="{C3380CC4-5D6E-409C-BE32-E72D297353CC}">
              <c16:uniqueId val="{00000000-C0D0-4D20-84B3-BEFCE3F3DA38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0.45162568177542556</c:v>
              </c:pt>
            </c:numLit>
          </c:val>
          <c:extLst>
            <c:ext xmlns:c16="http://schemas.microsoft.com/office/drawing/2014/chart" uri="{C3380CC4-5D6E-409C-BE32-E72D297353CC}">
              <c16:uniqueId val="{00000001-C0D0-4D20-84B3-BEFCE3F3DA3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84904"/>
        <c:axId val="336377456"/>
        <c:axId val="0"/>
      </c:bar3DChart>
      <c:catAx>
        <c:axId val="336384904"/>
        <c:scaling>
          <c:orientation val="minMax"/>
        </c:scaling>
        <c:delete val="1"/>
        <c:axPos val="b"/>
        <c:majorTickMark val="out"/>
        <c:minorTickMark val="none"/>
        <c:tickLblPos val="none"/>
        <c:crossAx val="336377456"/>
        <c:crosses val="autoZero"/>
        <c:auto val="1"/>
        <c:lblAlgn val="ctr"/>
        <c:lblOffset val="100"/>
        <c:noMultiLvlLbl val="0"/>
      </c:catAx>
      <c:valAx>
        <c:axId val="336377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4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D-421E-9539-14D95B606B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9A4D-421E-9539-14D95B606B1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82944"/>
        <c:axId val="336377064"/>
        <c:axId val="0"/>
      </c:bar3DChart>
      <c:catAx>
        <c:axId val="336382944"/>
        <c:scaling>
          <c:orientation val="minMax"/>
        </c:scaling>
        <c:delete val="1"/>
        <c:axPos val="b"/>
        <c:majorTickMark val="out"/>
        <c:minorTickMark val="none"/>
        <c:tickLblPos val="none"/>
        <c:crossAx val="336377064"/>
        <c:crosses val="autoZero"/>
        <c:auto val="1"/>
        <c:lblAlgn val="ctr"/>
        <c:lblOffset val="100"/>
        <c:noMultiLvlLbl val="0"/>
      </c:catAx>
      <c:valAx>
        <c:axId val="3363770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04-427F-8C3A-93636BC5318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3704-427F-8C3A-93636BC5318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3704-427F-8C3A-93636BC5318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3704-427F-8C3A-93636BC5318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0984"/>
        <c:axId val="336383336"/>
        <c:axId val="0"/>
      </c:bar3DChart>
      <c:catAx>
        <c:axId val="336380984"/>
        <c:scaling>
          <c:orientation val="minMax"/>
        </c:scaling>
        <c:delete val="1"/>
        <c:axPos val="b"/>
        <c:majorTickMark val="out"/>
        <c:minorTickMark val="none"/>
        <c:tickLblPos val="none"/>
        <c:crossAx val="336383336"/>
        <c:crosses val="autoZero"/>
        <c:auto val="1"/>
        <c:lblAlgn val="ctr"/>
        <c:lblOffset val="100"/>
        <c:noMultiLvlLbl val="0"/>
      </c:catAx>
      <c:valAx>
        <c:axId val="3363833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0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66-4CCE-983C-BDFEDC6B5B2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EA66-4CCE-983C-BDFEDC6B5B2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EA66-4CCE-983C-BDFEDC6B5B2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EA66-4CCE-983C-BDFEDC6B5B2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7256"/>
        <c:axId val="336375888"/>
        <c:axId val="0"/>
      </c:bar3DChart>
      <c:catAx>
        <c:axId val="336387256"/>
        <c:scaling>
          <c:orientation val="minMax"/>
        </c:scaling>
        <c:delete val="1"/>
        <c:axPos val="b"/>
        <c:majorTickMark val="out"/>
        <c:minorTickMark val="none"/>
        <c:tickLblPos val="none"/>
        <c:crossAx val="336375888"/>
        <c:crosses val="autoZero"/>
        <c:auto val="1"/>
        <c:lblAlgn val="ctr"/>
        <c:lblOffset val="100"/>
        <c:noMultiLvlLbl val="0"/>
      </c:catAx>
      <c:valAx>
        <c:axId val="3363758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7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F439-4752-80ED-BFCEFDDA3D0F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0.43431981554256394</c:v>
              </c:pt>
            </c:numLit>
          </c:val>
          <c:extLst>
            <c:ext xmlns:c16="http://schemas.microsoft.com/office/drawing/2014/chart" uri="{C3380CC4-5D6E-409C-BE32-E72D297353CC}">
              <c16:uniqueId val="{00000001-F439-4752-80ED-BFCEFDDA3D0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83728"/>
        <c:axId val="336379416"/>
        <c:axId val="0"/>
      </c:bar3DChart>
      <c:catAx>
        <c:axId val="336383728"/>
        <c:scaling>
          <c:orientation val="minMax"/>
        </c:scaling>
        <c:delete val="1"/>
        <c:axPos val="b"/>
        <c:majorTickMark val="out"/>
        <c:minorTickMark val="none"/>
        <c:tickLblPos val="none"/>
        <c:crossAx val="336379416"/>
        <c:crosses val="autoZero"/>
        <c:auto val="1"/>
        <c:lblAlgn val="ctr"/>
        <c:lblOffset val="100"/>
        <c:noMultiLvlLbl val="0"/>
      </c:catAx>
      <c:valAx>
        <c:axId val="3363794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6A-42C5-8C41-6555BE9DB65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B76A-42C5-8C41-6555BE9DB654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B76A-42C5-8C41-6555BE9DB654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6A-42C5-8C41-6555BE9DB6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B76A-42C5-8C41-6555BE9DB65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515572552"/>
        <c:axId val="515574512"/>
        <c:axId val="0"/>
      </c:bar3DChart>
      <c:catAx>
        <c:axId val="515572552"/>
        <c:scaling>
          <c:orientation val="minMax"/>
        </c:scaling>
        <c:delete val="1"/>
        <c:axPos val="b"/>
        <c:majorTickMark val="out"/>
        <c:minorTickMark val="none"/>
        <c:tickLblPos val="none"/>
        <c:crossAx val="515574512"/>
        <c:crosses val="autoZero"/>
        <c:auto val="1"/>
        <c:lblAlgn val="ctr"/>
        <c:lblOffset val="100"/>
        <c:noMultiLvlLbl val="0"/>
      </c:catAx>
      <c:valAx>
        <c:axId val="5155745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15572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9F-4220-836F-9121D3B50D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439F-4220-836F-9121D3B50DF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7030872"/>
        <c:axId val="437033224"/>
        <c:axId val="0"/>
      </c:bar3DChart>
      <c:catAx>
        <c:axId val="437030872"/>
        <c:scaling>
          <c:orientation val="minMax"/>
        </c:scaling>
        <c:delete val="1"/>
        <c:axPos val="b"/>
        <c:majorTickMark val="out"/>
        <c:minorTickMark val="none"/>
        <c:tickLblPos val="none"/>
        <c:crossAx val="437033224"/>
        <c:crosses val="autoZero"/>
        <c:auto val="1"/>
        <c:lblAlgn val="ctr"/>
        <c:lblOffset val="100"/>
        <c:noMultiLvlLbl val="0"/>
      </c:catAx>
      <c:valAx>
        <c:axId val="4370332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703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59-4C23-834E-9E0561C7721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DA59-4C23-834E-9E0561C7721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DA59-4C23-834E-9E0561C7721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DA59-4C23-834E-9E0561C7721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7031656"/>
        <c:axId val="437026952"/>
        <c:axId val="0"/>
      </c:bar3DChart>
      <c:catAx>
        <c:axId val="437031656"/>
        <c:scaling>
          <c:orientation val="minMax"/>
        </c:scaling>
        <c:delete val="1"/>
        <c:axPos val="b"/>
        <c:majorTickMark val="out"/>
        <c:minorTickMark val="none"/>
        <c:tickLblPos val="none"/>
        <c:crossAx val="437026952"/>
        <c:crosses val="autoZero"/>
        <c:auto val="1"/>
        <c:lblAlgn val="ctr"/>
        <c:lblOffset val="100"/>
        <c:noMultiLvlLbl val="0"/>
      </c:catAx>
      <c:valAx>
        <c:axId val="4370269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7031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9B-4106-A787-D9C53EDA798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639B-4106-A787-D9C53EDA798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639B-4106-A787-D9C53EDA798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639B-4106-A787-D9C53EDA798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7027344"/>
        <c:axId val="437032440"/>
        <c:axId val="0"/>
      </c:bar3DChart>
      <c:catAx>
        <c:axId val="437027344"/>
        <c:scaling>
          <c:orientation val="minMax"/>
        </c:scaling>
        <c:delete val="1"/>
        <c:axPos val="b"/>
        <c:majorTickMark val="out"/>
        <c:minorTickMark val="none"/>
        <c:tickLblPos val="none"/>
        <c:crossAx val="437032440"/>
        <c:crosses val="autoZero"/>
        <c:auto val="1"/>
        <c:lblAlgn val="ctr"/>
        <c:lblOffset val="100"/>
        <c:noMultiLvlLbl val="0"/>
      </c:catAx>
      <c:valAx>
        <c:axId val="4370324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702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8B3E-4558-B32F-7B4C438B33AD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0.34467780011498056</c:v>
              </c:pt>
            </c:numLit>
          </c:val>
          <c:extLst>
            <c:ext xmlns:c16="http://schemas.microsoft.com/office/drawing/2014/chart" uri="{C3380CC4-5D6E-409C-BE32-E72D297353CC}">
              <c16:uniqueId val="{00000001-8B3E-4558-B32F-7B4C438B33A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78632"/>
        <c:axId val="336385688"/>
        <c:axId val="0"/>
      </c:bar3DChart>
      <c:catAx>
        <c:axId val="336378632"/>
        <c:scaling>
          <c:orientation val="minMax"/>
        </c:scaling>
        <c:delete val="1"/>
        <c:axPos val="b"/>
        <c:majorTickMark val="out"/>
        <c:minorTickMark val="none"/>
        <c:tickLblPos val="none"/>
        <c:crossAx val="336385688"/>
        <c:crosses val="autoZero"/>
        <c:auto val="1"/>
        <c:lblAlgn val="ctr"/>
        <c:lblOffset val="100"/>
        <c:noMultiLvlLbl val="0"/>
      </c:catAx>
      <c:valAx>
        <c:axId val="3363856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78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0-4998-AEBE-5F4EB7B1932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64D0-4998-AEBE-5F4EB7B1932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87648"/>
        <c:axId val="336376280"/>
        <c:axId val="0"/>
      </c:bar3DChart>
      <c:catAx>
        <c:axId val="336387648"/>
        <c:scaling>
          <c:orientation val="minMax"/>
        </c:scaling>
        <c:delete val="1"/>
        <c:axPos val="b"/>
        <c:majorTickMark val="out"/>
        <c:minorTickMark val="none"/>
        <c:tickLblPos val="none"/>
        <c:crossAx val="336376280"/>
        <c:crosses val="autoZero"/>
        <c:auto val="1"/>
        <c:lblAlgn val="ctr"/>
        <c:lblOffset val="100"/>
        <c:noMultiLvlLbl val="0"/>
      </c:catAx>
      <c:valAx>
        <c:axId val="3363762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1B-4073-B7EB-F707B8E152B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921B-4073-B7EB-F707B8E152B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921B-4073-B7EB-F707B8E152B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921B-4073-B7EB-F707B8E152B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7027736"/>
        <c:axId val="437033616"/>
        <c:axId val="0"/>
      </c:bar3DChart>
      <c:catAx>
        <c:axId val="437027736"/>
        <c:scaling>
          <c:orientation val="minMax"/>
        </c:scaling>
        <c:delete val="1"/>
        <c:axPos val="b"/>
        <c:majorTickMark val="out"/>
        <c:minorTickMark val="none"/>
        <c:tickLblPos val="none"/>
        <c:crossAx val="437033616"/>
        <c:crosses val="autoZero"/>
        <c:auto val="1"/>
        <c:lblAlgn val="ctr"/>
        <c:lblOffset val="100"/>
        <c:noMultiLvlLbl val="0"/>
      </c:catAx>
      <c:valAx>
        <c:axId val="4370336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702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CF-43DA-BBDF-80E4F9D0F2D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55CF-43DA-BBDF-80E4F9D0F2D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55CF-43DA-BBDF-80E4F9D0F2D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55CF-43DA-BBDF-80E4F9D0F2D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7034008"/>
        <c:axId val="437030480"/>
        <c:axId val="0"/>
      </c:bar3DChart>
      <c:catAx>
        <c:axId val="437034008"/>
        <c:scaling>
          <c:orientation val="minMax"/>
        </c:scaling>
        <c:delete val="1"/>
        <c:axPos val="b"/>
        <c:majorTickMark val="out"/>
        <c:minorTickMark val="none"/>
        <c:tickLblPos val="none"/>
        <c:crossAx val="437030480"/>
        <c:crosses val="autoZero"/>
        <c:auto val="1"/>
        <c:lblAlgn val="ctr"/>
        <c:lblOffset val="100"/>
        <c:noMultiLvlLbl val="0"/>
      </c:catAx>
      <c:valAx>
        <c:axId val="4370304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703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E1FF-4833-B0A7-A4DB671B7331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0.29478046393423518</c:v>
              </c:pt>
            </c:numLit>
          </c:val>
          <c:extLst>
            <c:ext xmlns:c16="http://schemas.microsoft.com/office/drawing/2014/chart" uri="{C3380CC4-5D6E-409C-BE32-E72D297353CC}">
              <c16:uniqueId val="{00000001-E1FF-4833-B0A7-A4DB671B733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76672"/>
        <c:axId val="336391960"/>
        <c:axId val="0"/>
      </c:bar3DChart>
      <c:catAx>
        <c:axId val="336376672"/>
        <c:scaling>
          <c:orientation val="minMax"/>
        </c:scaling>
        <c:delete val="1"/>
        <c:axPos val="b"/>
        <c:majorTickMark val="out"/>
        <c:minorTickMark val="none"/>
        <c:tickLblPos val="none"/>
        <c:crossAx val="336391960"/>
        <c:crosses val="autoZero"/>
        <c:auto val="1"/>
        <c:lblAlgn val="ctr"/>
        <c:lblOffset val="100"/>
        <c:noMultiLvlLbl val="0"/>
      </c:catAx>
      <c:valAx>
        <c:axId val="336391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7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F4-48F3-B049-D33C04CDB7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16F4-48F3-B049-D33C04CDB77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99408"/>
        <c:axId val="336389216"/>
        <c:axId val="0"/>
      </c:bar3DChart>
      <c:catAx>
        <c:axId val="336399408"/>
        <c:scaling>
          <c:orientation val="minMax"/>
        </c:scaling>
        <c:delete val="1"/>
        <c:axPos val="b"/>
        <c:majorTickMark val="out"/>
        <c:minorTickMark val="none"/>
        <c:tickLblPos val="none"/>
        <c:crossAx val="336389216"/>
        <c:crosses val="autoZero"/>
        <c:auto val="1"/>
        <c:lblAlgn val="ctr"/>
        <c:lblOffset val="100"/>
        <c:noMultiLvlLbl val="0"/>
      </c:catAx>
      <c:valAx>
        <c:axId val="3363892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9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6-4D2D-9A87-F72CEF69695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5556-4D2D-9A87-F72CEF696952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5556-4D2D-9A87-F72CEF696952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5556-4D2D-9A87-F72CEF69695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97840"/>
        <c:axId val="336390392"/>
        <c:axId val="0"/>
      </c:bar3DChart>
      <c:catAx>
        <c:axId val="336397840"/>
        <c:scaling>
          <c:orientation val="minMax"/>
        </c:scaling>
        <c:delete val="1"/>
        <c:axPos val="b"/>
        <c:majorTickMark val="out"/>
        <c:minorTickMark val="none"/>
        <c:tickLblPos val="none"/>
        <c:crossAx val="336390392"/>
        <c:crosses val="autoZero"/>
        <c:auto val="1"/>
        <c:lblAlgn val="ctr"/>
        <c:lblOffset val="100"/>
        <c:noMultiLvlLbl val="0"/>
      </c:catAx>
      <c:valAx>
        <c:axId val="336390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97DD-44F9-90C5-CE52B44B7F59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97DD-44F9-90C5-CE52B44B7F5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15576472"/>
        <c:axId val="515575296"/>
        <c:axId val="0"/>
      </c:bar3DChart>
      <c:catAx>
        <c:axId val="515576472"/>
        <c:scaling>
          <c:orientation val="minMax"/>
        </c:scaling>
        <c:delete val="1"/>
        <c:axPos val="b"/>
        <c:majorTickMark val="out"/>
        <c:minorTickMark val="none"/>
        <c:tickLblPos val="none"/>
        <c:crossAx val="515575296"/>
        <c:crosses val="autoZero"/>
        <c:auto val="1"/>
        <c:lblAlgn val="ctr"/>
        <c:lblOffset val="100"/>
        <c:noMultiLvlLbl val="0"/>
      </c:catAx>
      <c:valAx>
        <c:axId val="5155752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15576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44-4D74-85C6-F2BD51DC806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0A44-4D74-85C6-F2BD51DC806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0A44-4D74-85C6-F2BD51DC806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0A44-4D74-85C6-F2BD51DC806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7029304"/>
        <c:axId val="434881424"/>
        <c:axId val="0"/>
      </c:bar3DChart>
      <c:catAx>
        <c:axId val="437029304"/>
        <c:scaling>
          <c:orientation val="minMax"/>
        </c:scaling>
        <c:delete val="1"/>
        <c:axPos val="b"/>
        <c:majorTickMark val="out"/>
        <c:minorTickMark val="none"/>
        <c:tickLblPos val="none"/>
        <c:crossAx val="434881424"/>
        <c:crosses val="autoZero"/>
        <c:auto val="1"/>
        <c:lblAlgn val="ctr"/>
        <c:lblOffset val="100"/>
        <c:noMultiLvlLbl val="0"/>
      </c:catAx>
      <c:valAx>
        <c:axId val="4348814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7029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DFC3-4792-AA9A-7D63B0E4CEC7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0.23963380143946228</c:v>
              </c:pt>
            </c:numLit>
          </c:val>
          <c:extLst>
            <c:ext xmlns:c16="http://schemas.microsoft.com/office/drawing/2014/chart" uri="{C3380CC4-5D6E-409C-BE32-E72D297353CC}">
              <c16:uniqueId val="{00000001-DFC3-4792-AA9A-7D63B0E4CEC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880640"/>
        <c:axId val="434881032"/>
        <c:axId val="0"/>
      </c:bar3DChart>
      <c:catAx>
        <c:axId val="434880640"/>
        <c:scaling>
          <c:orientation val="minMax"/>
        </c:scaling>
        <c:delete val="1"/>
        <c:axPos val="b"/>
        <c:majorTickMark val="out"/>
        <c:minorTickMark val="none"/>
        <c:tickLblPos val="none"/>
        <c:crossAx val="434881032"/>
        <c:crosses val="autoZero"/>
        <c:auto val="1"/>
        <c:lblAlgn val="ctr"/>
        <c:lblOffset val="100"/>
        <c:noMultiLvlLbl val="0"/>
      </c:catAx>
      <c:valAx>
        <c:axId val="4348810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88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D0-4D3F-A602-AAA114E238E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15D0-4D3F-A602-AAA114E238E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881816"/>
        <c:axId val="434882600"/>
        <c:axId val="0"/>
      </c:bar3DChart>
      <c:catAx>
        <c:axId val="434881816"/>
        <c:scaling>
          <c:orientation val="minMax"/>
        </c:scaling>
        <c:delete val="1"/>
        <c:axPos val="b"/>
        <c:majorTickMark val="out"/>
        <c:minorTickMark val="none"/>
        <c:tickLblPos val="none"/>
        <c:crossAx val="434882600"/>
        <c:crosses val="autoZero"/>
        <c:auto val="1"/>
        <c:lblAlgn val="ctr"/>
        <c:lblOffset val="100"/>
        <c:noMultiLvlLbl val="0"/>
      </c:catAx>
      <c:valAx>
        <c:axId val="4348826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881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DD-425B-849B-B3F41C177F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0.39894397877548521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DD-425B-849B-B3F41C177F79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33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DD-425B-849B-B3F41C177F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0.47489458134782264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DD-425B-849B-B3F41C177F7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34882992"/>
        <c:axId val="406569272"/>
        <c:axId val="0"/>
      </c:bar3DChart>
      <c:catAx>
        <c:axId val="434882992"/>
        <c:scaling>
          <c:orientation val="minMax"/>
        </c:scaling>
        <c:delete val="1"/>
        <c:axPos val="b"/>
        <c:majorTickMark val="out"/>
        <c:minorTickMark val="none"/>
        <c:tickLblPos val="none"/>
        <c:crossAx val="406569272"/>
        <c:crosses val="autoZero"/>
        <c:auto val="1"/>
        <c:lblAlgn val="ctr"/>
        <c:lblOffset val="100"/>
        <c:noMultiLvlLbl val="0"/>
      </c:catAx>
      <c:valAx>
        <c:axId val="4065692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88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0.34257324462648747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5-44CD-A521-5616D0EFC989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D5-44CD-A521-5616D0EFC9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0.28773667851060963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5-44CD-A521-5616D0EFC989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57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D5-44CD-A521-5616D0EFC9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0.36969007686290295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D5-44CD-A521-5616D0EFC98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45894840"/>
        <c:axId val="442560608"/>
        <c:axId val="0"/>
      </c:bar3DChart>
      <c:catAx>
        <c:axId val="445894840"/>
        <c:scaling>
          <c:orientation val="minMax"/>
        </c:scaling>
        <c:delete val="1"/>
        <c:axPos val="b"/>
        <c:majorTickMark val="out"/>
        <c:minorTickMark val="none"/>
        <c:tickLblPos val="none"/>
        <c:crossAx val="442560608"/>
        <c:crosses val="autoZero"/>
        <c:auto val="1"/>
        <c:lblAlgn val="ctr"/>
        <c:lblOffset val="100"/>
        <c:noMultiLvlLbl val="0"/>
      </c:catAx>
      <c:valAx>
        <c:axId val="4425606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589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0.34257324462648747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5-40DB-8B54-9ADEBEF68CF4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0.36969007686290295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5-40DB-8B54-9ADEBEF68CF4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25-40DB-8B54-9ADEBEF68CF4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25-40DB-8B54-9ADEBEF68C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0.28773667851060963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25-40DB-8B54-9ADEBEF68CF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5823296"/>
        <c:axId val="335829960"/>
        <c:axId val="0"/>
      </c:bar3DChart>
      <c:catAx>
        <c:axId val="335823296"/>
        <c:scaling>
          <c:orientation val="minMax"/>
        </c:scaling>
        <c:delete val="1"/>
        <c:axPos val="b"/>
        <c:majorTickMark val="out"/>
        <c:minorTickMark val="none"/>
        <c:tickLblPos val="none"/>
        <c:crossAx val="335829960"/>
        <c:crosses val="autoZero"/>
        <c:auto val="1"/>
        <c:lblAlgn val="ctr"/>
        <c:lblOffset val="100"/>
        <c:noMultiLvlLbl val="0"/>
      </c:catAx>
      <c:valAx>
        <c:axId val="335829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582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0.39894397877548521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2-4679-B419-5C43842FE1DE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0.12616143987669212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C2-4679-B419-5C43842FE1DE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C2-4679-B419-5C43842FE1DE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C2-4679-B419-5C43842FE1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0.47489458134782264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C2-4679-B419-5C43842FE1D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5826040"/>
        <c:axId val="335827216"/>
        <c:axId val="0"/>
      </c:bar3DChart>
      <c:catAx>
        <c:axId val="335826040"/>
        <c:scaling>
          <c:orientation val="minMax"/>
        </c:scaling>
        <c:delete val="1"/>
        <c:axPos val="b"/>
        <c:majorTickMark val="out"/>
        <c:minorTickMark val="none"/>
        <c:tickLblPos val="none"/>
        <c:crossAx val="335827216"/>
        <c:crosses val="autoZero"/>
        <c:auto val="1"/>
        <c:lblAlgn val="ctr"/>
        <c:lblOffset val="100"/>
        <c:noMultiLvlLbl val="0"/>
      </c:catAx>
      <c:valAx>
        <c:axId val="3358272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5826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89-4200-8273-F1F943CF079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C289-4200-8273-F1F943CF079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C289-4200-8273-F1F943CF079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C289-4200-8273-F1F943CF079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4120"/>
        <c:axId val="336390784"/>
        <c:axId val="0"/>
      </c:bar3DChart>
      <c:catAx>
        <c:axId val="336384120"/>
        <c:scaling>
          <c:orientation val="minMax"/>
        </c:scaling>
        <c:delete val="1"/>
        <c:axPos val="b"/>
        <c:majorTickMark val="out"/>
        <c:minorTickMark val="none"/>
        <c:tickLblPos val="none"/>
        <c:crossAx val="336390784"/>
        <c:crosses val="autoZero"/>
        <c:auto val="1"/>
        <c:lblAlgn val="ctr"/>
        <c:lblOffset val="100"/>
        <c:noMultiLvlLbl val="0"/>
      </c:catAx>
      <c:valAx>
        <c:axId val="3363907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4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C4-4323-BD26-B7B8EF6900A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9FC4-4323-BD26-B7B8EF6900A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9FC4-4323-BD26-B7B8EF6900A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C4-4323-BD26-B7B8EF6900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9FC4-4323-BD26-B7B8EF6900A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90000"/>
        <c:axId val="336400584"/>
        <c:axId val="0"/>
      </c:bar3DChart>
      <c:catAx>
        <c:axId val="336390000"/>
        <c:scaling>
          <c:orientation val="minMax"/>
        </c:scaling>
        <c:delete val="1"/>
        <c:axPos val="b"/>
        <c:majorTickMark val="out"/>
        <c:minorTickMark val="none"/>
        <c:tickLblPos val="none"/>
        <c:crossAx val="336400584"/>
        <c:crosses val="autoZero"/>
        <c:auto val="1"/>
        <c:lblAlgn val="ctr"/>
        <c:lblOffset val="100"/>
        <c:noMultiLvlLbl val="0"/>
      </c:catAx>
      <c:valAx>
        <c:axId val="3364005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97-47F0-9AF2-18E4E0A9582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2B97-47F0-9AF2-18E4E0A9582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2B97-47F0-9AF2-18E4E0A9582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2B97-47F0-9AF2-18E4E0A9582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98232"/>
        <c:axId val="336398624"/>
        <c:axId val="0"/>
      </c:bar3DChart>
      <c:catAx>
        <c:axId val="336398232"/>
        <c:scaling>
          <c:orientation val="minMax"/>
        </c:scaling>
        <c:delete val="1"/>
        <c:axPos val="b"/>
        <c:majorTickMark val="out"/>
        <c:minorTickMark val="none"/>
        <c:tickLblPos val="none"/>
        <c:crossAx val="336398624"/>
        <c:crosses val="autoZero"/>
        <c:auto val="1"/>
        <c:lblAlgn val="ctr"/>
        <c:lblOffset val="100"/>
        <c:noMultiLvlLbl val="0"/>
      </c:catAx>
      <c:valAx>
        <c:axId val="3363986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8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F6-44E9-B6C6-CEDF762F04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81F6-44E9-B6C6-CEDF762F042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15571768"/>
        <c:axId val="515576080"/>
        <c:axId val="0"/>
      </c:bar3DChart>
      <c:catAx>
        <c:axId val="515571768"/>
        <c:scaling>
          <c:orientation val="minMax"/>
        </c:scaling>
        <c:delete val="1"/>
        <c:axPos val="b"/>
        <c:majorTickMark val="out"/>
        <c:minorTickMark val="none"/>
        <c:tickLblPos val="none"/>
        <c:crossAx val="515576080"/>
        <c:crosses val="autoZero"/>
        <c:auto val="1"/>
        <c:lblAlgn val="ctr"/>
        <c:lblOffset val="100"/>
        <c:noMultiLvlLbl val="0"/>
      </c:catAx>
      <c:valAx>
        <c:axId val="5155760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15571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8F-4CC0-93D2-A3CBE0A33EE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DF8F-4CC0-93D2-A3CBE0A33EE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DF8F-4CC0-93D2-A3CBE0A33EE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DF8F-4CC0-93D2-A3CBE0A33EE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91176"/>
        <c:axId val="336393528"/>
        <c:axId val="0"/>
      </c:bar3DChart>
      <c:catAx>
        <c:axId val="336391176"/>
        <c:scaling>
          <c:orientation val="minMax"/>
        </c:scaling>
        <c:delete val="1"/>
        <c:axPos val="b"/>
        <c:majorTickMark val="out"/>
        <c:minorTickMark val="none"/>
        <c:tickLblPos val="none"/>
        <c:crossAx val="336393528"/>
        <c:crosses val="autoZero"/>
        <c:auto val="1"/>
        <c:lblAlgn val="ctr"/>
        <c:lblOffset val="100"/>
        <c:noMultiLvlLbl val="0"/>
      </c:catAx>
      <c:valAx>
        <c:axId val="336393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1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44-4436-AEF0-D61117F1E22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9E44-4436-AEF0-D61117F1E222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9E44-4436-AEF0-D61117F1E222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9E44-4436-AEF0-D61117F1E22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97448"/>
        <c:axId val="336399016"/>
        <c:axId val="0"/>
      </c:bar3DChart>
      <c:catAx>
        <c:axId val="336397448"/>
        <c:scaling>
          <c:orientation val="minMax"/>
        </c:scaling>
        <c:delete val="1"/>
        <c:axPos val="b"/>
        <c:majorTickMark val="out"/>
        <c:minorTickMark val="none"/>
        <c:tickLblPos val="none"/>
        <c:crossAx val="336399016"/>
        <c:crosses val="autoZero"/>
        <c:auto val="1"/>
        <c:lblAlgn val="ctr"/>
        <c:lblOffset val="100"/>
        <c:noMultiLvlLbl val="0"/>
      </c:catAx>
      <c:valAx>
        <c:axId val="336399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7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A7-4D1B-8D7D-E704721688A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87A7-4D1B-8D7D-E704721688A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87A7-4D1B-8D7D-E704721688A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87A7-4D1B-8D7D-E704721688A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95488"/>
        <c:axId val="336392352"/>
        <c:axId val="0"/>
      </c:bar3DChart>
      <c:catAx>
        <c:axId val="336395488"/>
        <c:scaling>
          <c:orientation val="minMax"/>
        </c:scaling>
        <c:delete val="1"/>
        <c:axPos val="b"/>
        <c:majorTickMark val="out"/>
        <c:minorTickMark val="none"/>
        <c:tickLblPos val="none"/>
        <c:crossAx val="336392352"/>
        <c:crosses val="autoZero"/>
        <c:auto val="1"/>
        <c:lblAlgn val="ctr"/>
        <c:lblOffset val="100"/>
        <c:noMultiLvlLbl val="0"/>
      </c:catAx>
      <c:valAx>
        <c:axId val="3363923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2D-4326-9AB6-9361F8ED05C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F32D-4326-9AB6-9361F8ED05C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F32D-4326-9AB6-9361F8ED05C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F32D-4326-9AB6-9361F8ED05C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5829568"/>
        <c:axId val="335826432"/>
        <c:axId val="0"/>
      </c:bar3DChart>
      <c:catAx>
        <c:axId val="335829568"/>
        <c:scaling>
          <c:orientation val="minMax"/>
        </c:scaling>
        <c:delete val="1"/>
        <c:axPos val="b"/>
        <c:majorTickMark val="out"/>
        <c:minorTickMark val="none"/>
        <c:tickLblPos val="none"/>
        <c:crossAx val="335826432"/>
        <c:crosses val="autoZero"/>
        <c:auto val="1"/>
        <c:lblAlgn val="ctr"/>
        <c:lblOffset val="100"/>
        <c:noMultiLvlLbl val="0"/>
      </c:catAx>
      <c:valAx>
        <c:axId val="335826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5829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1C-499E-ADF7-939E2FA54FA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151C-499E-ADF7-939E2FA54FA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151C-499E-ADF7-939E2FA54FA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151C-499E-ADF7-939E2FA54FA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5834272"/>
        <c:axId val="335835056"/>
        <c:axId val="0"/>
      </c:bar3DChart>
      <c:catAx>
        <c:axId val="335834272"/>
        <c:scaling>
          <c:orientation val="minMax"/>
        </c:scaling>
        <c:delete val="1"/>
        <c:axPos val="b"/>
        <c:majorTickMark val="out"/>
        <c:minorTickMark val="none"/>
        <c:tickLblPos val="none"/>
        <c:crossAx val="335835056"/>
        <c:crosses val="autoZero"/>
        <c:auto val="1"/>
        <c:lblAlgn val="ctr"/>
        <c:lblOffset val="100"/>
        <c:noMultiLvlLbl val="0"/>
      </c:catAx>
      <c:valAx>
        <c:axId val="3358350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5834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EE-4135-A27F-E287227B725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DEEE-4135-A27F-E287227B725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DEEE-4135-A27F-E287227B725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DEEE-4135-A27F-E287227B725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94704"/>
        <c:axId val="336395096"/>
        <c:axId val="0"/>
      </c:bar3DChart>
      <c:catAx>
        <c:axId val="336394704"/>
        <c:scaling>
          <c:orientation val="minMax"/>
        </c:scaling>
        <c:delete val="1"/>
        <c:axPos val="b"/>
        <c:majorTickMark val="out"/>
        <c:minorTickMark val="none"/>
        <c:tickLblPos val="none"/>
        <c:crossAx val="336395096"/>
        <c:crosses val="autoZero"/>
        <c:auto val="1"/>
        <c:lblAlgn val="ctr"/>
        <c:lblOffset val="100"/>
        <c:noMultiLvlLbl val="0"/>
      </c:catAx>
      <c:valAx>
        <c:axId val="3363950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4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F9-46CD-A3E3-D8AF44ED88E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96F9-46CD-A3E3-D8AF44ED88E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96F9-46CD-A3E3-D8AF44ED88E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96F9-46CD-A3E3-D8AF44ED88E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8432"/>
        <c:axId val="336388824"/>
        <c:axId val="0"/>
      </c:bar3DChart>
      <c:catAx>
        <c:axId val="336388432"/>
        <c:scaling>
          <c:orientation val="minMax"/>
        </c:scaling>
        <c:delete val="1"/>
        <c:axPos val="b"/>
        <c:majorTickMark val="out"/>
        <c:minorTickMark val="none"/>
        <c:tickLblPos val="none"/>
        <c:crossAx val="336388824"/>
        <c:crosses val="autoZero"/>
        <c:auto val="1"/>
        <c:lblAlgn val="ctr"/>
        <c:lblOffset val="100"/>
        <c:noMultiLvlLbl val="0"/>
      </c:catAx>
      <c:valAx>
        <c:axId val="336388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DB-435D-B50C-E33B002CDB7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50DB-435D-B50C-E33B002CDB7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50DB-435D-B50C-E33B002CDB7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50DB-435D-B50C-E33B002CDB7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9208"/>
        <c:axId val="336412344"/>
        <c:axId val="0"/>
      </c:bar3DChart>
      <c:catAx>
        <c:axId val="336409208"/>
        <c:scaling>
          <c:orientation val="minMax"/>
        </c:scaling>
        <c:delete val="1"/>
        <c:axPos val="b"/>
        <c:majorTickMark val="out"/>
        <c:minorTickMark val="none"/>
        <c:tickLblPos val="none"/>
        <c:crossAx val="336412344"/>
        <c:crosses val="autoZero"/>
        <c:auto val="1"/>
        <c:lblAlgn val="ctr"/>
        <c:lblOffset val="100"/>
        <c:noMultiLvlLbl val="0"/>
      </c:catAx>
      <c:valAx>
        <c:axId val="3364123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9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AD-4C62-B704-E2049EF2E05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36AD-4C62-B704-E2049EF2E054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36AD-4C62-B704-E2049EF2E054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36AD-4C62-B704-E2049EF2E05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6856"/>
        <c:axId val="336403720"/>
        <c:axId val="0"/>
      </c:bar3DChart>
      <c:catAx>
        <c:axId val="336406856"/>
        <c:scaling>
          <c:orientation val="minMax"/>
        </c:scaling>
        <c:delete val="1"/>
        <c:axPos val="b"/>
        <c:majorTickMark val="out"/>
        <c:minorTickMark val="none"/>
        <c:tickLblPos val="none"/>
        <c:crossAx val="336403720"/>
        <c:crosses val="autoZero"/>
        <c:auto val="1"/>
        <c:lblAlgn val="ctr"/>
        <c:lblOffset val="100"/>
        <c:noMultiLvlLbl val="0"/>
      </c:catAx>
      <c:valAx>
        <c:axId val="3364037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6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C8-4708-94DF-91FD856FBD5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0BC8-4708-94DF-91FD856FBD5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0BC8-4708-94DF-91FD856FBD5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0BC8-4708-94DF-91FD856FBD5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2544"/>
        <c:axId val="336409600"/>
        <c:axId val="0"/>
      </c:bar3DChart>
      <c:catAx>
        <c:axId val="336402544"/>
        <c:scaling>
          <c:orientation val="minMax"/>
        </c:scaling>
        <c:delete val="1"/>
        <c:axPos val="b"/>
        <c:majorTickMark val="out"/>
        <c:minorTickMark val="none"/>
        <c:tickLblPos val="none"/>
        <c:crossAx val="336409600"/>
        <c:crosses val="autoZero"/>
        <c:auto val="1"/>
        <c:lblAlgn val="ctr"/>
        <c:lblOffset val="100"/>
        <c:noMultiLvlLbl val="0"/>
      </c:catAx>
      <c:valAx>
        <c:axId val="3364096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B8-4448-88BC-175D9500E19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23B8-4448-88BC-175D9500E19D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23B8-4448-88BC-175D9500E19D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23B8-4448-88BC-175D9500E19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515569024"/>
        <c:axId val="434083576"/>
        <c:axId val="0"/>
      </c:bar3DChart>
      <c:catAx>
        <c:axId val="515569024"/>
        <c:scaling>
          <c:orientation val="minMax"/>
        </c:scaling>
        <c:delete val="1"/>
        <c:axPos val="b"/>
        <c:majorTickMark val="out"/>
        <c:minorTickMark val="none"/>
        <c:tickLblPos val="none"/>
        <c:crossAx val="434083576"/>
        <c:crosses val="autoZero"/>
        <c:auto val="1"/>
        <c:lblAlgn val="ctr"/>
        <c:lblOffset val="100"/>
        <c:noMultiLvlLbl val="0"/>
      </c:catAx>
      <c:valAx>
        <c:axId val="4340835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1556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04-491F-A89A-E64DBDD4982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7D04-491F-A89A-E64DBDD4982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7D04-491F-A89A-E64DBDD4982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7D04-491F-A89A-E64DBDD4982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12736"/>
        <c:axId val="336410384"/>
        <c:axId val="0"/>
      </c:bar3DChart>
      <c:catAx>
        <c:axId val="336412736"/>
        <c:scaling>
          <c:orientation val="minMax"/>
        </c:scaling>
        <c:delete val="1"/>
        <c:axPos val="b"/>
        <c:majorTickMark val="out"/>
        <c:minorTickMark val="none"/>
        <c:tickLblPos val="none"/>
        <c:crossAx val="336410384"/>
        <c:crosses val="autoZero"/>
        <c:auto val="1"/>
        <c:lblAlgn val="ctr"/>
        <c:lblOffset val="100"/>
        <c:noMultiLvlLbl val="0"/>
      </c:catAx>
      <c:valAx>
        <c:axId val="336410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1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21-4683-B3C0-4AC27D03003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0621-4683-B3C0-4AC27D03003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0621-4683-B3C0-4AC27D03003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0621-4683-B3C0-4AC27D03003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6072"/>
        <c:axId val="336402936"/>
        <c:axId val="0"/>
      </c:bar3DChart>
      <c:catAx>
        <c:axId val="336406072"/>
        <c:scaling>
          <c:orientation val="minMax"/>
        </c:scaling>
        <c:delete val="1"/>
        <c:axPos val="b"/>
        <c:majorTickMark val="out"/>
        <c:minorTickMark val="none"/>
        <c:tickLblPos val="none"/>
        <c:crossAx val="336402936"/>
        <c:crosses val="autoZero"/>
        <c:auto val="1"/>
        <c:lblAlgn val="ctr"/>
        <c:lblOffset val="100"/>
        <c:noMultiLvlLbl val="0"/>
      </c:catAx>
      <c:valAx>
        <c:axId val="336402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6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0E-4A7F-9605-04A7B65B938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B90E-4A7F-9605-04A7B65B938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B90E-4A7F-9605-04A7B65B938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B90E-4A7F-9605-04A7B65B938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4896"/>
        <c:axId val="336403328"/>
        <c:axId val="0"/>
      </c:bar3DChart>
      <c:catAx>
        <c:axId val="336404896"/>
        <c:scaling>
          <c:orientation val="minMax"/>
        </c:scaling>
        <c:delete val="1"/>
        <c:axPos val="b"/>
        <c:majorTickMark val="out"/>
        <c:minorTickMark val="none"/>
        <c:tickLblPos val="none"/>
        <c:crossAx val="336403328"/>
        <c:crosses val="autoZero"/>
        <c:auto val="1"/>
        <c:lblAlgn val="ctr"/>
        <c:lblOffset val="100"/>
        <c:noMultiLvlLbl val="0"/>
      </c:catAx>
      <c:valAx>
        <c:axId val="3364033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0.28453536407645363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F-4F5C-8A98-0CB0E50D06D2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0.421124390545139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F-4F5C-8A98-0CB0E50D06D2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CF-4F5C-8A98-0CB0E50D06D2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F-4F5C-8A98-0CB0E50D06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0.29434024537840736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CF-4F5C-8A98-0CB0E50D06D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11952"/>
        <c:axId val="336408032"/>
        <c:axId val="0"/>
      </c:bar3DChart>
      <c:catAx>
        <c:axId val="336411952"/>
        <c:scaling>
          <c:orientation val="minMax"/>
        </c:scaling>
        <c:delete val="1"/>
        <c:axPos val="b"/>
        <c:majorTickMark val="out"/>
        <c:minorTickMark val="none"/>
        <c:tickLblPos val="none"/>
        <c:crossAx val="336408032"/>
        <c:crosses val="autoZero"/>
        <c:auto val="1"/>
        <c:lblAlgn val="ctr"/>
        <c:lblOffset val="100"/>
        <c:noMultiLvlLbl val="0"/>
      </c:catAx>
      <c:valAx>
        <c:axId val="3364080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1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0.43025969348283577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B-4106-99DB-9ACE8EC0EDD9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0.12978766576808962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B-4106-99DB-9ACE8EC0EDD9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3B-4106-99DB-9ACE8EC0EDD9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3B-4106-99DB-9ACE8EC0ED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0.43995264074907459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3B-4106-99DB-9ACE8EC0EDD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6464"/>
        <c:axId val="336404504"/>
        <c:axId val="0"/>
      </c:bar3DChart>
      <c:catAx>
        <c:axId val="336406464"/>
        <c:scaling>
          <c:orientation val="minMax"/>
        </c:scaling>
        <c:delete val="1"/>
        <c:axPos val="b"/>
        <c:majorTickMark val="out"/>
        <c:minorTickMark val="none"/>
        <c:tickLblPos val="none"/>
        <c:crossAx val="336404504"/>
        <c:crosses val="autoZero"/>
        <c:auto val="1"/>
        <c:lblAlgn val="ctr"/>
        <c:lblOffset val="100"/>
        <c:noMultiLvlLbl val="0"/>
      </c:catAx>
      <c:valAx>
        <c:axId val="3364045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01-4489-8436-CB05D14088C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6101-4489-8436-CB05D14088C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6101-4489-8436-CB05D14088C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6101-4489-8436-CB05D14088C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087888"/>
        <c:axId val="434081224"/>
        <c:axId val="0"/>
      </c:bar3DChart>
      <c:catAx>
        <c:axId val="434087888"/>
        <c:scaling>
          <c:orientation val="minMax"/>
        </c:scaling>
        <c:delete val="1"/>
        <c:axPos val="b"/>
        <c:majorTickMark val="out"/>
        <c:minorTickMark val="none"/>
        <c:tickLblPos val="none"/>
        <c:crossAx val="434081224"/>
        <c:crosses val="autoZero"/>
        <c:auto val="1"/>
        <c:lblAlgn val="ctr"/>
        <c:lblOffset val="100"/>
        <c:noMultiLvlLbl val="0"/>
      </c:catAx>
      <c:valAx>
        <c:axId val="4340812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09BF-4D22-8465-1EB9DA48A4E6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0.38977627273702675</c:v>
              </c:pt>
            </c:numLit>
          </c:val>
          <c:extLst>
            <c:ext xmlns:c16="http://schemas.microsoft.com/office/drawing/2014/chart" uri="{C3380CC4-5D6E-409C-BE32-E72D297353CC}">
              <c16:uniqueId val="{00000001-09BF-4D22-8465-1EB9DA48A4E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083968"/>
        <c:axId val="434084752"/>
        <c:axId val="0"/>
      </c:bar3DChart>
      <c:catAx>
        <c:axId val="434083968"/>
        <c:scaling>
          <c:orientation val="minMax"/>
        </c:scaling>
        <c:delete val="1"/>
        <c:axPos val="b"/>
        <c:majorTickMark val="out"/>
        <c:minorTickMark val="none"/>
        <c:tickLblPos val="none"/>
        <c:crossAx val="434084752"/>
        <c:crosses val="autoZero"/>
        <c:auto val="1"/>
        <c:lblAlgn val="ctr"/>
        <c:lblOffset val="100"/>
        <c:noMultiLvlLbl val="0"/>
      </c:catAx>
      <c:valAx>
        <c:axId val="434084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74-4D2D-A366-F43B65AF7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7A74-4D2D-A366-F43B65AF701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086712"/>
        <c:axId val="434085536"/>
        <c:axId val="0"/>
      </c:bar3DChart>
      <c:catAx>
        <c:axId val="434086712"/>
        <c:scaling>
          <c:orientation val="minMax"/>
        </c:scaling>
        <c:delete val="1"/>
        <c:axPos val="b"/>
        <c:majorTickMark val="out"/>
        <c:minorTickMark val="none"/>
        <c:tickLblPos val="none"/>
        <c:crossAx val="434085536"/>
        <c:crosses val="autoZero"/>
        <c:auto val="1"/>
        <c:lblAlgn val="ctr"/>
        <c:lblOffset val="100"/>
        <c:noMultiLvlLbl val="0"/>
      </c:catAx>
      <c:valAx>
        <c:axId val="434085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6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D3-4E4F-8970-8E69E737C92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CAD3-4E4F-8970-8E69E737C92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CAD3-4E4F-8970-8E69E737C92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CAD3-4E4F-8970-8E69E737C92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085928"/>
        <c:axId val="434086320"/>
        <c:axId val="0"/>
      </c:bar3DChart>
      <c:catAx>
        <c:axId val="434085928"/>
        <c:scaling>
          <c:orientation val="minMax"/>
        </c:scaling>
        <c:delete val="1"/>
        <c:axPos val="b"/>
        <c:majorTickMark val="out"/>
        <c:minorTickMark val="none"/>
        <c:tickLblPos val="none"/>
        <c:crossAx val="434086320"/>
        <c:crosses val="autoZero"/>
        <c:auto val="1"/>
        <c:lblAlgn val="ctr"/>
        <c:lblOffset val="100"/>
        <c:noMultiLvlLbl val="0"/>
      </c:catAx>
      <c:valAx>
        <c:axId val="4340863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5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C1" sqref="C1:D1048576"/>
    </sheetView>
  </sheetViews>
  <sheetFormatPr defaultRowHeight="15" x14ac:dyDescent="0.25"/>
  <cols>
    <col min="1" max="1" width="53.140625" bestFit="1" customWidth="1"/>
    <col min="2" max="2" width="13.140625" bestFit="1" customWidth="1"/>
    <col min="3" max="4" width="13.140625" customWidth="1"/>
  </cols>
  <sheetData>
    <row r="1" spans="1:4" x14ac:dyDescent="0.25">
      <c r="A1" s="7" t="s">
        <v>0</v>
      </c>
      <c r="B1" s="8">
        <v>2016</v>
      </c>
      <c r="C1" s="8">
        <v>2015</v>
      </c>
      <c r="D1" s="8">
        <v>2014</v>
      </c>
    </row>
    <row r="2" spans="1:4" x14ac:dyDescent="0.25">
      <c r="A2" s="9" t="s">
        <v>1</v>
      </c>
      <c r="B2" s="10">
        <v>42944936</v>
      </c>
      <c r="C2" s="10">
        <v>40388014</v>
      </c>
      <c r="D2" s="10">
        <v>36103735</v>
      </c>
    </row>
    <row r="3" spans="1:4" x14ac:dyDescent="0.25">
      <c r="A3" s="11" t="s">
        <v>2</v>
      </c>
      <c r="B3" s="12">
        <v>18893738</v>
      </c>
      <c r="C3" s="12">
        <v>19180049</v>
      </c>
      <c r="D3" s="12">
        <v>17488245</v>
      </c>
    </row>
    <row r="4" spans="1:4" x14ac:dyDescent="0.25">
      <c r="A4" s="13" t="s">
        <v>3</v>
      </c>
      <c r="B4" s="15">
        <v>6356919</v>
      </c>
      <c r="C4" s="15">
        <v>5362890</v>
      </c>
      <c r="D4" s="15">
        <v>6006942</v>
      </c>
    </row>
    <row r="5" spans="1:4" x14ac:dyDescent="0.25">
      <c r="A5" s="13" t="s">
        <v>61</v>
      </c>
      <c r="B5" s="15">
        <v>622285</v>
      </c>
      <c r="C5" s="15">
        <v>734711</v>
      </c>
      <c r="D5" s="15">
        <v>587480</v>
      </c>
    </row>
    <row r="6" spans="1:4" x14ac:dyDescent="0.25">
      <c r="A6" s="16" t="s">
        <v>4</v>
      </c>
      <c r="B6" s="14">
        <v>3234129</v>
      </c>
      <c r="C6" s="14">
        <v>4180024</v>
      </c>
      <c r="D6" s="14">
        <v>3261938</v>
      </c>
    </row>
    <row r="7" spans="1:4" x14ac:dyDescent="0.25">
      <c r="A7" s="16" t="s">
        <v>5</v>
      </c>
      <c r="B7" s="14">
        <v>4791640</v>
      </c>
      <c r="C7" s="14">
        <v>4032911</v>
      </c>
      <c r="D7" s="14">
        <v>2941355</v>
      </c>
    </row>
    <row r="8" spans="1:4" x14ac:dyDescent="0.25">
      <c r="A8" s="16" t="s">
        <v>6</v>
      </c>
      <c r="B8" s="14">
        <v>3888765</v>
      </c>
      <c r="C8" s="14">
        <v>4869513</v>
      </c>
      <c r="D8" s="14">
        <v>4690530</v>
      </c>
    </row>
    <row r="9" spans="1:4" x14ac:dyDescent="0.25">
      <c r="A9" s="11" t="s">
        <v>7</v>
      </c>
      <c r="B9" s="17">
        <v>24051198</v>
      </c>
      <c r="C9" s="17">
        <v>21207965</v>
      </c>
      <c r="D9" s="17">
        <v>18615490</v>
      </c>
    </row>
    <row r="10" spans="1:4" x14ac:dyDescent="0.25">
      <c r="A10" s="16" t="s">
        <v>8</v>
      </c>
      <c r="B10" s="18">
        <v>5573723</v>
      </c>
      <c r="C10" s="18">
        <v>5095410</v>
      </c>
      <c r="D10" s="18">
        <v>3789075</v>
      </c>
    </row>
    <row r="11" spans="1:4" x14ac:dyDescent="0.25">
      <c r="A11" s="16" t="s">
        <v>9</v>
      </c>
      <c r="B11" s="19">
        <v>18477475</v>
      </c>
      <c r="C11" s="19">
        <v>16112555</v>
      </c>
      <c r="D11" s="19">
        <v>14826415</v>
      </c>
    </row>
    <row r="12" spans="1:4" x14ac:dyDescent="0.25">
      <c r="A12" s="16" t="s">
        <v>10</v>
      </c>
      <c r="B12" s="18">
        <v>58683</v>
      </c>
      <c r="C12" s="18">
        <v>185892</v>
      </c>
      <c r="D12" s="18">
        <v>438423</v>
      </c>
    </row>
    <row r="13" spans="1:4" x14ac:dyDescent="0.25">
      <c r="A13" s="16" t="s">
        <v>11</v>
      </c>
      <c r="B13" s="18">
        <v>11746238</v>
      </c>
      <c r="C13" s="18">
        <v>10915752</v>
      </c>
      <c r="D13" s="18">
        <v>10059349</v>
      </c>
    </row>
    <row r="14" spans="1:4" x14ac:dyDescent="0.25">
      <c r="A14" s="16" t="s">
        <v>12</v>
      </c>
      <c r="B14" s="18">
        <v>6672554</v>
      </c>
      <c r="C14" s="18">
        <v>5010911</v>
      </c>
      <c r="D14" s="18">
        <v>4328643</v>
      </c>
    </row>
    <row r="15" spans="1:4" x14ac:dyDescent="0.25">
      <c r="A15" s="32"/>
      <c r="B15" s="8">
        <v>2016</v>
      </c>
      <c r="C15" s="8">
        <v>2015</v>
      </c>
      <c r="D15" s="8">
        <v>2014</v>
      </c>
    </row>
    <row r="16" spans="1:4" x14ac:dyDescent="0.25">
      <c r="A16" s="9" t="s">
        <v>13</v>
      </c>
      <c r="B16" s="20">
        <v>42944936</v>
      </c>
      <c r="C16" s="20">
        <v>40388014</v>
      </c>
      <c r="D16" s="20">
        <v>36103735</v>
      </c>
    </row>
    <row r="17" spans="1:4" x14ac:dyDescent="0.25">
      <c r="A17" s="11" t="s">
        <v>14</v>
      </c>
      <c r="B17" s="21">
        <v>12640423</v>
      </c>
      <c r="C17" s="21">
        <v>11621113</v>
      </c>
      <c r="D17" s="21">
        <v>9569126</v>
      </c>
    </row>
    <row r="18" spans="1:4" x14ac:dyDescent="0.25">
      <c r="A18" s="16" t="s">
        <v>62</v>
      </c>
      <c r="B18" s="22">
        <v>296766</v>
      </c>
      <c r="C18" s="22">
        <v>159189</v>
      </c>
      <c r="D18" s="22">
        <v>136749</v>
      </c>
    </row>
    <row r="19" spans="1:4" x14ac:dyDescent="0.25">
      <c r="A19" s="13" t="s">
        <v>16</v>
      </c>
      <c r="B19" s="23">
        <v>7175420</v>
      </c>
      <c r="C19" s="23">
        <v>5919587</v>
      </c>
      <c r="D19" s="23">
        <v>3977327</v>
      </c>
    </row>
    <row r="20" spans="1:4" x14ac:dyDescent="0.25">
      <c r="A20" s="13" t="s">
        <v>63</v>
      </c>
      <c r="B20" s="23">
        <v>319620</v>
      </c>
      <c r="C20" s="23">
        <v>353278</v>
      </c>
      <c r="D20" s="23">
        <v>299951</v>
      </c>
    </row>
    <row r="21" spans="1:4" x14ac:dyDescent="0.25">
      <c r="A21" s="13" t="s">
        <v>15</v>
      </c>
      <c r="B21" s="23">
        <v>3245004</v>
      </c>
      <c r="C21" s="23">
        <v>2628179</v>
      </c>
      <c r="D21" s="23">
        <v>2738903</v>
      </c>
    </row>
    <row r="22" spans="1:4" x14ac:dyDescent="0.25">
      <c r="A22" s="13" t="s">
        <v>17</v>
      </c>
      <c r="B22" s="23">
        <v>936715</v>
      </c>
      <c r="C22" s="23">
        <v>1943481</v>
      </c>
      <c r="D22" s="23">
        <v>1318553</v>
      </c>
    </row>
    <row r="23" spans="1:4" x14ac:dyDescent="0.25">
      <c r="A23" s="13" t="s">
        <v>64</v>
      </c>
      <c r="B23" s="23">
        <v>666898</v>
      </c>
      <c r="C23" s="23">
        <v>617399</v>
      </c>
      <c r="D23" s="23">
        <v>589379</v>
      </c>
    </row>
    <row r="24" spans="1:4" x14ac:dyDescent="0.25">
      <c r="A24" s="13" t="s">
        <v>96</v>
      </c>
      <c r="B24" s="23">
        <v>0</v>
      </c>
      <c r="C24" s="23">
        <v>0</v>
      </c>
      <c r="D24" s="23">
        <v>508264</v>
      </c>
    </row>
    <row r="25" spans="1:4" x14ac:dyDescent="0.25">
      <c r="A25" s="27" t="s">
        <v>18</v>
      </c>
      <c r="B25" s="21">
        <v>18085160</v>
      </c>
      <c r="C25" s="21">
        <v>14931048</v>
      </c>
      <c r="D25" s="21">
        <v>10844666</v>
      </c>
    </row>
    <row r="26" spans="1:4" x14ac:dyDescent="0.25">
      <c r="A26" s="13" t="s">
        <v>19</v>
      </c>
      <c r="B26" s="22">
        <v>18085160</v>
      </c>
      <c r="C26" s="22">
        <v>14931048</v>
      </c>
      <c r="D26" s="22">
        <v>10844666</v>
      </c>
    </row>
    <row r="27" spans="1:4" x14ac:dyDescent="0.25">
      <c r="A27" s="13" t="s">
        <v>20</v>
      </c>
      <c r="B27" s="23">
        <v>15717376</v>
      </c>
      <c r="C27" s="23">
        <v>12551104</v>
      </c>
      <c r="D27" s="23">
        <v>8850432</v>
      </c>
    </row>
    <row r="28" spans="1:4" x14ac:dyDescent="0.25">
      <c r="A28" s="13" t="s">
        <v>65</v>
      </c>
      <c r="B28" s="23">
        <v>156179</v>
      </c>
      <c r="C28" s="23">
        <v>188320</v>
      </c>
      <c r="D28" s="23">
        <v>90184</v>
      </c>
    </row>
    <row r="29" spans="1:4" x14ac:dyDescent="0.25">
      <c r="A29" s="13" t="s">
        <v>21</v>
      </c>
      <c r="B29" s="23">
        <v>1361053</v>
      </c>
      <c r="C29" s="23">
        <v>1206240</v>
      </c>
      <c r="D29" s="23">
        <v>1200733</v>
      </c>
    </row>
    <row r="30" spans="1:4" x14ac:dyDescent="0.25">
      <c r="A30" s="13" t="s">
        <v>22</v>
      </c>
      <c r="B30" s="23">
        <v>850552</v>
      </c>
      <c r="C30" s="23">
        <v>985384</v>
      </c>
      <c r="D30" s="23">
        <v>703317</v>
      </c>
    </row>
    <row r="31" spans="1:4" x14ac:dyDescent="0.25">
      <c r="A31" s="13" t="s">
        <v>97</v>
      </c>
      <c r="B31" s="23">
        <v>0</v>
      </c>
      <c r="C31" s="23">
        <v>0</v>
      </c>
      <c r="D31" s="23" t="s">
        <v>102</v>
      </c>
    </row>
    <row r="32" spans="1:4" x14ac:dyDescent="0.25">
      <c r="A32" s="13" t="s">
        <v>98</v>
      </c>
      <c r="B32" s="23">
        <v>0</v>
      </c>
      <c r="C32" s="23">
        <v>0</v>
      </c>
      <c r="D32" s="23" t="s">
        <v>102</v>
      </c>
    </row>
    <row r="33" spans="1:4" x14ac:dyDescent="0.25">
      <c r="A33" s="27" t="s">
        <v>23</v>
      </c>
      <c r="B33" s="21">
        <v>12219353</v>
      </c>
      <c r="C33" s="21">
        <v>13835853</v>
      </c>
      <c r="D33" s="21">
        <v>15689943</v>
      </c>
    </row>
    <row r="34" spans="1:4" x14ac:dyDescent="0.25">
      <c r="A34" s="13" t="s">
        <v>24</v>
      </c>
      <c r="B34" s="23">
        <v>12460471</v>
      </c>
      <c r="C34" s="23">
        <v>12460471</v>
      </c>
      <c r="D34" s="23">
        <v>12460471</v>
      </c>
    </row>
    <row r="35" spans="1:4" x14ac:dyDescent="0.25">
      <c r="A35" s="13" t="s">
        <v>25</v>
      </c>
      <c r="B35" s="23">
        <v>-680850</v>
      </c>
      <c r="C35" s="23">
        <v>-3940955</v>
      </c>
      <c r="D35" s="23">
        <v>-195428</v>
      </c>
    </row>
    <row r="36" spans="1:4" x14ac:dyDescent="0.25">
      <c r="A36" s="16" t="s">
        <v>26</v>
      </c>
      <c r="B36" s="23">
        <v>0</v>
      </c>
      <c r="C36" s="23">
        <v>0</v>
      </c>
      <c r="D36" s="23" t="s">
        <v>102</v>
      </c>
    </row>
    <row r="37" spans="1:4" x14ac:dyDescent="0.25">
      <c r="A37" s="16" t="s">
        <v>27</v>
      </c>
      <c r="B37" s="23">
        <v>1350675</v>
      </c>
      <c r="C37" s="23">
        <v>6076775</v>
      </c>
      <c r="D37" s="23">
        <v>3945825</v>
      </c>
    </row>
    <row r="38" spans="1:4" x14ac:dyDescent="0.25">
      <c r="A38" s="16" t="s">
        <v>28</v>
      </c>
      <c r="B38" s="23">
        <v>0</v>
      </c>
      <c r="C38" s="23">
        <v>0</v>
      </c>
      <c r="D38" s="23" t="s">
        <v>102</v>
      </c>
    </row>
    <row r="39" spans="1:4" x14ac:dyDescent="0.25">
      <c r="A39" s="16" t="s">
        <v>29</v>
      </c>
      <c r="B39" s="23">
        <v>0</v>
      </c>
      <c r="C39" s="23">
        <v>0</v>
      </c>
      <c r="D39" s="23" t="s">
        <v>102</v>
      </c>
    </row>
    <row r="40" spans="1:4" x14ac:dyDescent="0.25">
      <c r="A40" s="16" t="s">
        <v>66</v>
      </c>
      <c r="B40" s="23">
        <v>379375</v>
      </c>
      <c r="C40" s="23">
        <v>319076</v>
      </c>
      <c r="D40" s="23">
        <v>99466</v>
      </c>
    </row>
    <row r="41" spans="1:4" x14ac:dyDescent="0.25">
      <c r="A41" s="13" t="s">
        <v>95</v>
      </c>
      <c r="B41" s="23">
        <v>0</v>
      </c>
      <c r="C41" s="23">
        <v>0</v>
      </c>
      <c r="D41" s="23" t="s">
        <v>102</v>
      </c>
    </row>
    <row r="42" spans="1:4" x14ac:dyDescent="0.25">
      <c r="A42" s="16" t="s">
        <v>74</v>
      </c>
      <c r="B42" s="23">
        <v>-1290318</v>
      </c>
      <c r="C42" s="23">
        <v>-1079514</v>
      </c>
      <c r="D42" s="23">
        <v>-620391</v>
      </c>
    </row>
    <row r="43" spans="1:4" x14ac:dyDescent="0.25">
      <c r="A43" s="1"/>
      <c r="B43" s="2"/>
      <c r="C43" s="2"/>
      <c r="D43" s="2"/>
    </row>
    <row r="44" spans="1:4" x14ac:dyDescent="0.25">
      <c r="A44" s="7" t="s">
        <v>30</v>
      </c>
      <c r="B44" s="8">
        <v>2016</v>
      </c>
      <c r="C44" s="8">
        <v>2015</v>
      </c>
      <c r="D44" s="8">
        <v>2014</v>
      </c>
    </row>
    <row r="45" spans="1:4" x14ac:dyDescent="0.25">
      <c r="A45" s="11" t="s">
        <v>67</v>
      </c>
      <c r="B45" s="17">
        <v>33732866</v>
      </c>
      <c r="C45" s="17">
        <v>32196601</v>
      </c>
      <c r="D45" s="17">
        <v>29006843</v>
      </c>
    </row>
    <row r="46" spans="1:4" x14ac:dyDescent="0.25">
      <c r="A46" s="24" t="s">
        <v>68</v>
      </c>
      <c r="B46" s="25">
        <v>-26206447</v>
      </c>
      <c r="C46" s="25">
        <v>-22107692</v>
      </c>
      <c r="D46" s="25">
        <v>-20497430</v>
      </c>
    </row>
    <row r="47" spans="1:4" x14ac:dyDescent="0.25">
      <c r="A47" s="11" t="s">
        <v>31</v>
      </c>
      <c r="B47" s="17">
        <v>7526419</v>
      </c>
      <c r="C47" s="17">
        <v>10088909</v>
      </c>
      <c r="D47" s="17">
        <v>8509413</v>
      </c>
    </row>
    <row r="48" spans="1:4" x14ac:dyDescent="0.25">
      <c r="A48" s="24" t="s">
        <v>32</v>
      </c>
      <c r="B48" s="25">
        <v>-5711245</v>
      </c>
      <c r="C48" s="25">
        <v>-5860499</v>
      </c>
      <c r="D48" s="25">
        <v>-5031094</v>
      </c>
    </row>
    <row r="49" spans="1:4" x14ac:dyDescent="0.25">
      <c r="A49" s="24" t="s">
        <v>33</v>
      </c>
      <c r="B49" s="25">
        <v>-4965713</v>
      </c>
      <c r="C49" s="25">
        <v>-4805931</v>
      </c>
      <c r="D49" s="25">
        <v>-4216500</v>
      </c>
    </row>
    <row r="50" spans="1:4" x14ac:dyDescent="0.25">
      <c r="A50" s="70" t="s">
        <v>34</v>
      </c>
      <c r="B50" s="25">
        <v>-577351</v>
      </c>
      <c r="C50" s="25">
        <v>-506097</v>
      </c>
      <c r="D50" s="25">
        <v>-402054</v>
      </c>
    </row>
    <row r="51" spans="1:4" x14ac:dyDescent="0.25">
      <c r="A51" s="70" t="s">
        <v>94</v>
      </c>
      <c r="B51" s="25">
        <v>0</v>
      </c>
      <c r="C51" s="25">
        <v>0</v>
      </c>
      <c r="D51" s="25" t="s">
        <v>102</v>
      </c>
    </row>
    <row r="52" spans="1:4" x14ac:dyDescent="0.25">
      <c r="A52" s="70" t="s">
        <v>69</v>
      </c>
      <c r="B52" s="25">
        <v>300322</v>
      </c>
      <c r="C52" s="25">
        <v>566693</v>
      </c>
      <c r="D52" s="25">
        <v>482344</v>
      </c>
    </row>
    <row r="53" spans="1:4" x14ac:dyDescent="0.25">
      <c r="A53" s="24" t="s">
        <v>70</v>
      </c>
      <c r="B53" s="25">
        <v>-497802</v>
      </c>
      <c r="C53" s="25">
        <v>-1011360</v>
      </c>
      <c r="D53" s="25">
        <v>-920454</v>
      </c>
    </row>
    <row r="54" spans="1:4" x14ac:dyDescent="0.25">
      <c r="A54" s="24" t="s">
        <v>75</v>
      </c>
      <c r="B54" s="25">
        <v>29299</v>
      </c>
      <c r="C54" s="25">
        <v>-103804</v>
      </c>
      <c r="D54" s="25">
        <v>25570</v>
      </c>
    </row>
    <row r="55" spans="1:4" x14ac:dyDescent="0.25">
      <c r="A55" s="11" t="s">
        <v>36</v>
      </c>
      <c r="B55" s="17">
        <v>1815174</v>
      </c>
      <c r="C55" s="17">
        <v>4228410</v>
      </c>
      <c r="D55" s="17">
        <v>3478319</v>
      </c>
    </row>
    <row r="56" spans="1:4" x14ac:dyDescent="0.25">
      <c r="A56" s="24" t="s">
        <v>35</v>
      </c>
      <c r="B56" s="25">
        <v>2373737</v>
      </c>
      <c r="C56" s="25">
        <v>3355313</v>
      </c>
      <c r="D56" s="25">
        <v>1580756</v>
      </c>
    </row>
    <row r="57" spans="1:4" x14ac:dyDescent="0.25">
      <c r="A57" s="24" t="s">
        <v>37</v>
      </c>
      <c r="B57" s="25">
        <v>-4506392</v>
      </c>
      <c r="C57" s="25">
        <v>-5025455</v>
      </c>
      <c r="D57" s="25">
        <v>-2571454</v>
      </c>
    </row>
    <row r="58" spans="1:4" x14ac:dyDescent="0.25">
      <c r="A58" s="27" t="s">
        <v>38</v>
      </c>
      <c r="B58" s="17">
        <v>-317481</v>
      </c>
      <c r="C58" s="17">
        <v>2558268</v>
      </c>
      <c r="D58" s="17">
        <v>2487621</v>
      </c>
    </row>
    <row r="59" spans="1:4" x14ac:dyDescent="0.25">
      <c r="A59" s="70" t="s">
        <v>39</v>
      </c>
      <c r="B59" s="25">
        <v>-49858</v>
      </c>
      <c r="C59" s="25">
        <v>389502</v>
      </c>
      <c r="D59" s="25">
        <v>-352566</v>
      </c>
    </row>
    <row r="60" spans="1:4" x14ac:dyDescent="0.25">
      <c r="A60" s="27" t="s">
        <v>100</v>
      </c>
      <c r="B60" s="17">
        <v>-367339</v>
      </c>
      <c r="C60" s="17">
        <v>2947770</v>
      </c>
      <c r="D60" s="17">
        <v>2135055</v>
      </c>
    </row>
    <row r="61" spans="1:4" x14ac:dyDescent="0.25">
      <c r="A61" s="70" t="s">
        <v>99</v>
      </c>
      <c r="B61" s="25">
        <v>0</v>
      </c>
      <c r="C61" s="25">
        <v>183088</v>
      </c>
      <c r="D61" s="25">
        <v>89822</v>
      </c>
    </row>
    <row r="62" spans="1:4" x14ac:dyDescent="0.25">
      <c r="A62" s="27" t="s">
        <v>40</v>
      </c>
      <c r="B62" s="17">
        <v>-367339</v>
      </c>
      <c r="C62" s="17">
        <v>3130858</v>
      </c>
      <c r="D62" s="17">
        <v>2224877</v>
      </c>
    </row>
    <row r="63" spans="1:4" x14ac:dyDescent="0.25">
      <c r="A63" s="4"/>
      <c r="B63" s="5"/>
      <c r="C63" s="5"/>
      <c r="D63" s="5"/>
    </row>
    <row r="64" spans="1:4" x14ac:dyDescent="0.25">
      <c r="A64" s="7" t="s">
        <v>41</v>
      </c>
      <c r="B64" s="8">
        <v>2016</v>
      </c>
      <c r="C64" s="8">
        <v>2015</v>
      </c>
      <c r="D64" s="8">
        <v>2014</v>
      </c>
    </row>
    <row r="65" spans="1:4" x14ac:dyDescent="0.25">
      <c r="A65" s="11" t="s">
        <v>42</v>
      </c>
      <c r="B65" s="26">
        <v>1821174</v>
      </c>
      <c r="C65" s="26">
        <v>4136660</v>
      </c>
      <c r="D65" s="26">
        <v>5001791</v>
      </c>
    </row>
    <row r="66" spans="1:4" x14ac:dyDescent="0.25">
      <c r="A66" s="11" t="s">
        <v>43</v>
      </c>
      <c r="B66" s="26">
        <v>-4159920</v>
      </c>
      <c r="C66" s="26">
        <v>-1686354</v>
      </c>
      <c r="D66" s="26">
        <v>-1913519</v>
      </c>
    </row>
    <row r="67" spans="1:4" x14ac:dyDescent="0.25">
      <c r="A67" s="11" t="s">
        <v>44</v>
      </c>
      <c r="B67" s="26">
        <v>3720641</v>
      </c>
      <c r="C67" s="26">
        <v>-4293822</v>
      </c>
      <c r="D67" s="26">
        <v>-568130</v>
      </c>
    </row>
    <row r="68" spans="1:4" x14ac:dyDescent="0.25">
      <c r="A68" s="27" t="s">
        <v>101</v>
      </c>
      <c r="B68" s="26">
        <v>-1176266</v>
      </c>
      <c r="C68" s="26">
        <v>-889113</v>
      </c>
      <c r="D68" s="26">
        <v>-726013</v>
      </c>
    </row>
    <row r="69" spans="1:4" x14ac:dyDescent="0.25">
      <c r="A69" s="11" t="s">
        <v>45</v>
      </c>
      <c r="B69" s="26">
        <v>-387866</v>
      </c>
      <c r="C69" s="26">
        <v>1199464</v>
      </c>
      <c r="D69" s="26">
        <v>359085</v>
      </c>
    </row>
    <row r="70" spans="1:4" x14ac:dyDescent="0.25">
      <c r="A70" s="11" t="s">
        <v>46</v>
      </c>
      <c r="B70" s="26">
        <v>994029</v>
      </c>
      <c r="C70" s="26">
        <v>-644052</v>
      </c>
      <c r="D70" s="26">
        <v>2879227</v>
      </c>
    </row>
    <row r="71" spans="1:4" x14ac:dyDescent="0.25">
      <c r="A71" s="27" t="s">
        <v>47</v>
      </c>
      <c r="B71" s="26">
        <v>5362890</v>
      </c>
      <c r="C71" s="26">
        <v>6006942</v>
      </c>
      <c r="D71" s="26">
        <v>3127715</v>
      </c>
    </row>
    <row r="72" spans="1:4" x14ac:dyDescent="0.25">
      <c r="A72" s="27" t="s">
        <v>48</v>
      </c>
      <c r="B72" s="26">
        <v>6356919</v>
      </c>
      <c r="C72" s="26">
        <v>5362890</v>
      </c>
      <c r="D72" s="26">
        <v>6006942</v>
      </c>
    </row>
    <row r="73" spans="1:4" x14ac:dyDescent="0.25">
      <c r="A73" s="6"/>
      <c r="B73" s="3"/>
      <c r="C73" s="78"/>
      <c r="D73" s="78"/>
    </row>
    <row r="74" spans="1:4" x14ac:dyDescent="0.25">
      <c r="A74" s="7" t="s">
        <v>49</v>
      </c>
      <c r="B74" s="8">
        <v>2016</v>
      </c>
      <c r="C74" s="8">
        <v>2015</v>
      </c>
      <c r="D74" s="8">
        <v>2014</v>
      </c>
    </row>
    <row r="75" spans="1:4" x14ac:dyDescent="0.25">
      <c r="A75" s="11" t="s">
        <v>50</v>
      </c>
      <c r="B75" s="17">
        <v>38371700</v>
      </c>
      <c r="C75" s="17">
        <v>36414426</v>
      </c>
      <c r="D75" s="17">
        <v>32751151</v>
      </c>
    </row>
    <row r="76" spans="1:4" x14ac:dyDescent="0.25">
      <c r="A76" s="9" t="s">
        <v>51</v>
      </c>
      <c r="B76" s="28">
        <v>-26076488</v>
      </c>
      <c r="C76" s="28">
        <v>-22064277</v>
      </c>
      <c r="D76" s="28">
        <v>-20364761</v>
      </c>
    </row>
    <row r="77" spans="1:4" x14ac:dyDescent="0.25">
      <c r="A77" s="11" t="s">
        <v>52</v>
      </c>
      <c r="B77" s="17">
        <v>12295212</v>
      </c>
      <c r="C77" s="17">
        <v>14350149</v>
      </c>
      <c r="D77" s="17">
        <v>12386390</v>
      </c>
    </row>
    <row r="78" spans="1:4" x14ac:dyDescent="0.25">
      <c r="A78" s="9" t="s">
        <v>53</v>
      </c>
      <c r="B78" s="28">
        <v>-1602841</v>
      </c>
      <c r="C78" s="28">
        <v>-1316680</v>
      </c>
      <c r="D78" s="28">
        <v>-1230418</v>
      </c>
    </row>
    <row r="79" spans="1:4" x14ac:dyDescent="0.25">
      <c r="A79" s="9" t="s">
        <v>71</v>
      </c>
      <c r="B79" s="28">
        <v>-1602841</v>
      </c>
      <c r="C79" s="28">
        <v>-1316680</v>
      </c>
      <c r="D79" s="28">
        <v>-1230418</v>
      </c>
    </row>
    <row r="80" spans="1:4" x14ac:dyDescent="0.25">
      <c r="A80" s="11" t="s">
        <v>54</v>
      </c>
      <c r="B80" s="17">
        <v>10692371</v>
      </c>
      <c r="C80" s="17">
        <v>13033469</v>
      </c>
      <c r="D80" s="17">
        <v>11155972</v>
      </c>
    </row>
    <row r="81" spans="1:4" x14ac:dyDescent="0.25">
      <c r="A81" s="27" t="s">
        <v>55</v>
      </c>
      <c r="B81" s="29">
        <v>2406270</v>
      </c>
      <c r="C81" s="29">
        <v>3252645</v>
      </c>
      <c r="D81" s="29">
        <v>1614489</v>
      </c>
    </row>
    <row r="82" spans="1:4" x14ac:dyDescent="0.25">
      <c r="A82" s="27" t="s">
        <v>72</v>
      </c>
      <c r="B82" s="29">
        <v>13098641</v>
      </c>
      <c r="C82" s="29">
        <v>16286114</v>
      </c>
      <c r="D82" s="29">
        <v>12770461</v>
      </c>
    </row>
    <row r="83" spans="1:4" ht="9" customHeight="1" x14ac:dyDescent="0.25">
      <c r="A83" s="30"/>
      <c r="B83" s="31"/>
      <c r="C83" s="31"/>
      <c r="D83" s="31"/>
    </row>
    <row r="84" spans="1:4" x14ac:dyDescent="0.25">
      <c r="A84" s="27" t="s">
        <v>56</v>
      </c>
      <c r="B84" s="17">
        <v>13098641</v>
      </c>
      <c r="C84" s="17">
        <v>16286114</v>
      </c>
      <c r="D84" s="17">
        <v>12770461</v>
      </c>
    </row>
    <row r="85" spans="1:4" x14ac:dyDescent="0.25">
      <c r="A85" s="16" t="s">
        <v>57</v>
      </c>
      <c r="B85" s="19">
        <v>4881405</v>
      </c>
      <c r="C85" s="19">
        <v>4768435</v>
      </c>
      <c r="D85" s="19">
        <v>4082427</v>
      </c>
    </row>
    <row r="86" spans="1:4" x14ac:dyDescent="0.25">
      <c r="A86" s="16" t="s">
        <v>58</v>
      </c>
      <c r="B86" s="19">
        <v>3710807</v>
      </c>
      <c r="C86" s="19">
        <v>3224153</v>
      </c>
      <c r="D86" s="19">
        <v>3696140</v>
      </c>
    </row>
    <row r="87" spans="1:4" x14ac:dyDescent="0.25">
      <c r="A87" s="16" t="s">
        <v>73</v>
      </c>
      <c r="B87" s="19">
        <v>4873768</v>
      </c>
      <c r="C87" s="19">
        <v>5345756</v>
      </c>
      <c r="D87" s="19">
        <v>2856839</v>
      </c>
    </row>
    <row r="88" spans="1:4" x14ac:dyDescent="0.25">
      <c r="A88" s="16" t="s">
        <v>59</v>
      </c>
      <c r="B88" s="19">
        <v>-367339</v>
      </c>
      <c r="C88" s="19">
        <v>2947770</v>
      </c>
      <c r="D88" s="19">
        <v>2135055</v>
      </c>
    </row>
    <row r="89" spans="1:4" x14ac:dyDescent="0.25">
      <c r="A89" s="16" t="s">
        <v>60</v>
      </c>
      <c r="B89" s="19">
        <v>0</v>
      </c>
      <c r="C89" s="19">
        <v>0</v>
      </c>
      <c r="D89" s="19" t="s">
        <v>102</v>
      </c>
    </row>
  </sheetData>
  <phoneticPr fontId="16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activeCell="C2" sqref="C2"/>
    </sheetView>
  </sheetViews>
  <sheetFormatPr defaultRowHeight="12.75" x14ac:dyDescent="0.2"/>
  <cols>
    <col min="1" max="1" width="60.7109375" style="63" customWidth="1"/>
    <col min="2" max="5" width="16.5703125" style="63" customWidth="1"/>
    <col min="6" max="16384" width="9.140625" style="63"/>
  </cols>
  <sheetData>
    <row r="1" spans="1:12" s="36" customFormat="1" ht="14.25" customHeight="1" thickBot="1" x14ac:dyDescent="0.25">
      <c r="A1" s="33" t="s">
        <v>76</v>
      </c>
      <c r="B1" s="34" t="s">
        <v>103</v>
      </c>
      <c r="C1" s="34" t="s">
        <v>104</v>
      </c>
      <c r="D1" s="35"/>
      <c r="E1" s="35"/>
    </row>
    <row r="2" spans="1:12" s="40" customFormat="1" ht="14.25" customHeight="1" x14ac:dyDescent="0.25">
      <c r="A2" s="37" t="s">
        <v>77</v>
      </c>
      <c r="B2" s="38">
        <f>'Demonstrativos Gerenciais SITE'!C3/'Demonstrativos Gerenciais SITE'!C2</f>
        <v>0.47489458134782264</v>
      </c>
      <c r="C2" s="38">
        <f>'Demonstrativos Gerenciais SITE'!B3/'Demonstrativos Gerenciais SITE'!B2</f>
        <v>0.43995264074907459</v>
      </c>
      <c r="D2" s="39"/>
      <c r="E2" s="39"/>
    </row>
    <row r="3" spans="1:12" s="40" customFormat="1" ht="14.25" customHeight="1" x14ac:dyDescent="0.25">
      <c r="A3" s="41" t="s">
        <v>78</v>
      </c>
      <c r="B3" s="42">
        <f>'Demonstrativos Gerenciais SITE'!C10/'Demonstrativos Gerenciais SITE'!C2</f>
        <v>0.12616143987669212</v>
      </c>
      <c r="C3" s="42">
        <f>'Demonstrativos Gerenciais SITE'!B10/'Demonstrativos Gerenciais SITE'!B2</f>
        <v>0.12978766576808962</v>
      </c>
      <c r="D3" s="39"/>
      <c r="E3" s="39"/>
    </row>
    <row r="4" spans="1:12" s="40" customFormat="1" ht="14.25" customHeight="1" x14ac:dyDescent="0.25">
      <c r="A4" s="41" t="s">
        <v>79</v>
      </c>
      <c r="B4" s="42">
        <f>'Demonstrativos Gerenciais SITE'!C11/'Demonstrativos Gerenciais SITE'!C2</f>
        <v>0.39894397877548521</v>
      </c>
      <c r="C4" s="42">
        <f>'Demonstrativos Gerenciais SITE'!B11/'Demonstrativos Gerenciais SITE'!B2</f>
        <v>0.43025969348283577</v>
      </c>
      <c r="D4" s="39"/>
      <c r="E4" s="39"/>
    </row>
    <row r="5" spans="1:12" s="40" customFormat="1" ht="14.25" customHeight="1" thickBot="1" x14ac:dyDescent="0.25">
      <c r="A5" s="43" t="s">
        <v>80</v>
      </c>
      <c r="B5" s="44">
        <f>'Demonstrativos Gerenciais SITE'!C2</f>
        <v>40388014</v>
      </c>
      <c r="C5" s="44">
        <f>'Demonstrativos Gerenciais SITE'!B2</f>
        <v>42944936</v>
      </c>
      <c r="D5" s="45"/>
      <c r="E5" s="45"/>
    </row>
    <row r="6" spans="1:12" s="40" customFormat="1" ht="14.25" customHeight="1" x14ac:dyDescent="0.25">
      <c r="A6" s="41" t="s">
        <v>81</v>
      </c>
      <c r="B6" s="42">
        <f>'Demonstrativos Gerenciais SITE'!C17/'Demonstrativos Gerenciais SITE'!C16</f>
        <v>0.28773667851060963</v>
      </c>
      <c r="C6" s="42">
        <f>'Demonstrativos Gerenciais SITE'!B17/'Demonstrativos Gerenciais SITE'!B16</f>
        <v>0.29434024537840736</v>
      </c>
      <c r="D6" s="39"/>
      <c r="E6" s="39"/>
    </row>
    <row r="7" spans="1:12" s="40" customFormat="1" ht="14.25" customHeight="1" x14ac:dyDescent="0.25">
      <c r="A7" s="41" t="s">
        <v>82</v>
      </c>
      <c r="B7" s="42">
        <f>'Demonstrativos Gerenciais SITE'!C25/'Demonstrativos Gerenciais SITE'!C16</f>
        <v>0.36969007686290295</v>
      </c>
      <c r="C7" s="42">
        <f>'Demonstrativos Gerenciais SITE'!B25/'Demonstrativos Gerenciais SITE'!B16</f>
        <v>0.421124390545139</v>
      </c>
      <c r="D7" s="39"/>
      <c r="E7" s="39"/>
      <c r="F7" s="39"/>
    </row>
    <row r="8" spans="1:12" s="40" customFormat="1" ht="14.25" customHeight="1" x14ac:dyDescent="0.25">
      <c r="A8" s="41" t="s">
        <v>83</v>
      </c>
      <c r="B8" s="42">
        <f>'Demonstrativos Gerenciais SITE'!C33/'Demonstrativos Gerenciais SITE'!C16</f>
        <v>0.34257324462648747</v>
      </c>
      <c r="C8" s="42">
        <f>'Demonstrativos Gerenciais SITE'!B33/'Demonstrativos Gerenciais SITE'!B16</f>
        <v>0.28453536407645363</v>
      </c>
      <c r="D8" s="39"/>
      <c r="E8" s="39"/>
    </row>
    <row r="9" spans="1:12" s="40" customFormat="1" ht="14.25" customHeight="1" thickBot="1" x14ac:dyDescent="0.25">
      <c r="A9" s="43" t="s">
        <v>84</v>
      </c>
      <c r="B9" s="44">
        <f>'Demonstrativos Gerenciais SITE'!C16</f>
        <v>40388014</v>
      </c>
      <c r="C9" s="44">
        <f>'Demonstrativos Gerenciais SITE'!B16</f>
        <v>42944936</v>
      </c>
      <c r="D9" s="45"/>
      <c r="E9" s="45"/>
    </row>
    <row r="10" spans="1:12" s="40" customFormat="1" ht="14.25" customHeight="1" thickBot="1" x14ac:dyDescent="0.25">
      <c r="A10" s="46"/>
      <c r="B10" s="47"/>
      <c r="C10" s="47"/>
      <c r="D10" s="48"/>
      <c r="E10" s="48"/>
    </row>
    <row r="11" spans="1:12" s="36" customFormat="1" ht="14.25" customHeight="1" thickBot="1" x14ac:dyDescent="0.25">
      <c r="A11" s="33" t="s">
        <v>85</v>
      </c>
      <c r="B11" s="49" t="str">
        <f>B1</f>
        <v> 31/12/2015</v>
      </c>
      <c r="C11" s="49" t="str">
        <f>C1</f>
        <v> 31/12/2016</v>
      </c>
      <c r="D11" s="35"/>
      <c r="E11" s="35"/>
    </row>
    <row r="12" spans="1:12" s="40" customFormat="1" ht="14.25" customHeight="1" x14ac:dyDescent="0.2">
      <c r="A12" s="37" t="s">
        <v>86</v>
      </c>
      <c r="B12" s="50">
        <f>B13+B14</f>
        <v>29015136</v>
      </c>
      <c r="C12" s="50">
        <f>C13+C14</f>
        <v>31181733</v>
      </c>
      <c r="D12" s="51"/>
      <c r="E12" s="51"/>
    </row>
    <row r="13" spans="1:12" s="40" customFormat="1" ht="14.25" customHeight="1" x14ac:dyDescent="0.2">
      <c r="A13" s="41" t="s">
        <v>87</v>
      </c>
      <c r="B13" s="52">
        <f>'Demonstrativos Gerenciais SITE'!C21+'Demonstrativos Gerenciais SITE'!C27</f>
        <v>15179283</v>
      </c>
      <c r="C13" s="52">
        <f>'Demonstrativos Gerenciais SITE'!B21+'Demonstrativos Gerenciais SITE'!B27</f>
        <v>18962380</v>
      </c>
      <c r="D13" s="51"/>
      <c r="E13" s="51"/>
      <c r="K13" s="53"/>
      <c r="L13" s="53"/>
    </row>
    <row r="14" spans="1:12" s="40" customFormat="1" ht="14.25" customHeight="1" x14ac:dyDescent="0.2">
      <c r="A14" s="41" t="s">
        <v>88</v>
      </c>
      <c r="B14" s="52">
        <f>'Demonstrativos Gerenciais SITE'!C33</f>
        <v>13835853</v>
      </c>
      <c r="C14" s="52">
        <f>'Demonstrativos Gerenciais SITE'!B33</f>
        <v>12219353</v>
      </c>
      <c r="D14" s="51"/>
      <c r="E14" s="51"/>
    </row>
    <row r="15" spans="1:12" s="40" customFormat="1" ht="14.25" customHeight="1" thickBot="1" x14ac:dyDescent="0.25">
      <c r="A15" s="41" t="s">
        <v>89</v>
      </c>
      <c r="B15" s="52">
        <f>B14+B13</f>
        <v>29015136</v>
      </c>
      <c r="C15" s="52">
        <f>C14+C13</f>
        <v>31181733</v>
      </c>
      <c r="D15" s="51"/>
      <c r="E15" s="51"/>
    </row>
    <row r="16" spans="1:12" s="40" customFormat="1" ht="14.25" hidden="1" customHeight="1" thickBot="1" x14ac:dyDescent="0.25">
      <c r="A16" s="37" t="s">
        <v>90</v>
      </c>
      <c r="B16" s="54" t="s">
        <v>91</v>
      </c>
      <c r="C16" s="54" t="s">
        <v>91</v>
      </c>
      <c r="D16" s="55"/>
      <c r="E16" s="55"/>
    </row>
    <row r="17" spans="1:5" s="40" customFormat="1" ht="14.25" customHeight="1" x14ac:dyDescent="0.25">
      <c r="A17" s="37" t="s">
        <v>87</v>
      </c>
      <c r="B17" s="56">
        <f>B13/B12</f>
        <v>0.52315050324079126</v>
      </c>
      <c r="C17" s="56">
        <f>C13/C12</f>
        <v>0.60812463502269098</v>
      </c>
      <c r="D17" s="57"/>
      <c r="E17" s="57"/>
    </row>
    <row r="18" spans="1:5" s="40" customFormat="1" ht="14.25" customHeight="1" thickBot="1" x14ac:dyDescent="0.3">
      <c r="A18" s="41" t="s">
        <v>88</v>
      </c>
      <c r="B18" s="58">
        <f>B14/B12</f>
        <v>0.47684949675920874</v>
      </c>
      <c r="C18" s="58">
        <f>C14/C12</f>
        <v>0.39187536497730902</v>
      </c>
      <c r="D18" s="57"/>
      <c r="E18" s="57"/>
    </row>
    <row r="19" spans="1:5" s="62" customFormat="1" ht="14.25" customHeight="1" thickBot="1" x14ac:dyDescent="0.25">
      <c r="A19" s="59" t="s">
        <v>86</v>
      </c>
      <c r="B19" s="60">
        <f>SUM(B17:B18)</f>
        <v>1</v>
      </c>
      <c r="C19" s="60">
        <f>SUM(C17:C18)</f>
        <v>1</v>
      </c>
      <c r="D19" s="61"/>
      <c r="E19" s="61"/>
    </row>
    <row r="20" spans="1:5" ht="19.5" customHeight="1" x14ac:dyDescent="0.2"/>
    <row r="21" spans="1:5" s="40" customFormat="1" ht="32.25" customHeight="1" x14ac:dyDescent="0.4">
      <c r="A21" s="72" t="s">
        <v>92</v>
      </c>
      <c r="B21" s="73"/>
      <c r="C21" s="73"/>
      <c r="D21" s="73"/>
      <c r="E21" s="74"/>
    </row>
    <row r="22" spans="1:5" s="40" customFormat="1" ht="27.75" customHeight="1" x14ac:dyDescent="0.2">
      <c r="A22" s="64"/>
    </row>
    <row r="23" spans="1:5" ht="26.25" x14ac:dyDescent="0.4">
      <c r="A23" s="75" t="str">
        <f>B1</f>
        <v> 31/12/2015</v>
      </c>
      <c r="B23" s="76"/>
      <c r="C23" s="76"/>
      <c r="D23" s="76"/>
      <c r="E23" s="77"/>
    </row>
    <row r="24" spans="1:5" x14ac:dyDescent="0.2">
      <c r="A24" s="65"/>
      <c r="B24" s="48"/>
      <c r="C24" s="48"/>
      <c r="D24" s="48"/>
      <c r="E24" s="66"/>
    </row>
    <row r="25" spans="1:5" x14ac:dyDescent="0.2">
      <c r="A25" s="65"/>
      <c r="B25" s="48"/>
      <c r="C25" s="48"/>
      <c r="D25" s="48"/>
      <c r="E25" s="66"/>
    </row>
    <row r="26" spans="1:5" x14ac:dyDescent="0.2">
      <c r="A26" s="65"/>
      <c r="B26" s="48"/>
      <c r="C26" s="48"/>
      <c r="D26" s="48"/>
      <c r="E26" s="66"/>
    </row>
    <row r="27" spans="1:5" x14ac:dyDescent="0.2">
      <c r="A27" s="65"/>
      <c r="B27" s="48"/>
      <c r="C27" s="48"/>
      <c r="D27" s="48"/>
      <c r="E27" s="66"/>
    </row>
    <row r="28" spans="1:5" x14ac:dyDescent="0.2">
      <c r="A28" s="65"/>
      <c r="B28" s="48"/>
      <c r="C28" s="48"/>
      <c r="D28" s="48"/>
      <c r="E28" s="66"/>
    </row>
    <row r="29" spans="1:5" x14ac:dyDescent="0.2">
      <c r="A29" s="65"/>
      <c r="B29" s="48"/>
      <c r="C29" s="48"/>
      <c r="D29" s="48"/>
      <c r="E29" s="66"/>
    </row>
    <row r="30" spans="1:5" x14ac:dyDescent="0.2">
      <c r="A30" s="65"/>
      <c r="B30" s="48"/>
      <c r="C30" s="48"/>
      <c r="D30" s="48"/>
      <c r="E30" s="66"/>
    </row>
    <row r="31" spans="1:5" x14ac:dyDescent="0.2">
      <c r="A31" s="65"/>
      <c r="B31" s="48"/>
      <c r="C31" s="48"/>
      <c r="D31" s="48"/>
      <c r="E31" s="66"/>
    </row>
    <row r="32" spans="1:5" x14ac:dyDescent="0.2">
      <c r="A32" s="65"/>
      <c r="B32" s="48"/>
      <c r="C32" s="48"/>
      <c r="D32" s="48"/>
      <c r="E32" s="66"/>
    </row>
    <row r="33" spans="1:5" x14ac:dyDescent="0.2">
      <c r="A33" s="65"/>
      <c r="B33" s="48"/>
      <c r="C33" s="48"/>
      <c r="D33" s="48"/>
      <c r="E33" s="66"/>
    </row>
    <row r="34" spans="1:5" x14ac:dyDescent="0.2">
      <c r="A34" s="65"/>
      <c r="B34" s="48"/>
      <c r="C34" s="48"/>
      <c r="D34" s="48"/>
      <c r="E34" s="66"/>
    </row>
    <row r="35" spans="1:5" x14ac:dyDescent="0.2">
      <c r="A35" s="65"/>
      <c r="B35" s="48"/>
      <c r="C35" s="48"/>
      <c r="D35" s="48"/>
      <c r="E35" s="66"/>
    </row>
    <row r="36" spans="1:5" x14ac:dyDescent="0.2">
      <c r="A36" s="65"/>
      <c r="B36" s="48"/>
      <c r="C36" s="48"/>
      <c r="D36" s="48"/>
      <c r="E36" s="66"/>
    </row>
    <row r="37" spans="1:5" x14ac:dyDescent="0.2">
      <c r="A37" s="65"/>
      <c r="B37" s="48"/>
      <c r="C37" s="48"/>
      <c r="D37" s="48"/>
      <c r="E37" s="66"/>
    </row>
    <row r="38" spans="1:5" x14ac:dyDescent="0.2">
      <c r="A38" s="65"/>
      <c r="B38" s="48"/>
      <c r="C38" s="48"/>
      <c r="D38" s="48"/>
      <c r="E38" s="66"/>
    </row>
    <row r="39" spans="1:5" x14ac:dyDescent="0.2">
      <c r="A39" s="65"/>
      <c r="B39" s="48"/>
      <c r="C39" s="48"/>
      <c r="D39" s="48"/>
      <c r="E39" s="66"/>
    </row>
    <row r="40" spans="1:5" x14ac:dyDescent="0.2">
      <c r="A40" s="65"/>
      <c r="B40" s="48"/>
      <c r="C40" s="48"/>
      <c r="D40" s="48"/>
      <c r="E40" s="66"/>
    </row>
    <row r="41" spans="1:5" x14ac:dyDescent="0.2">
      <c r="A41" s="65"/>
      <c r="B41" s="48"/>
      <c r="C41" s="48"/>
      <c r="D41" s="48"/>
      <c r="E41" s="66"/>
    </row>
    <row r="42" spans="1:5" x14ac:dyDescent="0.2">
      <c r="A42" s="65"/>
      <c r="B42" s="48"/>
      <c r="C42" s="48"/>
      <c r="D42" s="48"/>
      <c r="E42" s="66"/>
    </row>
    <row r="43" spans="1:5" x14ac:dyDescent="0.2">
      <c r="A43" s="65"/>
      <c r="B43" s="48"/>
      <c r="C43" s="48"/>
      <c r="D43" s="48"/>
      <c r="E43" s="66"/>
    </row>
    <row r="44" spans="1:5" ht="19.5" x14ac:dyDescent="0.3">
      <c r="A44" s="67" t="s">
        <v>93</v>
      </c>
      <c r="B44" s="71">
        <f>B5</f>
        <v>40388014</v>
      </c>
      <c r="C44" s="71"/>
      <c r="D44" s="68"/>
      <c r="E44" s="69"/>
    </row>
    <row r="48" spans="1:5" ht="26.25" x14ac:dyDescent="0.4">
      <c r="A48" s="72" t="s">
        <v>92</v>
      </c>
      <c r="B48" s="73"/>
      <c r="C48" s="73"/>
      <c r="D48" s="73"/>
      <c r="E48" s="74"/>
    </row>
    <row r="49" spans="1:5" x14ac:dyDescent="0.2">
      <c r="A49" s="64"/>
      <c r="B49" s="40"/>
      <c r="C49" s="40"/>
      <c r="D49" s="40"/>
      <c r="E49" s="40"/>
    </row>
    <row r="50" spans="1:5" ht="26.25" x14ac:dyDescent="0.4">
      <c r="A50" s="75" t="str">
        <f>C1</f>
        <v> 31/12/2016</v>
      </c>
      <c r="B50" s="76"/>
      <c r="C50" s="76"/>
      <c r="D50" s="76"/>
      <c r="E50" s="77"/>
    </row>
    <row r="51" spans="1:5" x14ac:dyDescent="0.2">
      <c r="A51" s="65"/>
      <c r="B51" s="48"/>
      <c r="C51" s="48"/>
      <c r="D51" s="48"/>
      <c r="E51" s="66"/>
    </row>
    <row r="52" spans="1:5" x14ac:dyDescent="0.2">
      <c r="A52" s="65"/>
      <c r="B52" s="48"/>
      <c r="C52" s="48"/>
      <c r="D52" s="48"/>
      <c r="E52" s="66"/>
    </row>
    <row r="53" spans="1:5" x14ac:dyDescent="0.2">
      <c r="A53" s="65"/>
      <c r="B53" s="48"/>
      <c r="C53" s="48"/>
      <c r="D53" s="48"/>
      <c r="E53" s="66"/>
    </row>
    <row r="54" spans="1:5" x14ac:dyDescent="0.2">
      <c r="A54" s="65"/>
      <c r="B54" s="48"/>
      <c r="C54" s="48"/>
      <c r="D54" s="48"/>
      <c r="E54" s="66"/>
    </row>
    <row r="55" spans="1:5" x14ac:dyDescent="0.2">
      <c r="A55" s="65"/>
      <c r="B55" s="48"/>
      <c r="C55" s="48"/>
      <c r="D55" s="48"/>
      <c r="E55" s="66"/>
    </row>
    <row r="56" spans="1:5" x14ac:dyDescent="0.2">
      <c r="A56" s="65"/>
      <c r="B56" s="48"/>
      <c r="C56" s="48"/>
      <c r="D56" s="48"/>
      <c r="E56" s="66"/>
    </row>
    <row r="57" spans="1:5" x14ac:dyDescent="0.2">
      <c r="A57" s="65"/>
      <c r="B57" s="48"/>
      <c r="C57" s="48"/>
      <c r="D57" s="48"/>
      <c r="E57" s="66"/>
    </row>
    <row r="58" spans="1:5" x14ac:dyDescent="0.2">
      <c r="A58" s="65"/>
      <c r="B58" s="48"/>
      <c r="C58" s="48"/>
      <c r="D58" s="48"/>
      <c r="E58" s="66"/>
    </row>
    <row r="59" spans="1:5" x14ac:dyDescent="0.2">
      <c r="A59" s="65"/>
      <c r="B59" s="48"/>
      <c r="C59" s="48"/>
      <c r="D59" s="48"/>
      <c r="E59" s="66"/>
    </row>
    <row r="60" spans="1:5" x14ac:dyDescent="0.2">
      <c r="A60" s="65"/>
      <c r="B60" s="48"/>
      <c r="C60" s="48"/>
      <c r="D60" s="48"/>
      <c r="E60" s="66"/>
    </row>
    <row r="61" spans="1:5" x14ac:dyDescent="0.2">
      <c r="A61" s="65"/>
      <c r="B61" s="48"/>
      <c r="C61" s="48"/>
      <c r="D61" s="48"/>
      <c r="E61" s="66"/>
    </row>
    <row r="62" spans="1:5" x14ac:dyDescent="0.2">
      <c r="A62" s="65"/>
      <c r="B62" s="48"/>
      <c r="C62" s="48"/>
      <c r="D62" s="48"/>
      <c r="E62" s="66"/>
    </row>
    <row r="63" spans="1:5" x14ac:dyDescent="0.2">
      <c r="A63" s="65"/>
      <c r="B63" s="48"/>
      <c r="C63" s="48"/>
      <c r="D63" s="48"/>
      <c r="E63" s="66"/>
    </row>
    <row r="64" spans="1:5" x14ac:dyDescent="0.2">
      <c r="A64" s="65"/>
      <c r="B64" s="48"/>
      <c r="C64" s="48"/>
      <c r="D64" s="48"/>
      <c r="E64" s="66"/>
    </row>
    <row r="65" spans="1:5" x14ac:dyDescent="0.2">
      <c r="A65" s="65"/>
      <c r="B65" s="48"/>
      <c r="C65" s="48"/>
      <c r="D65" s="48"/>
      <c r="E65" s="66"/>
    </row>
    <row r="66" spans="1:5" x14ac:dyDescent="0.2">
      <c r="A66" s="65"/>
      <c r="B66" s="48"/>
      <c r="C66" s="48"/>
      <c r="D66" s="48"/>
      <c r="E66" s="66"/>
    </row>
    <row r="67" spans="1:5" x14ac:dyDescent="0.2">
      <c r="A67" s="65"/>
      <c r="B67" s="48"/>
      <c r="C67" s="48"/>
      <c r="D67" s="48"/>
      <c r="E67" s="66"/>
    </row>
    <row r="68" spans="1:5" x14ac:dyDescent="0.2">
      <c r="A68" s="65"/>
      <c r="B68" s="48"/>
      <c r="C68" s="48"/>
      <c r="D68" s="48"/>
      <c r="E68" s="66"/>
    </row>
    <row r="69" spans="1:5" x14ac:dyDescent="0.2">
      <c r="A69" s="65"/>
      <c r="B69" s="48"/>
      <c r="C69" s="48"/>
      <c r="D69" s="48"/>
      <c r="E69" s="66"/>
    </row>
    <row r="70" spans="1:5" x14ac:dyDescent="0.2">
      <c r="A70" s="65"/>
      <c r="B70" s="48"/>
      <c r="C70" s="48"/>
      <c r="D70" s="48"/>
      <c r="E70" s="66"/>
    </row>
    <row r="71" spans="1:5" ht="19.5" x14ac:dyDescent="0.3">
      <c r="A71" s="67" t="s">
        <v>93</v>
      </c>
      <c r="B71" s="71">
        <f>C5</f>
        <v>42944936</v>
      </c>
      <c r="C71" s="71"/>
      <c r="D71" s="68"/>
      <c r="E71" s="69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6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2017-06-01T19:51:34Z</dcterms:modified>
</cp:coreProperties>
</file>