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Extração de Petróleo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C9" i="10" l="1"/>
  <c r="B14" i="10"/>
  <c r="B9" i="10"/>
  <c r="C11" i="10"/>
  <c r="B11" i="10"/>
  <c r="A50" i="10"/>
  <c r="A23" i="10"/>
  <c r="B2" i="10" l="1"/>
  <c r="B6" i="10"/>
  <c r="B5" i="10"/>
  <c r="B44" i="10" s="1"/>
  <c r="B4" i="10"/>
  <c r="B3" i="10"/>
  <c r="B7" i="10"/>
  <c r="B13" i="10"/>
  <c r="B12" i="10" s="1"/>
  <c r="B17" i="10" s="1"/>
  <c r="C13" i="10"/>
  <c r="C6" i="10"/>
  <c r="B8" i="10"/>
  <c r="C7" i="10"/>
  <c r="B15" i="10" l="1"/>
  <c r="B18" i="10"/>
  <c r="B19" i="10" s="1"/>
  <c r="C5" i="10"/>
  <c r="B71" i="10" s="1"/>
  <c r="C2" i="10"/>
  <c r="C4" i="10"/>
  <c r="C14" i="10"/>
  <c r="C8" i="10"/>
  <c r="C3" i="10"/>
  <c r="C15" i="10" l="1"/>
  <c r="C12" i="10"/>
  <c r="C17" i="10" s="1"/>
  <c r="C18" i="10" l="1"/>
  <c r="C19" i="10" s="1"/>
</calcChain>
</file>

<file path=xl/sharedStrings.xml><?xml version="1.0" encoding="utf-8"?>
<sst xmlns="http://schemas.openxmlformats.org/spreadsheetml/2006/main" count="110" uniqueCount="104">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</sst>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47-49DD-BB71-9A0E858BDCB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9847-49DD-BB71-9A0E858BDCB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9847-49DD-BB71-9A0E858BDCB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9847-49DD-BB71-9A0E858BDCB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34008"/>
        <c:axId val="409528912"/>
        <c:axId val="0"/>
      </c:bar3DChart>
      <c:catAx>
        <c:axId val="409534008"/>
        <c:scaling>
          <c:orientation val="minMax"/>
        </c:scaling>
        <c:delete val="1"/>
        <c:axPos val="b"/>
        <c:majorTickMark val="out"/>
        <c:minorTickMark val="none"/>
        <c:tickLblPos val="none"/>
        <c:crossAx val="409528912"/>
        <c:crosses val="autoZero"/>
        <c:auto val="1"/>
        <c:lblAlgn val="ctr"/>
        <c:lblOffset val="100"/>
        <c:noMultiLvlLbl val="0"/>
      </c:catAx>
      <c:valAx>
        <c:axId val="409528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4E-4504-8BE6-7AE02D8299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AF4E-4504-8BE6-7AE02D8299B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AF4E-4504-8BE6-7AE02D8299B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AF4E-4504-8BE6-7AE02D8299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45768"/>
        <c:axId val="409535968"/>
        <c:axId val="0"/>
      </c:bar3DChart>
      <c:catAx>
        <c:axId val="409545768"/>
        <c:scaling>
          <c:orientation val="minMax"/>
        </c:scaling>
        <c:delete val="1"/>
        <c:axPos val="b"/>
        <c:majorTickMark val="out"/>
        <c:minorTickMark val="none"/>
        <c:tickLblPos val="none"/>
        <c:crossAx val="409535968"/>
        <c:crosses val="autoZero"/>
        <c:auto val="1"/>
        <c:lblAlgn val="ctr"/>
        <c:lblOffset val="100"/>
        <c:noMultiLvlLbl val="0"/>
      </c:catAx>
      <c:valAx>
        <c:axId val="409535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959B-4BB7-9611-BEF0FB0908C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959B-4BB7-9611-BEF0FB0908C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35576"/>
        <c:axId val="409536360"/>
        <c:axId val="0"/>
      </c:bar3DChart>
      <c:catAx>
        <c:axId val="409535576"/>
        <c:scaling>
          <c:orientation val="minMax"/>
        </c:scaling>
        <c:delete val="1"/>
        <c:axPos val="b"/>
        <c:majorTickMark val="out"/>
        <c:minorTickMark val="none"/>
        <c:tickLblPos val="none"/>
        <c:crossAx val="409536360"/>
        <c:crosses val="autoZero"/>
        <c:auto val="1"/>
        <c:lblAlgn val="ctr"/>
        <c:lblOffset val="100"/>
        <c:noMultiLvlLbl val="0"/>
      </c:catAx>
      <c:valAx>
        <c:axId val="409536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5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3-4D3A-9E3F-756DF60F22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20F3-4D3A-9E3F-756DF60F223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43416"/>
        <c:axId val="409537536"/>
        <c:axId val="0"/>
      </c:bar3DChart>
      <c:catAx>
        <c:axId val="409543416"/>
        <c:scaling>
          <c:orientation val="minMax"/>
        </c:scaling>
        <c:delete val="1"/>
        <c:axPos val="b"/>
        <c:majorTickMark val="out"/>
        <c:minorTickMark val="none"/>
        <c:tickLblPos val="none"/>
        <c:crossAx val="409537536"/>
        <c:crosses val="autoZero"/>
        <c:auto val="1"/>
        <c:lblAlgn val="ctr"/>
        <c:lblOffset val="100"/>
        <c:noMultiLvlLbl val="0"/>
      </c:catAx>
      <c:valAx>
        <c:axId val="409537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3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5-48FB-8945-476158CB6E6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6915-48FB-8945-476158CB6E6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6915-48FB-8945-476158CB6E6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6915-48FB-8945-476158CB6E6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45376"/>
        <c:axId val="409540280"/>
        <c:axId val="0"/>
      </c:bar3DChart>
      <c:catAx>
        <c:axId val="409545376"/>
        <c:scaling>
          <c:orientation val="minMax"/>
        </c:scaling>
        <c:delete val="1"/>
        <c:axPos val="b"/>
        <c:majorTickMark val="out"/>
        <c:minorTickMark val="none"/>
        <c:tickLblPos val="none"/>
        <c:crossAx val="409540280"/>
        <c:crosses val="autoZero"/>
        <c:auto val="1"/>
        <c:lblAlgn val="ctr"/>
        <c:lblOffset val="100"/>
        <c:noMultiLvlLbl val="0"/>
      </c:catAx>
      <c:valAx>
        <c:axId val="409540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E6-4718-AF29-75EE539C4E8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CBE6-4718-AF29-75EE539C4E8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CBE6-4718-AF29-75EE539C4E8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CBE6-4718-AF29-75EE539C4E8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42240"/>
        <c:axId val="409540672"/>
        <c:axId val="0"/>
      </c:bar3DChart>
      <c:catAx>
        <c:axId val="409542240"/>
        <c:scaling>
          <c:orientation val="minMax"/>
        </c:scaling>
        <c:delete val="1"/>
        <c:axPos val="b"/>
        <c:majorTickMark val="out"/>
        <c:minorTickMark val="none"/>
        <c:tickLblPos val="none"/>
        <c:crossAx val="409540672"/>
        <c:crosses val="autoZero"/>
        <c:auto val="1"/>
        <c:lblAlgn val="ctr"/>
        <c:lblOffset val="100"/>
        <c:noMultiLvlLbl val="0"/>
      </c:catAx>
      <c:valAx>
        <c:axId val="409540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0.54837431822457972</c:v>
              </c:pt>
            </c:numLit>
          </c:val>
          <c:extLst>
            <c:ext xmlns:c16="http://schemas.microsoft.com/office/drawing/2014/chart" uri="{C3380CC4-5D6E-409C-BE32-E72D297353CC}">
              <c16:uniqueId val="{00000000-62B4-4C1D-92AC-22B6D570BA5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0.45162568177542567</c:v>
              </c:pt>
            </c:numLit>
          </c:val>
          <c:extLst>
            <c:ext xmlns:c16="http://schemas.microsoft.com/office/drawing/2014/chart" uri="{C3380CC4-5D6E-409C-BE32-E72D297353CC}">
              <c16:uniqueId val="{00000001-62B4-4C1D-92AC-22B6D570BA5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41064"/>
        <c:axId val="409541456"/>
        <c:axId val="0"/>
      </c:bar3DChart>
      <c:catAx>
        <c:axId val="409541064"/>
        <c:scaling>
          <c:orientation val="minMax"/>
        </c:scaling>
        <c:delete val="1"/>
        <c:axPos val="b"/>
        <c:majorTickMark val="out"/>
        <c:minorTickMark val="none"/>
        <c:tickLblPos val="none"/>
        <c:crossAx val="409541456"/>
        <c:crosses val="autoZero"/>
        <c:auto val="1"/>
        <c:lblAlgn val="ctr"/>
        <c:lblOffset val="100"/>
        <c:noMultiLvlLbl val="0"/>
      </c:catAx>
      <c:valAx>
        <c:axId val="409541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1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40-4578-B3D8-E93BFCFB3D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8040-4578-B3D8-E93BFCFB3D4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42632"/>
        <c:axId val="409543024"/>
        <c:axId val="0"/>
      </c:bar3DChart>
      <c:catAx>
        <c:axId val="409542632"/>
        <c:scaling>
          <c:orientation val="minMax"/>
        </c:scaling>
        <c:delete val="1"/>
        <c:axPos val="b"/>
        <c:majorTickMark val="out"/>
        <c:minorTickMark val="none"/>
        <c:tickLblPos val="none"/>
        <c:crossAx val="409543024"/>
        <c:crosses val="autoZero"/>
        <c:auto val="1"/>
        <c:lblAlgn val="ctr"/>
        <c:lblOffset val="100"/>
        <c:noMultiLvlLbl val="0"/>
      </c:catAx>
      <c:valAx>
        <c:axId val="409543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2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9E-4D52-AFD1-C589D166A63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A29E-4D52-AFD1-C589D166A63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A29E-4D52-AFD1-C589D166A63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A29E-4D52-AFD1-C589D166A63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44592"/>
        <c:axId val="409546160"/>
        <c:axId val="0"/>
      </c:bar3DChart>
      <c:catAx>
        <c:axId val="409544592"/>
        <c:scaling>
          <c:orientation val="minMax"/>
        </c:scaling>
        <c:delete val="1"/>
        <c:axPos val="b"/>
        <c:majorTickMark val="out"/>
        <c:minorTickMark val="none"/>
        <c:tickLblPos val="none"/>
        <c:crossAx val="409546160"/>
        <c:crosses val="autoZero"/>
        <c:auto val="1"/>
        <c:lblAlgn val="ctr"/>
        <c:lblOffset val="100"/>
        <c:noMultiLvlLbl val="0"/>
      </c:catAx>
      <c:valAx>
        <c:axId val="409546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5-4630-87E0-70CD9D43345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4B05-4630-87E0-70CD9D43345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4B05-4630-87E0-70CD9D43345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4B05-4630-87E0-70CD9D43345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49296"/>
        <c:axId val="409548512"/>
        <c:axId val="0"/>
      </c:bar3DChart>
      <c:catAx>
        <c:axId val="409549296"/>
        <c:scaling>
          <c:orientation val="minMax"/>
        </c:scaling>
        <c:delete val="1"/>
        <c:axPos val="b"/>
        <c:majorTickMark val="out"/>
        <c:minorTickMark val="none"/>
        <c:tickLblPos val="none"/>
        <c:crossAx val="409548512"/>
        <c:crosses val="autoZero"/>
        <c:auto val="1"/>
        <c:lblAlgn val="ctr"/>
        <c:lblOffset val="100"/>
        <c:noMultiLvlLbl val="0"/>
      </c:catAx>
      <c:valAx>
        <c:axId val="409548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CF0A-4BB4-956F-71FC06E5F7D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0.43431981554256416</c:v>
              </c:pt>
            </c:numLit>
          </c:val>
          <c:extLst>
            <c:ext xmlns:c16="http://schemas.microsoft.com/office/drawing/2014/chart" uri="{C3380CC4-5D6E-409C-BE32-E72D297353CC}">
              <c16:uniqueId val="{00000001-CF0A-4BB4-956F-71FC06E5F7D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48904"/>
        <c:axId val="409549688"/>
        <c:axId val="0"/>
      </c:bar3DChart>
      <c:catAx>
        <c:axId val="409548904"/>
        <c:scaling>
          <c:orientation val="minMax"/>
        </c:scaling>
        <c:delete val="1"/>
        <c:axPos val="b"/>
        <c:majorTickMark val="out"/>
        <c:minorTickMark val="none"/>
        <c:tickLblPos val="none"/>
        <c:crossAx val="409549688"/>
        <c:crosses val="autoZero"/>
        <c:auto val="1"/>
        <c:lblAlgn val="ctr"/>
        <c:lblOffset val="100"/>
        <c:noMultiLvlLbl val="0"/>
      </c:catAx>
      <c:valAx>
        <c:axId val="409549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48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BB-4F48-A442-B4800A38AF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C6BB-4F48-A442-B4800A38AF3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C6BB-4F48-A442-B4800A38AF3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BB-4F48-A442-B4800A38AF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C6BB-4F48-A442-B4800A38AF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25384"/>
        <c:axId val="409524992"/>
        <c:axId val="0"/>
      </c:bar3DChart>
      <c:catAx>
        <c:axId val="409525384"/>
        <c:scaling>
          <c:orientation val="minMax"/>
        </c:scaling>
        <c:delete val="1"/>
        <c:axPos val="b"/>
        <c:majorTickMark val="out"/>
        <c:minorTickMark val="none"/>
        <c:tickLblPos val="none"/>
        <c:crossAx val="409524992"/>
        <c:crosses val="autoZero"/>
        <c:auto val="1"/>
        <c:lblAlgn val="ctr"/>
        <c:lblOffset val="100"/>
        <c:noMultiLvlLbl val="0"/>
      </c:catAx>
      <c:valAx>
        <c:axId val="409524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5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4-4FFB-963D-F0FFAE6CA7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6B74-4FFB-963D-F0FFAE6CA79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50472"/>
        <c:axId val="409497160"/>
        <c:axId val="0"/>
      </c:bar3DChart>
      <c:catAx>
        <c:axId val="409550472"/>
        <c:scaling>
          <c:orientation val="minMax"/>
        </c:scaling>
        <c:delete val="1"/>
        <c:axPos val="b"/>
        <c:majorTickMark val="out"/>
        <c:minorTickMark val="none"/>
        <c:tickLblPos val="none"/>
        <c:crossAx val="409497160"/>
        <c:crosses val="autoZero"/>
        <c:auto val="1"/>
        <c:lblAlgn val="ctr"/>
        <c:lblOffset val="100"/>
        <c:noMultiLvlLbl val="0"/>
      </c:catAx>
      <c:valAx>
        <c:axId val="409497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5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E4-4F57-B9D1-FF201A1DED5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20E4-4F57-B9D1-FF201A1DED5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20E4-4F57-B9D1-FF201A1DED5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20E4-4F57-B9D1-FF201A1DED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0888"/>
        <c:axId val="409490496"/>
        <c:axId val="0"/>
      </c:bar3DChart>
      <c:catAx>
        <c:axId val="409490888"/>
        <c:scaling>
          <c:orientation val="minMax"/>
        </c:scaling>
        <c:delete val="1"/>
        <c:axPos val="b"/>
        <c:majorTickMark val="out"/>
        <c:minorTickMark val="none"/>
        <c:tickLblPos val="none"/>
        <c:crossAx val="409490496"/>
        <c:crosses val="autoZero"/>
        <c:auto val="1"/>
        <c:lblAlgn val="ctr"/>
        <c:lblOffset val="100"/>
        <c:noMultiLvlLbl val="0"/>
      </c:catAx>
      <c:valAx>
        <c:axId val="409490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0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9C-4B78-A675-02C2BAEE03D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409C-4B78-A675-02C2BAEE03D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409C-4B78-A675-02C2BAEE03D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409C-4B78-A675-02C2BAEE03D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4808"/>
        <c:axId val="409485792"/>
        <c:axId val="0"/>
      </c:bar3DChart>
      <c:catAx>
        <c:axId val="409494808"/>
        <c:scaling>
          <c:orientation val="minMax"/>
        </c:scaling>
        <c:delete val="1"/>
        <c:axPos val="b"/>
        <c:majorTickMark val="out"/>
        <c:minorTickMark val="none"/>
        <c:tickLblPos val="none"/>
        <c:crossAx val="409485792"/>
        <c:crosses val="autoZero"/>
        <c:auto val="1"/>
        <c:lblAlgn val="ctr"/>
        <c:lblOffset val="100"/>
        <c:noMultiLvlLbl val="0"/>
      </c:catAx>
      <c:valAx>
        <c:axId val="409485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4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76A0-4593-8A54-AF0958C0338B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0.34467780011498067</c:v>
              </c:pt>
            </c:numLit>
          </c:val>
          <c:extLst>
            <c:ext xmlns:c16="http://schemas.microsoft.com/office/drawing/2014/chart" uri="{C3380CC4-5D6E-409C-BE32-E72D297353CC}">
              <c16:uniqueId val="{00000001-76A0-4593-8A54-AF0958C0338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491672"/>
        <c:axId val="409485400"/>
        <c:axId val="0"/>
      </c:bar3DChart>
      <c:catAx>
        <c:axId val="409491672"/>
        <c:scaling>
          <c:orientation val="minMax"/>
        </c:scaling>
        <c:delete val="1"/>
        <c:axPos val="b"/>
        <c:majorTickMark val="out"/>
        <c:minorTickMark val="none"/>
        <c:tickLblPos val="none"/>
        <c:crossAx val="409485400"/>
        <c:crosses val="autoZero"/>
        <c:auto val="1"/>
        <c:lblAlgn val="ctr"/>
        <c:lblOffset val="100"/>
        <c:noMultiLvlLbl val="0"/>
      </c:catAx>
      <c:valAx>
        <c:axId val="409485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1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B-4960-A9FD-3780DF6480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143B-4960-A9FD-3780DF6480F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497552"/>
        <c:axId val="409492848"/>
        <c:axId val="0"/>
      </c:bar3DChart>
      <c:catAx>
        <c:axId val="409497552"/>
        <c:scaling>
          <c:orientation val="minMax"/>
        </c:scaling>
        <c:delete val="1"/>
        <c:axPos val="b"/>
        <c:majorTickMark val="out"/>
        <c:minorTickMark val="none"/>
        <c:tickLblPos val="none"/>
        <c:crossAx val="409492848"/>
        <c:crosses val="autoZero"/>
        <c:auto val="1"/>
        <c:lblAlgn val="ctr"/>
        <c:lblOffset val="100"/>
        <c:noMultiLvlLbl val="0"/>
      </c:catAx>
      <c:valAx>
        <c:axId val="409492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E5-45D3-8DFA-2074C96FE84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2AE5-45D3-8DFA-2074C96FE84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2AE5-45D3-8DFA-2074C96FE84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2AE5-45D3-8DFA-2074C96FE84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6768"/>
        <c:axId val="409486184"/>
        <c:axId val="0"/>
      </c:bar3DChart>
      <c:catAx>
        <c:axId val="409496768"/>
        <c:scaling>
          <c:orientation val="minMax"/>
        </c:scaling>
        <c:delete val="1"/>
        <c:axPos val="b"/>
        <c:majorTickMark val="out"/>
        <c:minorTickMark val="none"/>
        <c:tickLblPos val="none"/>
        <c:crossAx val="409486184"/>
        <c:crosses val="autoZero"/>
        <c:auto val="1"/>
        <c:lblAlgn val="ctr"/>
        <c:lblOffset val="100"/>
        <c:noMultiLvlLbl val="0"/>
      </c:catAx>
      <c:valAx>
        <c:axId val="409486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67-4216-9DEF-AA3283C06C2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2867-4216-9DEF-AA3283C06C2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2867-4216-9DEF-AA3283C06C2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2867-4216-9DEF-AA3283C06C2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1280"/>
        <c:axId val="409493632"/>
        <c:axId val="0"/>
      </c:bar3DChart>
      <c:catAx>
        <c:axId val="409491280"/>
        <c:scaling>
          <c:orientation val="minMax"/>
        </c:scaling>
        <c:delete val="1"/>
        <c:axPos val="b"/>
        <c:majorTickMark val="out"/>
        <c:minorTickMark val="none"/>
        <c:tickLblPos val="none"/>
        <c:crossAx val="409493632"/>
        <c:crosses val="autoZero"/>
        <c:auto val="1"/>
        <c:lblAlgn val="ctr"/>
        <c:lblOffset val="100"/>
        <c:noMultiLvlLbl val="0"/>
      </c:catAx>
      <c:valAx>
        <c:axId val="409493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7C1E-4F56-A0A8-1866D13E023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0.29478046393423546</c:v>
              </c:pt>
            </c:numLit>
          </c:val>
          <c:extLst>
            <c:ext xmlns:c16="http://schemas.microsoft.com/office/drawing/2014/chart" uri="{C3380CC4-5D6E-409C-BE32-E72D297353CC}">
              <c16:uniqueId val="{00000001-7C1E-4F56-A0A8-1866D13E023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492064"/>
        <c:axId val="409494024"/>
        <c:axId val="0"/>
      </c:bar3DChart>
      <c:catAx>
        <c:axId val="409492064"/>
        <c:scaling>
          <c:orientation val="minMax"/>
        </c:scaling>
        <c:delete val="1"/>
        <c:axPos val="b"/>
        <c:majorTickMark val="out"/>
        <c:minorTickMark val="none"/>
        <c:tickLblPos val="none"/>
        <c:crossAx val="409494024"/>
        <c:crosses val="autoZero"/>
        <c:auto val="1"/>
        <c:lblAlgn val="ctr"/>
        <c:lblOffset val="100"/>
        <c:noMultiLvlLbl val="0"/>
      </c:catAx>
      <c:valAx>
        <c:axId val="409494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79-49C6-ABE1-BE815F3FBFA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CC79-49C6-ABE1-BE815F3FBFA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486968"/>
        <c:axId val="409494416"/>
        <c:axId val="0"/>
      </c:bar3DChart>
      <c:catAx>
        <c:axId val="409486968"/>
        <c:scaling>
          <c:orientation val="minMax"/>
        </c:scaling>
        <c:delete val="1"/>
        <c:axPos val="b"/>
        <c:majorTickMark val="out"/>
        <c:minorTickMark val="none"/>
        <c:tickLblPos val="none"/>
        <c:crossAx val="409494416"/>
        <c:crosses val="autoZero"/>
        <c:auto val="1"/>
        <c:lblAlgn val="ctr"/>
        <c:lblOffset val="100"/>
        <c:noMultiLvlLbl val="0"/>
      </c:catAx>
      <c:valAx>
        <c:axId val="409494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86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93-4629-AA4A-1336A89A805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3A93-4629-AA4A-1336A89A805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3A93-4629-AA4A-1336A89A805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3A93-4629-AA4A-1336A89A805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87752"/>
        <c:axId val="409488144"/>
        <c:axId val="0"/>
      </c:bar3DChart>
      <c:catAx>
        <c:axId val="409487752"/>
        <c:scaling>
          <c:orientation val="minMax"/>
        </c:scaling>
        <c:delete val="1"/>
        <c:axPos val="b"/>
        <c:majorTickMark val="out"/>
        <c:minorTickMark val="none"/>
        <c:tickLblPos val="none"/>
        <c:crossAx val="409488144"/>
        <c:crosses val="autoZero"/>
        <c:auto val="1"/>
        <c:lblAlgn val="ctr"/>
        <c:lblOffset val="100"/>
        <c:noMultiLvlLbl val="0"/>
      </c:catAx>
      <c:valAx>
        <c:axId val="409488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87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B387-4EC0-968A-7776D0AA6E8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B387-4EC0-968A-7776D0AA6E8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27344"/>
        <c:axId val="409523424"/>
        <c:axId val="0"/>
      </c:bar3DChart>
      <c:catAx>
        <c:axId val="409527344"/>
        <c:scaling>
          <c:orientation val="minMax"/>
        </c:scaling>
        <c:delete val="1"/>
        <c:axPos val="b"/>
        <c:majorTickMark val="out"/>
        <c:minorTickMark val="none"/>
        <c:tickLblPos val="none"/>
        <c:crossAx val="409523424"/>
        <c:crosses val="autoZero"/>
        <c:auto val="1"/>
        <c:lblAlgn val="ctr"/>
        <c:lblOffset val="100"/>
        <c:noMultiLvlLbl val="0"/>
      </c:catAx>
      <c:valAx>
        <c:axId val="409523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A9-429E-988A-236E1CD65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E9A9-429E-988A-236E1CD6596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E9A9-429E-988A-236E1CD6596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E9A9-429E-988A-236E1CD659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88928"/>
        <c:axId val="409489320"/>
        <c:axId val="0"/>
      </c:bar3DChart>
      <c:catAx>
        <c:axId val="409488928"/>
        <c:scaling>
          <c:orientation val="minMax"/>
        </c:scaling>
        <c:delete val="1"/>
        <c:axPos val="b"/>
        <c:majorTickMark val="out"/>
        <c:minorTickMark val="none"/>
        <c:tickLblPos val="none"/>
        <c:crossAx val="409489320"/>
        <c:crosses val="autoZero"/>
        <c:auto val="1"/>
        <c:lblAlgn val="ctr"/>
        <c:lblOffset val="100"/>
        <c:noMultiLvlLbl val="0"/>
      </c:catAx>
      <c:valAx>
        <c:axId val="409489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8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1CC2-47A5-A1AD-5160FD18126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0.23963380143946234</c:v>
              </c:pt>
            </c:numLit>
          </c:val>
          <c:extLst>
            <c:ext xmlns:c16="http://schemas.microsoft.com/office/drawing/2014/chart" uri="{C3380CC4-5D6E-409C-BE32-E72D297353CC}">
              <c16:uniqueId val="{00000001-1CC2-47A5-A1AD-5160FD18126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09704"/>
        <c:axId val="409501472"/>
        <c:axId val="0"/>
      </c:bar3DChart>
      <c:catAx>
        <c:axId val="409509704"/>
        <c:scaling>
          <c:orientation val="minMax"/>
        </c:scaling>
        <c:delete val="1"/>
        <c:axPos val="b"/>
        <c:majorTickMark val="out"/>
        <c:minorTickMark val="none"/>
        <c:tickLblPos val="none"/>
        <c:crossAx val="409501472"/>
        <c:crosses val="autoZero"/>
        <c:auto val="1"/>
        <c:lblAlgn val="ctr"/>
        <c:lblOffset val="100"/>
        <c:noMultiLvlLbl val="0"/>
      </c:catAx>
      <c:valAx>
        <c:axId val="409501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9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1-4C3E-9AF3-CD05D05D4D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93B1-4C3E-9AF3-CD05D05D4DF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02256"/>
        <c:axId val="409501864"/>
        <c:axId val="0"/>
      </c:bar3DChart>
      <c:catAx>
        <c:axId val="409502256"/>
        <c:scaling>
          <c:orientation val="minMax"/>
        </c:scaling>
        <c:delete val="1"/>
        <c:axPos val="b"/>
        <c:majorTickMark val="out"/>
        <c:minorTickMark val="none"/>
        <c:tickLblPos val="none"/>
        <c:crossAx val="409501864"/>
        <c:crosses val="autoZero"/>
        <c:auto val="1"/>
        <c:lblAlgn val="ctr"/>
        <c:lblOffset val="100"/>
        <c:noMultiLvlLbl val="0"/>
      </c:catAx>
      <c:valAx>
        <c:axId val="4095018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4-4F31-A122-B1674686AE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0.72489953660726714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4-4F31-A122-B1674686AE62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89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14-4F31-A122-B1674686AE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0.19193275765931725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4-4F31-A122-B1674686AE6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09499512"/>
        <c:axId val="409505000"/>
        <c:axId val="0"/>
      </c:bar3DChart>
      <c:catAx>
        <c:axId val="409499512"/>
        <c:scaling>
          <c:orientation val="minMax"/>
        </c:scaling>
        <c:delete val="1"/>
        <c:axPos val="b"/>
        <c:majorTickMark val="out"/>
        <c:minorTickMark val="none"/>
        <c:tickLblPos val="none"/>
        <c:crossAx val="409505000"/>
        <c:crosses val="autoZero"/>
        <c:auto val="1"/>
        <c:lblAlgn val="ctr"/>
        <c:lblOffset val="100"/>
        <c:noMultiLvlLbl val="0"/>
      </c:catAx>
      <c:valAx>
        <c:axId val="409505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9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0.28026588697580157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577-AE73-7A128E12C931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52-4577-AE73-7A128E12C9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0.13410193008848703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2-4577-AE73-7A128E12C931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92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52-4577-AE73-7A128E12C9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0.5856321829357114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2-4577-AE73-7A128E12C93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09510096"/>
        <c:axId val="409499120"/>
        <c:axId val="0"/>
      </c:bar3DChart>
      <c:catAx>
        <c:axId val="409510096"/>
        <c:scaling>
          <c:orientation val="minMax"/>
        </c:scaling>
        <c:delete val="1"/>
        <c:axPos val="b"/>
        <c:majorTickMark val="out"/>
        <c:minorTickMark val="none"/>
        <c:tickLblPos val="none"/>
        <c:crossAx val="409499120"/>
        <c:crosses val="autoZero"/>
        <c:auto val="1"/>
        <c:lblAlgn val="ctr"/>
        <c:lblOffset val="100"/>
        <c:noMultiLvlLbl val="0"/>
      </c:catAx>
      <c:valAx>
        <c:axId val="4094991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0.28026588697580157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A-4EAC-9318-4CCDEE4092F8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0.5856321829357114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A-4EAC-9318-4CCDEE4092F8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1A-4EAC-9318-4CCDEE4092F8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A-4EAC-9318-4CCDEE4092F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0.13410193008848703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A-4EAC-9318-4CCDEE4092F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00688"/>
        <c:axId val="409499904"/>
        <c:axId val="0"/>
      </c:bar3DChart>
      <c:catAx>
        <c:axId val="409500688"/>
        <c:scaling>
          <c:orientation val="minMax"/>
        </c:scaling>
        <c:delete val="1"/>
        <c:axPos val="b"/>
        <c:majorTickMark val="out"/>
        <c:minorTickMark val="none"/>
        <c:tickLblPos val="none"/>
        <c:crossAx val="409499904"/>
        <c:crosses val="autoZero"/>
        <c:auto val="1"/>
        <c:lblAlgn val="ctr"/>
        <c:lblOffset val="100"/>
        <c:noMultiLvlLbl val="0"/>
      </c:catAx>
      <c:valAx>
        <c:axId val="409499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0.72489953660726714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5FB-AC96-EBE662FF4F92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8.3167705733415614E-2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9-45FB-AC96-EBE662FF4F92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69-45FB-AC96-EBE662FF4F92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9-45FB-AC96-EBE662FF4F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0.19193275765931725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9-45FB-AC96-EBE662FF4F9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03040"/>
        <c:axId val="409508136"/>
        <c:axId val="0"/>
      </c:bar3DChart>
      <c:catAx>
        <c:axId val="409503040"/>
        <c:scaling>
          <c:orientation val="minMax"/>
        </c:scaling>
        <c:delete val="1"/>
        <c:axPos val="b"/>
        <c:majorTickMark val="out"/>
        <c:minorTickMark val="none"/>
        <c:tickLblPos val="none"/>
        <c:crossAx val="409508136"/>
        <c:crosses val="autoZero"/>
        <c:auto val="1"/>
        <c:lblAlgn val="ctr"/>
        <c:lblOffset val="100"/>
        <c:noMultiLvlLbl val="0"/>
      </c:catAx>
      <c:valAx>
        <c:axId val="409508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3F-4157-88BC-7E8912238D4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603F-4157-88BC-7E8912238D4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603F-4157-88BC-7E8912238D4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603F-4157-88BC-7E8912238D4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04216"/>
        <c:axId val="409509312"/>
        <c:axId val="0"/>
      </c:bar3DChart>
      <c:catAx>
        <c:axId val="409504216"/>
        <c:scaling>
          <c:orientation val="minMax"/>
        </c:scaling>
        <c:delete val="1"/>
        <c:axPos val="b"/>
        <c:majorTickMark val="out"/>
        <c:minorTickMark val="none"/>
        <c:tickLblPos val="none"/>
        <c:crossAx val="409509312"/>
        <c:crosses val="autoZero"/>
        <c:auto val="1"/>
        <c:lblAlgn val="ctr"/>
        <c:lblOffset val="100"/>
        <c:noMultiLvlLbl val="0"/>
      </c:catAx>
      <c:valAx>
        <c:axId val="409509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4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A0-46A7-A544-FCB4F2AACFD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0AA0-46A7-A544-FCB4F2AACFD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0AA0-46A7-A544-FCB4F2AACFD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0-46A7-A544-FCB4F2AACF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0AA0-46A7-A544-FCB4F2AACFD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7944"/>
        <c:axId val="409505392"/>
        <c:axId val="0"/>
      </c:bar3DChart>
      <c:catAx>
        <c:axId val="409497944"/>
        <c:scaling>
          <c:orientation val="minMax"/>
        </c:scaling>
        <c:delete val="1"/>
        <c:axPos val="b"/>
        <c:majorTickMark val="out"/>
        <c:minorTickMark val="none"/>
        <c:tickLblPos val="none"/>
        <c:crossAx val="409505392"/>
        <c:crosses val="autoZero"/>
        <c:auto val="1"/>
        <c:lblAlgn val="ctr"/>
        <c:lblOffset val="100"/>
        <c:noMultiLvlLbl val="0"/>
      </c:catAx>
      <c:valAx>
        <c:axId val="409505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7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52-494E-A386-67AA5E4B063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8452-494E-A386-67AA5E4B063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8452-494E-A386-67AA5E4B063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8452-494E-A386-67AA5E4B063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08920"/>
        <c:axId val="409505784"/>
        <c:axId val="0"/>
      </c:bar3DChart>
      <c:catAx>
        <c:axId val="409508920"/>
        <c:scaling>
          <c:orientation val="minMax"/>
        </c:scaling>
        <c:delete val="1"/>
        <c:axPos val="b"/>
        <c:majorTickMark val="out"/>
        <c:minorTickMark val="none"/>
        <c:tickLblPos val="none"/>
        <c:crossAx val="409505784"/>
        <c:crosses val="autoZero"/>
        <c:auto val="1"/>
        <c:lblAlgn val="ctr"/>
        <c:lblOffset val="100"/>
        <c:noMultiLvlLbl val="0"/>
      </c:catAx>
      <c:valAx>
        <c:axId val="409505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8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4-4D7D-A67F-A2BFCAF22C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1014-4D7D-A67F-A2BFCAF22C6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27736"/>
        <c:axId val="409523816"/>
        <c:axId val="0"/>
      </c:bar3DChart>
      <c:catAx>
        <c:axId val="409527736"/>
        <c:scaling>
          <c:orientation val="minMax"/>
        </c:scaling>
        <c:delete val="1"/>
        <c:axPos val="b"/>
        <c:majorTickMark val="out"/>
        <c:minorTickMark val="none"/>
        <c:tickLblPos val="none"/>
        <c:crossAx val="409523816"/>
        <c:crosses val="autoZero"/>
        <c:auto val="1"/>
        <c:lblAlgn val="ctr"/>
        <c:lblOffset val="100"/>
        <c:noMultiLvlLbl val="0"/>
      </c:catAx>
      <c:valAx>
        <c:axId val="409523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3F-4011-BDD9-85D3DDA1B9C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1C3F-4011-BDD9-85D3DDA1B9C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1C3F-4011-BDD9-85D3DDA1B9C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1C3F-4011-BDD9-85D3DDA1B9C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498336"/>
        <c:axId val="409503824"/>
        <c:axId val="0"/>
      </c:bar3DChart>
      <c:catAx>
        <c:axId val="409498336"/>
        <c:scaling>
          <c:orientation val="minMax"/>
        </c:scaling>
        <c:delete val="1"/>
        <c:axPos val="b"/>
        <c:majorTickMark val="out"/>
        <c:minorTickMark val="none"/>
        <c:tickLblPos val="none"/>
        <c:crossAx val="409503824"/>
        <c:crosses val="autoZero"/>
        <c:auto val="1"/>
        <c:lblAlgn val="ctr"/>
        <c:lblOffset val="100"/>
        <c:noMultiLvlLbl val="0"/>
      </c:catAx>
      <c:valAx>
        <c:axId val="409503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49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B4-4194-A3C3-E2060EFAFEB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68B4-4194-A3C3-E2060EFAFEB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68B4-4194-A3C3-E2060EFAFEB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68B4-4194-A3C3-E2060EFAFEB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06568"/>
        <c:axId val="409514016"/>
        <c:axId val="0"/>
      </c:bar3DChart>
      <c:catAx>
        <c:axId val="409506568"/>
        <c:scaling>
          <c:orientation val="minMax"/>
        </c:scaling>
        <c:delete val="1"/>
        <c:axPos val="b"/>
        <c:majorTickMark val="out"/>
        <c:minorTickMark val="none"/>
        <c:tickLblPos val="none"/>
        <c:crossAx val="409514016"/>
        <c:crosses val="autoZero"/>
        <c:auto val="1"/>
        <c:lblAlgn val="ctr"/>
        <c:lblOffset val="100"/>
        <c:noMultiLvlLbl val="0"/>
      </c:catAx>
      <c:valAx>
        <c:axId val="409514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06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2-48F2-9B4A-92A55C162D5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A502-48F2-9B4A-92A55C162D5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A502-48F2-9B4A-92A55C162D5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A502-48F2-9B4A-92A55C162D5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5976"/>
        <c:axId val="409522640"/>
        <c:axId val="0"/>
      </c:bar3DChart>
      <c:catAx>
        <c:axId val="409515976"/>
        <c:scaling>
          <c:orientation val="minMax"/>
        </c:scaling>
        <c:delete val="1"/>
        <c:axPos val="b"/>
        <c:majorTickMark val="out"/>
        <c:minorTickMark val="none"/>
        <c:tickLblPos val="none"/>
        <c:crossAx val="409522640"/>
        <c:crosses val="autoZero"/>
        <c:auto val="1"/>
        <c:lblAlgn val="ctr"/>
        <c:lblOffset val="100"/>
        <c:noMultiLvlLbl val="0"/>
      </c:catAx>
      <c:valAx>
        <c:axId val="409522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5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1-498E-8C84-2606E4E24A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E9C1-498E-8C84-2606E4E24AD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E9C1-498E-8C84-2606E4E24AD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E9C1-498E-8C84-2606E4E24AD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5192"/>
        <c:axId val="409512448"/>
        <c:axId val="0"/>
      </c:bar3DChart>
      <c:catAx>
        <c:axId val="409515192"/>
        <c:scaling>
          <c:orientation val="minMax"/>
        </c:scaling>
        <c:delete val="1"/>
        <c:axPos val="b"/>
        <c:majorTickMark val="out"/>
        <c:minorTickMark val="none"/>
        <c:tickLblPos val="none"/>
        <c:crossAx val="409512448"/>
        <c:crosses val="autoZero"/>
        <c:auto val="1"/>
        <c:lblAlgn val="ctr"/>
        <c:lblOffset val="100"/>
        <c:noMultiLvlLbl val="0"/>
      </c:catAx>
      <c:valAx>
        <c:axId val="4095124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5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42-4FDA-A0D7-DBE847B0FEF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0F42-4FDA-A0D7-DBE847B0FEF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0F42-4FDA-A0D7-DBE847B0FEF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0F42-4FDA-A0D7-DBE847B0FEF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7152"/>
        <c:axId val="409520288"/>
        <c:axId val="0"/>
      </c:bar3DChart>
      <c:catAx>
        <c:axId val="409517152"/>
        <c:scaling>
          <c:orientation val="minMax"/>
        </c:scaling>
        <c:delete val="1"/>
        <c:axPos val="b"/>
        <c:majorTickMark val="out"/>
        <c:minorTickMark val="none"/>
        <c:tickLblPos val="none"/>
        <c:crossAx val="409520288"/>
        <c:crosses val="autoZero"/>
        <c:auto val="1"/>
        <c:lblAlgn val="ctr"/>
        <c:lblOffset val="100"/>
        <c:noMultiLvlLbl val="0"/>
      </c:catAx>
      <c:valAx>
        <c:axId val="409520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75-4F8B-8AD1-8391EFC2B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8075-4F8B-8AD1-8391EFC2BEA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8075-4F8B-8AD1-8391EFC2BEA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8075-4F8B-8AD1-8391EFC2BEA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1272"/>
        <c:axId val="409512840"/>
        <c:axId val="0"/>
      </c:bar3DChart>
      <c:catAx>
        <c:axId val="409511272"/>
        <c:scaling>
          <c:orientation val="minMax"/>
        </c:scaling>
        <c:delete val="1"/>
        <c:axPos val="b"/>
        <c:majorTickMark val="out"/>
        <c:minorTickMark val="none"/>
        <c:tickLblPos val="none"/>
        <c:crossAx val="409512840"/>
        <c:crosses val="autoZero"/>
        <c:auto val="1"/>
        <c:lblAlgn val="ctr"/>
        <c:lblOffset val="100"/>
        <c:noMultiLvlLbl val="0"/>
      </c:catAx>
      <c:valAx>
        <c:axId val="409512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1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00-4425-B218-BCB8BE1092C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AC00-4425-B218-BCB8BE1092C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AC00-4425-B218-BCB8BE1092C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AC00-4425-B218-BCB8BE1092C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20680"/>
        <c:axId val="409511664"/>
        <c:axId val="0"/>
      </c:bar3DChart>
      <c:catAx>
        <c:axId val="409520680"/>
        <c:scaling>
          <c:orientation val="minMax"/>
        </c:scaling>
        <c:delete val="1"/>
        <c:axPos val="b"/>
        <c:majorTickMark val="out"/>
        <c:minorTickMark val="none"/>
        <c:tickLblPos val="none"/>
        <c:crossAx val="409511664"/>
        <c:crosses val="autoZero"/>
        <c:auto val="1"/>
        <c:lblAlgn val="ctr"/>
        <c:lblOffset val="100"/>
        <c:noMultiLvlLbl val="0"/>
      </c:catAx>
      <c:valAx>
        <c:axId val="409511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0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42-4D83-AF55-9E57E1C2B7B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3442-4D83-AF55-9E57E1C2B7B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3442-4D83-AF55-9E57E1C2B7B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3442-4D83-AF55-9E57E1C2B7B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6368"/>
        <c:axId val="409514800"/>
        <c:axId val="0"/>
      </c:bar3DChart>
      <c:catAx>
        <c:axId val="409516368"/>
        <c:scaling>
          <c:orientation val="minMax"/>
        </c:scaling>
        <c:delete val="1"/>
        <c:axPos val="b"/>
        <c:majorTickMark val="out"/>
        <c:minorTickMark val="none"/>
        <c:tickLblPos val="none"/>
        <c:crossAx val="409514800"/>
        <c:crosses val="autoZero"/>
        <c:auto val="1"/>
        <c:lblAlgn val="ctr"/>
        <c:lblOffset val="100"/>
        <c:noMultiLvlLbl val="0"/>
      </c:catAx>
      <c:valAx>
        <c:axId val="409514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C9-477E-BB90-20E6E0F1FE3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75C9-477E-BB90-20E6E0F1FE3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75C9-477E-BB90-20E6E0F1FE3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75C9-477E-BB90-20E6E0F1FE3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21072"/>
        <c:axId val="409513232"/>
        <c:axId val="0"/>
      </c:bar3DChart>
      <c:catAx>
        <c:axId val="409521072"/>
        <c:scaling>
          <c:orientation val="minMax"/>
        </c:scaling>
        <c:delete val="1"/>
        <c:axPos val="b"/>
        <c:majorTickMark val="out"/>
        <c:minorTickMark val="none"/>
        <c:tickLblPos val="none"/>
        <c:crossAx val="409513232"/>
        <c:crosses val="autoZero"/>
        <c:auto val="1"/>
        <c:lblAlgn val="ctr"/>
        <c:lblOffset val="100"/>
        <c:noMultiLvlLbl val="0"/>
      </c:catAx>
      <c:valAx>
        <c:axId val="409513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1D-4C09-BEB9-8A320B53A09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2B1D-4C09-BEB9-8A320B53A09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2B1D-4C09-BEB9-8A320B53A09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2B1D-4C09-BEB9-8A320B53A09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21464"/>
        <c:axId val="409515584"/>
        <c:axId val="0"/>
      </c:bar3DChart>
      <c:catAx>
        <c:axId val="409521464"/>
        <c:scaling>
          <c:orientation val="minMax"/>
        </c:scaling>
        <c:delete val="1"/>
        <c:axPos val="b"/>
        <c:majorTickMark val="out"/>
        <c:minorTickMark val="none"/>
        <c:tickLblPos val="none"/>
        <c:crossAx val="409515584"/>
        <c:crosses val="autoZero"/>
        <c:auto val="1"/>
        <c:lblAlgn val="ctr"/>
        <c:lblOffset val="100"/>
        <c:noMultiLvlLbl val="0"/>
      </c:catAx>
      <c:valAx>
        <c:axId val="409515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1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58-4633-B37A-E08AD74E031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8258-4633-B37A-E08AD74E031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8258-4633-B37A-E08AD74E031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8258-4633-B37A-E08AD74E031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24208"/>
        <c:axId val="409528520"/>
        <c:axId val="0"/>
      </c:bar3DChart>
      <c:catAx>
        <c:axId val="409524208"/>
        <c:scaling>
          <c:orientation val="minMax"/>
        </c:scaling>
        <c:delete val="1"/>
        <c:axPos val="b"/>
        <c:majorTickMark val="out"/>
        <c:minorTickMark val="none"/>
        <c:tickLblPos val="none"/>
        <c:crossAx val="409528520"/>
        <c:crosses val="autoZero"/>
        <c:auto val="1"/>
        <c:lblAlgn val="ctr"/>
        <c:lblOffset val="100"/>
        <c:noMultiLvlLbl val="0"/>
      </c:catAx>
      <c:valAx>
        <c:axId val="409528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2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BA-4DC7-A4FB-FE7842CA6D7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85BA-4DC7-A4FB-FE7842CA6D7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85BA-4DC7-A4FB-FE7842CA6D7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85BA-4DC7-A4FB-FE7842CA6D7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6760"/>
        <c:axId val="409517936"/>
        <c:axId val="0"/>
      </c:bar3DChart>
      <c:catAx>
        <c:axId val="409516760"/>
        <c:scaling>
          <c:orientation val="minMax"/>
        </c:scaling>
        <c:delete val="1"/>
        <c:axPos val="b"/>
        <c:majorTickMark val="out"/>
        <c:minorTickMark val="none"/>
        <c:tickLblPos val="none"/>
        <c:crossAx val="409517936"/>
        <c:crosses val="autoZero"/>
        <c:auto val="1"/>
        <c:lblAlgn val="ctr"/>
        <c:lblOffset val="100"/>
        <c:noMultiLvlLbl val="0"/>
      </c:catAx>
      <c:valAx>
        <c:axId val="409517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6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7E-4F45-B9B0-AD64080A001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2E7E-4F45-B9B0-AD64080A001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2E7E-4F45-B9B0-AD64080A001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2E7E-4F45-B9B0-AD64080A001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18720"/>
        <c:axId val="409521856"/>
        <c:axId val="0"/>
      </c:bar3DChart>
      <c:catAx>
        <c:axId val="409518720"/>
        <c:scaling>
          <c:orientation val="minMax"/>
        </c:scaling>
        <c:delete val="1"/>
        <c:axPos val="b"/>
        <c:majorTickMark val="out"/>
        <c:minorTickMark val="none"/>
        <c:tickLblPos val="none"/>
        <c:crossAx val="409521856"/>
        <c:crosses val="autoZero"/>
        <c:auto val="1"/>
        <c:lblAlgn val="ctr"/>
        <c:lblOffset val="100"/>
        <c:noMultiLvlLbl val="0"/>
      </c:catAx>
      <c:valAx>
        <c:axId val="409521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1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EF-4147-B69C-91DF72EF9AB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31EF-4147-B69C-91DF72EF9AB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31EF-4147-B69C-91DF72EF9AB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31EF-4147-B69C-91DF72EF9AB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284536"/>
        <c:axId val="335286496"/>
        <c:axId val="0"/>
      </c:bar3DChart>
      <c:catAx>
        <c:axId val="335284536"/>
        <c:scaling>
          <c:orientation val="minMax"/>
        </c:scaling>
        <c:delete val="1"/>
        <c:axPos val="b"/>
        <c:majorTickMark val="out"/>
        <c:minorTickMark val="none"/>
        <c:tickLblPos val="none"/>
        <c:crossAx val="335286496"/>
        <c:crosses val="autoZero"/>
        <c:auto val="1"/>
        <c:lblAlgn val="ctr"/>
        <c:lblOffset val="100"/>
        <c:noMultiLvlLbl val="0"/>
      </c:catAx>
      <c:valAx>
        <c:axId val="335286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284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0.313041385132799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D-4639-99CD-727DB39BDBE4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0.58318197376622771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D-4639-99CD-727DB39BDBE4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D-4639-99CD-727DB39BDBE4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AD-4639-99CD-727DB39BD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0.10377664110097334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D-4639-99CD-727DB39BDBE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280616"/>
        <c:axId val="335274344"/>
        <c:axId val="0"/>
      </c:bar3DChart>
      <c:catAx>
        <c:axId val="335280616"/>
        <c:scaling>
          <c:orientation val="minMax"/>
        </c:scaling>
        <c:delete val="1"/>
        <c:axPos val="b"/>
        <c:majorTickMark val="out"/>
        <c:minorTickMark val="none"/>
        <c:tickLblPos val="none"/>
        <c:crossAx val="335274344"/>
        <c:crosses val="autoZero"/>
        <c:auto val="1"/>
        <c:lblAlgn val="ctr"/>
        <c:lblOffset val="100"/>
        <c:noMultiLvlLbl val="0"/>
      </c:catAx>
      <c:valAx>
        <c:axId val="335274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28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0.7348896276696899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2-4A3F-A550-FCC63AE2CBBE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8.3371987461518998E-2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2-4A3F-A550-FCC63AE2CBBE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D2-4A3F-A550-FCC63AE2CBBE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D2-4A3F-A550-FCC63AE2CB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0.18173838486879104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2-4A3F-A550-FCC63AE2CB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5284928"/>
        <c:axId val="335277872"/>
        <c:axId val="0"/>
      </c:bar3DChart>
      <c:catAx>
        <c:axId val="335284928"/>
        <c:scaling>
          <c:orientation val="minMax"/>
        </c:scaling>
        <c:delete val="1"/>
        <c:axPos val="b"/>
        <c:majorTickMark val="out"/>
        <c:minorTickMark val="none"/>
        <c:tickLblPos val="none"/>
        <c:crossAx val="335277872"/>
        <c:crosses val="autoZero"/>
        <c:auto val="1"/>
        <c:lblAlgn val="ctr"/>
        <c:lblOffset val="100"/>
        <c:noMultiLvlLbl val="0"/>
      </c:catAx>
      <c:valAx>
        <c:axId val="335277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528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7-4F05-9577-83EEA01D3CD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1EC7-4F05-9577-83EEA01D3CD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1EC7-4F05-9577-83EEA01D3CD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1EC7-4F05-9577-83EEA01D3CD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30088"/>
        <c:axId val="409530480"/>
        <c:axId val="0"/>
      </c:bar3DChart>
      <c:catAx>
        <c:axId val="409530088"/>
        <c:scaling>
          <c:orientation val="minMax"/>
        </c:scaling>
        <c:delete val="1"/>
        <c:axPos val="b"/>
        <c:majorTickMark val="out"/>
        <c:minorTickMark val="none"/>
        <c:tickLblPos val="none"/>
        <c:crossAx val="409530480"/>
        <c:crosses val="autoZero"/>
        <c:auto val="1"/>
        <c:lblAlgn val="ctr"/>
        <c:lblOffset val="100"/>
        <c:noMultiLvlLbl val="0"/>
      </c:catAx>
      <c:valAx>
        <c:axId val="409530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0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95FC-46F5-92DB-DD4E6DFB572A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0.38977627273702692</c:v>
              </c:pt>
            </c:numLit>
          </c:val>
          <c:extLst>
            <c:ext xmlns:c16="http://schemas.microsoft.com/office/drawing/2014/chart" uri="{C3380CC4-5D6E-409C-BE32-E72D297353CC}">
              <c16:uniqueId val="{00000001-95FC-46F5-92DB-DD4E6DFB572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31656"/>
        <c:axId val="409543808"/>
        <c:axId val="0"/>
      </c:bar3DChart>
      <c:catAx>
        <c:axId val="409531656"/>
        <c:scaling>
          <c:orientation val="minMax"/>
        </c:scaling>
        <c:delete val="1"/>
        <c:axPos val="b"/>
        <c:majorTickMark val="out"/>
        <c:minorTickMark val="none"/>
        <c:tickLblPos val="none"/>
        <c:crossAx val="409543808"/>
        <c:crosses val="autoZero"/>
        <c:auto val="1"/>
        <c:lblAlgn val="ctr"/>
        <c:lblOffset val="100"/>
        <c:noMultiLvlLbl val="0"/>
      </c:catAx>
      <c:valAx>
        <c:axId val="409543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1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9-4B50-B46B-FD9D06AABA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5439-4B50-B46B-FD9D06AABAC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09539496"/>
        <c:axId val="409544984"/>
        <c:axId val="0"/>
      </c:bar3DChart>
      <c:catAx>
        <c:axId val="409539496"/>
        <c:scaling>
          <c:orientation val="minMax"/>
        </c:scaling>
        <c:delete val="1"/>
        <c:axPos val="b"/>
        <c:majorTickMark val="out"/>
        <c:minorTickMark val="none"/>
        <c:tickLblPos val="none"/>
        <c:crossAx val="409544984"/>
        <c:crosses val="autoZero"/>
        <c:auto val="1"/>
        <c:lblAlgn val="ctr"/>
        <c:lblOffset val="100"/>
        <c:noMultiLvlLbl val="0"/>
      </c:catAx>
      <c:valAx>
        <c:axId val="409544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9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BF-4F91-A4F6-05D7EA5677A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BFBF-4F91-A4F6-05D7EA5677A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BFBF-4F91-A4F6-05D7EA5677A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BFBF-4F91-A4F6-05D7EA5677A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9536752"/>
        <c:axId val="409538712"/>
        <c:axId val="0"/>
      </c:bar3DChart>
      <c:catAx>
        <c:axId val="409536752"/>
        <c:scaling>
          <c:orientation val="minMax"/>
        </c:scaling>
        <c:delete val="1"/>
        <c:axPos val="b"/>
        <c:majorTickMark val="out"/>
        <c:minorTickMark val="none"/>
        <c:tickLblPos val="none"/>
        <c:crossAx val="409538712"/>
        <c:crosses val="autoZero"/>
        <c:auto val="1"/>
        <c:lblAlgn val="ctr"/>
        <c:lblOffset val="100"/>
        <c:noMultiLvlLbl val="0"/>
      </c:catAx>
      <c:valAx>
        <c:axId val="409538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953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G4" sqref="G4"/>
    </sheetView>
  </sheetViews>
  <sheetFormatPr defaultRowHeight="15" x14ac:dyDescent="0.25"/>
  <cols>
    <col min="1" max="1" width="69" bestFit="1" customWidth="1"/>
    <col min="2" max="2" width="15.140625" bestFit="1" customWidth="1"/>
    <col min="3" max="4" width="15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810191601</v>
      </c>
      <c r="C2" s="10">
        <v>914377093</v>
      </c>
      <c r="D2" s="10">
        <v>805431558</v>
      </c>
    </row>
    <row r="3" spans="1:4" x14ac:dyDescent="0.25">
      <c r="A3" s="11" t="s">
        <v>2</v>
      </c>
      <c r="B3" s="12">
        <v>147242913</v>
      </c>
      <c r="C3" s="12">
        <v>175498917</v>
      </c>
      <c r="D3" s="12">
        <v>140863998</v>
      </c>
    </row>
    <row r="4" spans="1:4" x14ac:dyDescent="0.25">
      <c r="A4" s="13" t="s">
        <v>3</v>
      </c>
      <c r="B4" s="15">
        <v>69168899</v>
      </c>
      <c r="C4" s="15">
        <v>98240407</v>
      </c>
      <c r="D4" s="15">
        <v>45061152</v>
      </c>
    </row>
    <row r="5" spans="1:4" x14ac:dyDescent="0.25">
      <c r="A5" s="13" t="s">
        <v>61</v>
      </c>
      <c r="B5" s="15">
        <v>3102507</v>
      </c>
      <c r="C5" s="15">
        <v>3276963</v>
      </c>
      <c r="D5" s="15">
        <v>24916993</v>
      </c>
    </row>
    <row r="6" spans="1:4" x14ac:dyDescent="0.25">
      <c r="A6" s="16" t="s">
        <v>4</v>
      </c>
      <c r="B6" s="14">
        <v>15587914</v>
      </c>
      <c r="C6" s="14">
        <v>22987862</v>
      </c>
      <c r="D6" s="14">
        <v>21510197</v>
      </c>
    </row>
    <row r="7" spans="1:4" x14ac:dyDescent="0.25">
      <c r="A7" s="16" t="s">
        <v>5</v>
      </c>
      <c r="B7" s="14">
        <v>27931537</v>
      </c>
      <c r="C7" s="14">
        <v>29409087</v>
      </c>
      <c r="D7" s="14">
        <v>31002504</v>
      </c>
    </row>
    <row r="8" spans="1:4" x14ac:dyDescent="0.25">
      <c r="A8" s="16" t="s">
        <v>6</v>
      </c>
      <c r="B8" s="14">
        <v>31452056</v>
      </c>
      <c r="C8" s="14">
        <v>21584598</v>
      </c>
      <c r="D8" s="14">
        <v>18373152</v>
      </c>
    </row>
    <row r="9" spans="1:4" x14ac:dyDescent="0.25">
      <c r="A9" s="11" t="s">
        <v>7</v>
      </c>
      <c r="B9" s="17">
        <v>662948688</v>
      </c>
      <c r="C9" s="17">
        <v>738878176</v>
      </c>
      <c r="D9" s="17">
        <v>664567560</v>
      </c>
    </row>
    <row r="10" spans="1:4" x14ac:dyDescent="0.25">
      <c r="A10" s="16" t="s">
        <v>8</v>
      </c>
      <c r="B10" s="18">
        <v>67547284</v>
      </c>
      <c r="C10" s="18">
        <v>76046645</v>
      </c>
      <c r="D10" s="18">
        <v>51065463</v>
      </c>
    </row>
    <row r="11" spans="1:4" x14ac:dyDescent="0.25">
      <c r="A11" s="16" t="s">
        <v>9</v>
      </c>
      <c r="B11" s="19">
        <v>595401404</v>
      </c>
      <c r="C11" s="19">
        <v>662831531</v>
      </c>
      <c r="D11" s="19">
        <v>613502097</v>
      </c>
    </row>
    <row r="12" spans="1:4" x14ac:dyDescent="0.25">
      <c r="A12" s="16" t="s">
        <v>10</v>
      </c>
      <c r="B12" s="18">
        <v>10126107</v>
      </c>
      <c r="C12" s="18">
        <v>13953666</v>
      </c>
      <c r="D12" s="18">
        <v>15346433</v>
      </c>
    </row>
    <row r="13" spans="1:4" x14ac:dyDescent="0.25">
      <c r="A13" s="16" t="s">
        <v>11</v>
      </c>
      <c r="B13" s="18">
        <v>573575296</v>
      </c>
      <c r="C13" s="18">
        <v>635776372</v>
      </c>
      <c r="D13" s="18">
        <v>585013834</v>
      </c>
    </row>
    <row r="14" spans="1:4" x14ac:dyDescent="0.25">
      <c r="A14" s="16" t="s">
        <v>12</v>
      </c>
      <c r="B14" s="18">
        <v>11700001</v>
      </c>
      <c r="C14" s="18">
        <v>13101493</v>
      </c>
      <c r="D14" s="18">
        <v>13141830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810191601</v>
      </c>
      <c r="C16" s="20">
        <v>914377093</v>
      </c>
      <c r="D16" s="20">
        <v>805431558</v>
      </c>
    </row>
    <row r="17" spans="1:4" x14ac:dyDescent="0.25">
      <c r="A17" s="11" t="s">
        <v>14</v>
      </c>
      <c r="B17" s="21">
        <v>84078963</v>
      </c>
      <c r="C17" s="21">
        <v>122619733</v>
      </c>
      <c r="D17" s="21">
        <v>90143870</v>
      </c>
    </row>
    <row r="18" spans="1:4" x14ac:dyDescent="0.25">
      <c r="A18" s="16" t="s">
        <v>62</v>
      </c>
      <c r="B18" s="22">
        <v>7197064</v>
      </c>
      <c r="C18" s="22">
        <v>5130496</v>
      </c>
      <c r="D18" s="22">
        <v>5551023</v>
      </c>
    </row>
    <row r="19" spans="1:4" x14ac:dyDescent="0.25">
      <c r="A19" s="13" t="s">
        <v>16</v>
      </c>
      <c r="B19" s="23">
        <v>19043709</v>
      </c>
      <c r="C19" s="23">
        <v>26113502</v>
      </c>
      <c r="D19" s="23">
        <v>27319269</v>
      </c>
    </row>
    <row r="20" spans="1:4" x14ac:dyDescent="0.25">
      <c r="A20" s="13" t="s">
        <v>63</v>
      </c>
      <c r="B20" s="23">
        <v>459430</v>
      </c>
      <c r="C20" s="23">
        <v>526060</v>
      </c>
      <c r="D20" s="23">
        <v>751267</v>
      </c>
    </row>
    <row r="21" spans="1:4" x14ac:dyDescent="0.25">
      <c r="A21" s="13" t="s">
        <v>15</v>
      </c>
      <c r="B21" s="23">
        <v>33363239</v>
      </c>
      <c r="C21" s="23">
        <v>66107242</v>
      </c>
      <c r="D21" s="23">
        <v>36976134</v>
      </c>
    </row>
    <row r="22" spans="1:4" x14ac:dyDescent="0.25">
      <c r="A22" s="13" t="s">
        <v>17</v>
      </c>
      <c r="B22" s="23">
        <v>19558657</v>
      </c>
      <c r="C22" s="23">
        <v>21483802</v>
      </c>
      <c r="D22" s="23">
        <v>17255409</v>
      </c>
    </row>
    <row r="23" spans="1:4" x14ac:dyDescent="0.25">
      <c r="A23" s="13" t="s">
        <v>64</v>
      </c>
      <c r="B23" s="23">
        <v>2851864</v>
      </c>
      <c r="C23" s="23">
        <v>2770631</v>
      </c>
      <c r="D23" s="23">
        <v>2290768</v>
      </c>
    </row>
    <row r="24" spans="1:4" x14ac:dyDescent="0.25">
      <c r="A24" s="13" t="s">
        <v>96</v>
      </c>
      <c r="B24" s="23">
        <v>1605000</v>
      </c>
      <c r="C24" s="23">
        <v>488000</v>
      </c>
      <c r="D24" s="23">
        <v>0</v>
      </c>
    </row>
    <row r="25" spans="1:4" x14ac:dyDescent="0.25">
      <c r="A25" s="27" t="s">
        <v>18</v>
      </c>
      <c r="B25" s="21">
        <v>472489137</v>
      </c>
      <c r="C25" s="21">
        <v>535488653</v>
      </c>
      <c r="D25" s="21">
        <v>403945826</v>
      </c>
    </row>
    <row r="26" spans="1:4" x14ac:dyDescent="0.25">
      <c r="A26" s="13" t="s">
        <v>19</v>
      </c>
      <c r="B26" s="22">
        <v>472489137</v>
      </c>
      <c r="C26" s="22">
        <v>535488653</v>
      </c>
      <c r="D26" s="22">
        <v>403945826</v>
      </c>
    </row>
    <row r="27" spans="1:4" x14ac:dyDescent="0.25">
      <c r="A27" s="13" t="s">
        <v>20</v>
      </c>
      <c r="B27" s="23">
        <v>354579704</v>
      </c>
      <c r="C27" s="23">
        <v>438556282</v>
      </c>
      <c r="D27" s="23">
        <v>321890395</v>
      </c>
    </row>
    <row r="28" spans="1:4" x14ac:dyDescent="0.25">
      <c r="A28" s="13" t="s">
        <v>65</v>
      </c>
      <c r="B28" s="23">
        <v>911124</v>
      </c>
      <c r="C28" s="23">
        <v>1058631</v>
      </c>
      <c r="D28" s="23">
        <v>8061487</v>
      </c>
    </row>
    <row r="29" spans="1:4" x14ac:dyDescent="0.25">
      <c r="A29" s="13" t="s">
        <v>21</v>
      </c>
      <c r="B29" s="23">
        <v>116973096</v>
      </c>
      <c r="C29" s="23">
        <v>94912727</v>
      </c>
      <c r="D29" s="23">
        <v>73059707</v>
      </c>
    </row>
    <row r="30" spans="1:4" x14ac:dyDescent="0.25">
      <c r="A30" s="13" t="s">
        <v>22</v>
      </c>
      <c r="B30" s="23">
        <v>25213</v>
      </c>
      <c r="C30" s="23">
        <v>961013</v>
      </c>
      <c r="D30" s="23">
        <v>934237</v>
      </c>
    </row>
    <row r="31" spans="1:4" x14ac:dyDescent="0.25">
      <c r="A31" s="13" t="s">
        <v>97</v>
      </c>
      <c r="B31" s="23">
        <v>0</v>
      </c>
      <c r="C31" s="23">
        <v>0</v>
      </c>
      <c r="D31" s="23">
        <v>0</v>
      </c>
    </row>
    <row r="32" spans="1:4" x14ac:dyDescent="0.25">
      <c r="A32" s="13" t="s">
        <v>98</v>
      </c>
      <c r="B32" s="23">
        <v>0</v>
      </c>
      <c r="C32" s="23">
        <v>0</v>
      </c>
      <c r="D32" s="23">
        <v>0</v>
      </c>
    </row>
    <row r="33" spans="1:4" x14ac:dyDescent="0.25">
      <c r="A33" s="27" t="s">
        <v>23</v>
      </c>
      <c r="B33" s="21">
        <v>253623501</v>
      </c>
      <c r="C33" s="21">
        <v>256268707</v>
      </c>
      <c r="D33" s="21">
        <v>311341862</v>
      </c>
    </row>
    <row r="34" spans="1:4" x14ac:dyDescent="0.25">
      <c r="A34" s="13" t="s">
        <v>24</v>
      </c>
      <c r="B34" s="23">
        <v>220012189</v>
      </c>
      <c r="C34" s="23">
        <v>223706568</v>
      </c>
      <c r="D34" s="23">
        <v>224209227</v>
      </c>
    </row>
    <row r="35" spans="1:4" x14ac:dyDescent="0.25">
      <c r="A35" s="13" t="s">
        <v>25</v>
      </c>
      <c r="B35" s="23">
        <v>1255256</v>
      </c>
      <c r="C35" s="23">
        <v>352533</v>
      </c>
      <c r="D35" s="23">
        <v>536752</v>
      </c>
    </row>
    <row r="36" spans="1:4" x14ac:dyDescent="0.25">
      <c r="A36" s="16" t="s">
        <v>26</v>
      </c>
      <c r="B36" s="23">
        <v>0</v>
      </c>
      <c r="C36" s="23">
        <v>0</v>
      </c>
      <c r="D36" s="23">
        <v>0</v>
      </c>
    </row>
    <row r="37" spans="1:4" x14ac:dyDescent="0.25">
      <c r="A37" s="16" t="s">
        <v>27</v>
      </c>
      <c r="B37" s="23">
        <v>77800000</v>
      </c>
      <c r="C37" s="23">
        <v>92612000</v>
      </c>
      <c r="D37" s="23">
        <v>149015000</v>
      </c>
    </row>
    <row r="38" spans="1:4" x14ac:dyDescent="0.25">
      <c r="A38" s="16" t="s">
        <v>28</v>
      </c>
      <c r="B38" s="23">
        <v>-64721</v>
      </c>
      <c r="C38" s="23">
        <v>-173183</v>
      </c>
      <c r="D38" s="23">
        <v>304709</v>
      </c>
    </row>
    <row r="39" spans="1:4" x14ac:dyDescent="0.25">
      <c r="A39" s="16" t="s">
        <v>29</v>
      </c>
      <c r="B39" s="23">
        <v>-13703701</v>
      </c>
      <c r="C39" s="23">
        <v>-20517459</v>
      </c>
      <c r="D39" s="23">
        <v>-41776765</v>
      </c>
    </row>
    <row r="40" spans="1:4" x14ac:dyDescent="0.25">
      <c r="A40" s="16" t="s">
        <v>66</v>
      </c>
      <c r="B40" s="23">
        <v>2513000</v>
      </c>
      <c r="C40" s="23">
        <v>3057423</v>
      </c>
      <c r="D40" s="23">
        <v>1625715</v>
      </c>
    </row>
    <row r="41" spans="1:4" x14ac:dyDescent="0.25">
      <c r="A41" s="13" t="s">
        <v>95</v>
      </c>
      <c r="B41" s="23">
        <v>-151522</v>
      </c>
      <c r="C41" s="23">
        <v>644759</v>
      </c>
      <c r="D41" s="23">
        <v>846546</v>
      </c>
    </row>
    <row r="42" spans="1:4" x14ac:dyDescent="0.25">
      <c r="A42" s="16" t="s">
        <v>74</v>
      </c>
      <c r="B42" s="23">
        <v>-34037000</v>
      </c>
      <c r="C42" s="23">
        <v>-43413934</v>
      </c>
      <c r="D42" s="23">
        <v>-23419322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284027872</v>
      </c>
      <c r="C45" s="17">
        <v>323820944</v>
      </c>
      <c r="D45" s="17">
        <v>340326260</v>
      </c>
    </row>
    <row r="46" spans="1:4" x14ac:dyDescent="0.25">
      <c r="A46" s="24" t="s">
        <v>68</v>
      </c>
      <c r="B46" s="25">
        <v>-194172623</v>
      </c>
      <c r="C46" s="25">
        <v>-225316739</v>
      </c>
      <c r="D46" s="25">
        <v>-259501319</v>
      </c>
    </row>
    <row r="47" spans="1:4" x14ac:dyDescent="0.25">
      <c r="A47" s="11" t="s">
        <v>31</v>
      </c>
      <c r="B47" s="17">
        <v>89855249</v>
      </c>
      <c r="C47" s="17">
        <v>98504205</v>
      </c>
      <c r="D47" s="17">
        <v>80824941</v>
      </c>
    </row>
    <row r="48" spans="1:4" x14ac:dyDescent="0.25">
      <c r="A48" s="24" t="s">
        <v>32</v>
      </c>
      <c r="B48" s="25">
        <v>-73467276</v>
      </c>
      <c r="C48" s="25">
        <v>-111608442</v>
      </c>
      <c r="D48" s="25">
        <v>-97188474</v>
      </c>
    </row>
    <row r="49" spans="1:4" x14ac:dyDescent="0.25">
      <c r="A49" s="24" t="s">
        <v>33</v>
      </c>
      <c r="B49" s="25">
        <v>-13825000</v>
      </c>
      <c r="C49" s="25">
        <v>-15893000</v>
      </c>
      <c r="D49" s="25">
        <v>-15974000</v>
      </c>
    </row>
    <row r="50" spans="1:4" x14ac:dyDescent="0.25">
      <c r="A50" s="70" t="s">
        <v>34</v>
      </c>
      <c r="B50" s="25">
        <v>-11733719</v>
      </c>
      <c r="C50" s="25">
        <v>-11370272</v>
      </c>
      <c r="D50" s="25">
        <v>-11830640</v>
      </c>
    </row>
    <row r="51" spans="1:4" x14ac:dyDescent="0.25">
      <c r="A51" s="70" t="s">
        <v>94</v>
      </c>
      <c r="B51" s="25">
        <v>16052</v>
      </c>
      <c r="C51" s="25">
        <v>1157904</v>
      </c>
      <c r="D51" s="25">
        <v>-7516669</v>
      </c>
    </row>
    <row r="52" spans="1:4" x14ac:dyDescent="0.25">
      <c r="A52" s="70" t="s">
        <v>69</v>
      </c>
      <c r="B52" s="25">
        <v>-3099</v>
      </c>
      <c r="C52" s="25">
        <v>271654</v>
      </c>
      <c r="D52" s="25">
        <v>13561308</v>
      </c>
    </row>
    <row r="53" spans="1:4" x14ac:dyDescent="0.25">
      <c r="A53" s="24" t="s">
        <v>70</v>
      </c>
      <c r="B53" s="25">
        <v>-47365035</v>
      </c>
      <c r="C53" s="25">
        <v>-84974009</v>
      </c>
      <c r="D53" s="25">
        <v>-75870641</v>
      </c>
    </row>
    <row r="54" spans="1:4" x14ac:dyDescent="0.25">
      <c r="A54" s="24" t="s">
        <v>75</v>
      </c>
      <c r="B54" s="25">
        <v>-556475</v>
      </c>
      <c r="C54" s="25">
        <v>-800719</v>
      </c>
      <c r="D54" s="25">
        <v>442168</v>
      </c>
    </row>
    <row r="55" spans="1:4" x14ac:dyDescent="0.25">
      <c r="A55" s="11" t="s">
        <v>36</v>
      </c>
      <c r="B55" s="17">
        <v>16387973</v>
      </c>
      <c r="C55" s="17">
        <v>-13104237</v>
      </c>
      <c r="D55" s="17">
        <v>-16363533</v>
      </c>
    </row>
    <row r="56" spans="1:4" x14ac:dyDescent="0.25">
      <c r="A56" s="24" t="s">
        <v>35</v>
      </c>
      <c r="B56" s="25">
        <v>4106128</v>
      </c>
      <c r="C56" s="25">
        <v>5474339</v>
      </c>
      <c r="D56" s="25">
        <v>5597685</v>
      </c>
    </row>
    <row r="57" spans="1:4" x14ac:dyDescent="0.25">
      <c r="A57" s="24" t="s">
        <v>37</v>
      </c>
      <c r="B57" s="25">
        <v>-31528197</v>
      </c>
      <c r="C57" s="25">
        <v>-34665385</v>
      </c>
      <c r="D57" s="25">
        <v>-10726044</v>
      </c>
    </row>
    <row r="58" spans="1:4" x14ac:dyDescent="0.25">
      <c r="A58" s="27" t="s">
        <v>38</v>
      </c>
      <c r="B58" s="17">
        <v>-11034096</v>
      </c>
      <c r="C58" s="17">
        <v>-42295283</v>
      </c>
      <c r="D58" s="17">
        <v>-21491892</v>
      </c>
    </row>
    <row r="59" spans="1:4" x14ac:dyDescent="0.25">
      <c r="A59" s="70" t="s">
        <v>39</v>
      </c>
      <c r="B59" s="25">
        <v>-2566826</v>
      </c>
      <c r="C59" s="25">
        <v>6005797</v>
      </c>
      <c r="D59" s="25">
        <v>4017111</v>
      </c>
    </row>
    <row r="60" spans="1:4" x14ac:dyDescent="0.25">
      <c r="A60" s="27" t="s">
        <v>100</v>
      </c>
      <c r="B60" s="17">
        <v>-13600922</v>
      </c>
      <c r="C60" s="17">
        <v>-36289486</v>
      </c>
      <c r="D60" s="17">
        <v>-17474781</v>
      </c>
    </row>
    <row r="61" spans="1:4" x14ac:dyDescent="0.25">
      <c r="A61" s="70" t="s">
        <v>99</v>
      </c>
      <c r="B61" s="25">
        <v>-49483</v>
      </c>
      <c r="C61" s="25">
        <v>-674224</v>
      </c>
      <c r="D61" s="25">
        <v>156766</v>
      </c>
    </row>
    <row r="62" spans="1:4" x14ac:dyDescent="0.25">
      <c r="A62" s="27" t="s">
        <v>40</v>
      </c>
      <c r="B62" s="17">
        <v>-13650405</v>
      </c>
      <c r="C62" s="17">
        <v>-36963710</v>
      </c>
      <c r="D62" s="17">
        <v>-17318015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89893868</v>
      </c>
      <c r="C65" s="26">
        <v>86539931</v>
      </c>
      <c r="D65" s="26">
        <v>62279052</v>
      </c>
    </row>
    <row r="66" spans="1:4" x14ac:dyDescent="0.25">
      <c r="A66" s="11" t="s">
        <v>43</v>
      </c>
      <c r="B66" s="26">
        <v>-40558018</v>
      </c>
      <c r="C66" s="26">
        <v>-42222657</v>
      </c>
      <c r="D66" s="26">
        <v>-85148981</v>
      </c>
    </row>
    <row r="67" spans="1:4" x14ac:dyDescent="0.25">
      <c r="A67" s="11" t="s">
        <v>44</v>
      </c>
      <c r="B67" s="26">
        <v>-66712504</v>
      </c>
      <c r="C67" s="26">
        <v>-14376327</v>
      </c>
      <c r="D67" s="26">
        <v>26840472</v>
      </c>
    </row>
    <row r="68" spans="1:4" x14ac:dyDescent="0.25">
      <c r="A68" s="27" t="s">
        <v>101</v>
      </c>
      <c r="B68" s="26">
        <v>-239000</v>
      </c>
      <c r="C68" s="26">
        <v>0</v>
      </c>
      <c r="D68" s="26">
        <v>-8735000</v>
      </c>
    </row>
    <row r="69" spans="1:4" x14ac:dyDescent="0.25">
      <c r="A69" s="11" t="s">
        <v>45</v>
      </c>
      <c r="B69" s="26">
        <v>-11632358</v>
      </c>
      <c r="C69" s="26">
        <v>23330127</v>
      </c>
      <c r="D69" s="26">
        <v>3672940</v>
      </c>
    </row>
    <row r="70" spans="1:4" x14ac:dyDescent="0.25">
      <c r="A70" s="11" t="s">
        <v>46</v>
      </c>
      <c r="B70" s="26">
        <v>-29009012</v>
      </c>
      <c r="C70" s="26">
        <v>53271074</v>
      </c>
      <c r="D70" s="26">
        <v>7643483</v>
      </c>
    </row>
    <row r="71" spans="1:4" x14ac:dyDescent="0.25">
      <c r="A71" s="27" t="s">
        <v>47</v>
      </c>
      <c r="B71" s="26">
        <v>98177911</v>
      </c>
      <c r="C71" s="26">
        <v>44916196</v>
      </c>
      <c r="D71" s="26">
        <v>37272713</v>
      </c>
    </row>
    <row r="72" spans="1:4" x14ac:dyDescent="0.25">
      <c r="A72" s="27" t="s">
        <v>48</v>
      </c>
      <c r="B72" s="26">
        <v>69168899</v>
      </c>
      <c r="C72" s="26">
        <v>98187270</v>
      </c>
      <c r="D72" s="26">
        <v>44916196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420206079</v>
      </c>
      <c r="C75" s="17">
        <v>481959472</v>
      </c>
      <c r="D75" s="17">
        <v>505230347</v>
      </c>
    </row>
    <row r="76" spans="1:4" x14ac:dyDescent="0.25">
      <c r="A76" s="9" t="s">
        <v>51</v>
      </c>
      <c r="B76" s="28">
        <v>-181711678</v>
      </c>
      <c r="C76" s="28">
        <v>-277802956</v>
      </c>
      <c r="D76" s="28">
        <v>-337924790</v>
      </c>
    </row>
    <row r="77" spans="1:4" x14ac:dyDescent="0.25">
      <c r="A77" s="11" t="s">
        <v>52</v>
      </c>
      <c r="B77" s="17">
        <v>238494401</v>
      </c>
      <c r="C77" s="17">
        <v>204156516</v>
      </c>
      <c r="D77" s="17">
        <v>167305557</v>
      </c>
    </row>
    <row r="78" spans="1:4" x14ac:dyDescent="0.25">
      <c r="A78" s="9" t="s">
        <v>53</v>
      </c>
      <c r="B78" s="28">
        <v>-48678094</v>
      </c>
      <c r="C78" s="28">
        <v>-38763149</v>
      </c>
      <c r="D78" s="28">
        <v>-31051597</v>
      </c>
    </row>
    <row r="79" spans="1:4" x14ac:dyDescent="0.25">
      <c r="A79" s="9" t="s">
        <v>71</v>
      </c>
      <c r="B79" s="28">
        <v>-48678094</v>
      </c>
      <c r="C79" s="28">
        <v>-38752195</v>
      </c>
      <c r="D79" s="28">
        <v>-31004629</v>
      </c>
    </row>
    <row r="80" spans="1:4" x14ac:dyDescent="0.25">
      <c r="A80" s="11" t="s">
        <v>54</v>
      </c>
      <c r="B80" s="17">
        <v>189816307</v>
      </c>
      <c r="C80" s="17">
        <v>165393367</v>
      </c>
      <c r="D80" s="17">
        <v>136253960</v>
      </c>
    </row>
    <row r="81" spans="1:4" x14ac:dyDescent="0.25">
      <c r="A81" s="27" t="s">
        <v>55</v>
      </c>
      <c r="B81" s="29">
        <v>3747448</v>
      </c>
      <c r="C81" s="29">
        <v>4906440</v>
      </c>
      <c r="D81" s="29">
        <v>16574641</v>
      </c>
    </row>
    <row r="82" spans="1:4" x14ac:dyDescent="0.25">
      <c r="A82" s="27" t="s">
        <v>72</v>
      </c>
      <c r="B82" s="29">
        <v>193563755</v>
      </c>
      <c r="C82" s="29">
        <v>170299807</v>
      </c>
      <c r="D82" s="29">
        <v>152828601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193563755</v>
      </c>
      <c r="C84" s="17">
        <v>170299807</v>
      </c>
      <c r="D84" s="17">
        <v>152828601</v>
      </c>
    </row>
    <row r="85" spans="1:4" x14ac:dyDescent="0.25">
      <c r="A85" s="16" t="s">
        <v>57</v>
      </c>
      <c r="B85" s="19">
        <v>34668463</v>
      </c>
      <c r="C85" s="19">
        <v>29960176</v>
      </c>
      <c r="D85" s="19">
        <v>31271881</v>
      </c>
    </row>
    <row r="86" spans="1:4" x14ac:dyDescent="0.25">
      <c r="A86" s="16" t="s">
        <v>58</v>
      </c>
      <c r="B86" s="19">
        <v>105903082</v>
      </c>
      <c r="C86" s="19">
        <v>110082644</v>
      </c>
      <c r="D86" s="19">
        <v>102882292</v>
      </c>
    </row>
    <row r="87" spans="1:4" x14ac:dyDescent="0.25">
      <c r="A87" s="16" t="s">
        <v>73</v>
      </c>
      <c r="B87" s="19">
        <v>66622971</v>
      </c>
      <c r="C87" s="19">
        <v>67154504</v>
      </c>
      <c r="D87" s="19">
        <v>35877978</v>
      </c>
    </row>
    <row r="88" spans="1:4" x14ac:dyDescent="0.25">
      <c r="A88" s="16" t="s">
        <v>59</v>
      </c>
      <c r="B88" s="19">
        <v>-13650405</v>
      </c>
      <c r="C88" s="19">
        <v>-36963710</v>
      </c>
      <c r="D88" s="19">
        <v>-17318015</v>
      </c>
    </row>
    <row r="89" spans="1:4" x14ac:dyDescent="0.25">
      <c r="A89" s="16" t="s">
        <v>60</v>
      </c>
      <c r="B89" s="19">
        <v>19644</v>
      </c>
      <c r="C89" s="19">
        <v>66193</v>
      </c>
      <c r="D89" s="19">
        <v>114465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102</v>
      </c>
      <c r="C1" s="34" t="s">
        <v>103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0.19193275765931725</v>
      </c>
      <c r="C2" s="38">
        <f>'Demonstrativos Gerenciais SITE'!B3/'Demonstrativos Gerenciais SITE'!B2</f>
        <v>0.18173838486879104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8.3167705733415614E-2</v>
      </c>
      <c r="C3" s="42">
        <f>'Demonstrativos Gerenciais SITE'!B10/'Demonstrativos Gerenciais SITE'!B2</f>
        <v>8.3371987461518998E-2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0.72489953660726714</v>
      </c>
      <c r="C4" s="42">
        <f>'Demonstrativos Gerenciais SITE'!B11/'Demonstrativos Gerenciais SITE'!B2</f>
        <v>0.7348896276696899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914377093</v>
      </c>
      <c r="C5" s="44">
        <f>'Demonstrativos Gerenciais SITE'!B2</f>
        <v>810191601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0.13410193008848703</v>
      </c>
      <c r="C6" s="42">
        <f>'Demonstrativos Gerenciais SITE'!B17/'Demonstrativos Gerenciais SITE'!B16</f>
        <v>0.10377664110097334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0.5856321829357114</v>
      </c>
      <c r="C7" s="42">
        <f>'Demonstrativos Gerenciais SITE'!B25/'Demonstrativos Gerenciais SITE'!B16</f>
        <v>0.58318197376622771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0.28026588697580157</v>
      </c>
      <c r="C8" s="42">
        <f>'Demonstrativos Gerenciais SITE'!B33/'Demonstrativos Gerenciais SITE'!B16</f>
        <v>0.313041385132799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914377093</v>
      </c>
      <c r="C9" s="44">
        <f>'Demonstrativos Gerenciais SITE'!B16</f>
        <v>810191601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760932231</v>
      </c>
      <c r="C12" s="50">
        <f>C13+C14</f>
        <v>641566444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504663524</v>
      </c>
      <c r="C13" s="52">
        <f>'Demonstrativos Gerenciais SITE'!B21+'Demonstrativos Gerenciais SITE'!B27</f>
        <v>387942943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256268707</v>
      </c>
      <c r="C14" s="52">
        <f>'Demonstrativos Gerenciais SITE'!B33</f>
        <v>253623501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760932231</v>
      </c>
      <c r="C15" s="52">
        <f>C14+C13</f>
        <v>641566444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0.66321743703349578</v>
      </c>
      <c r="C17" s="56">
        <f>C13/C12</f>
        <v>0.60468085048413167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0.33678256296650416</v>
      </c>
      <c r="C18" s="58">
        <f>C14/C12</f>
        <v>0.39531914951586838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914377093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810191601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2017-06-02T14:44:48Z</dcterms:modified>
</cp:coreProperties>
</file>