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rquiv\Assaf-Fabiano\Site\EMPRESAS 2013\2014\aaaaaasite 2016\Extração de Petróleo\"/>
    </mc:Choice>
  </mc:AlternateContent>
  <bookViews>
    <workbookView xWindow="120" yWindow="90" windowWidth="11910" windowHeight="5550"/>
  </bookViews>
  <sheets>
    <sheet name="Demonstrativos Gerenciais SITE" sheetId="9" r:id="rId1"/>
    <sheet name="Representação Gráfica SITE" sheetId="10" r:id="rId2"/>
  </sheets>
  <calcPr calcId="171027"/>
</workbook>
</file>

<file path=xl/calcChain.xml><?xml version="1.0" encoding="utf-8"?>
<calcChain xmlns="http://schemas.openxmlformats.org/spreadsheetml/2006/main">
  <c r="C9" i="10" l="1"/>
  <c r="B14" i="10"/>
  <c r="B9" i="10"/>
  <c r="C11" i="10"/>
  <c r="B11" i="10"/>
  <c r="A50" i="10"/>
  <c r="A23" i="10"/>
  <c r="B2" i="10" l="1"/>
  <c r="B6" i="10"/>
  <c r="B5" i="10"/>
  <c r="B44" i="10" s="1"/>
  <c r="B4" i="10"/>
  <c r="B3" i="10"/>
  <c r="B7" i="10"/>
  <c r="B13" i="10"/>
  <c r="B12" i="10" s="1"/>
  <c r="B17" i="10" s="1"/>
  <c r="C13" i="10"/>
  <c r="C6" i="10"/>
  <c r="B8" i="10"/>
  <c r="C7" i="10"/>
  <c r="B15" i="10" l="1"/>
  <c r="B18" i="10"/>
  <c r="B19" i="10" s="1"/>
  <c r="C5" i="10"/>
  <c r="B71" i="10" s="1"/>
  <c r="C2" i="10"/>
  <c r="C4" i="10"/>
  <c r="C14" i="10"/>
  <c r="C8" i="10"/>
  <c r="C3" i="10"/>
  <c r="C15" i="10" l="1"/>
  <c r="C12" i="10"/>
  <c r="C17" i="10" s="1"/>
  <c r="C18" i="10" l="1"/>
  <c r="C19" i="10" s="1"/>
</calcChain>
</file>

<file path=xl/sharedStrings.xml><?xml version="1.0" encoding="utf-8"?>
<sst xmlns="http://schemas.openxmlformats.org/spreadsheetml/2006/main" count="110" uniqueCount="104">
  <si>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</si>
  <si>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</si>
  <si>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</si>
  <si>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</si>
  <si>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</si>
  <si>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</si>
  <si>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</si>
  <si>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</si>
  <si>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</si>
  <si>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</si>
  <si>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</si>
  <si>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</si>
  <si>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</si>
  <si>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</si>
  <si>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</si>
  <si>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</si>
  <si>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</si>
  <si>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   Outros Passivos de Curto Prazo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</si>
  <si>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</si>
  <si>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</si>
  <si>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</si>
  <si>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</si>
  <si>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</si>
  <si>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</si>
  <si>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</si>
  <si>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</si>
  <si>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</si>
  <si>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</si>
  <si>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</si>
  <si>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</si>
  <si>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</si>
  <si>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</si>
  <si>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</si>
  <si>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</si>
  <si>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</si>
  <si>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</si>
  <si>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</si>
  <si>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</si>
  <si>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</si>
  <si>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</si>
  <si>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</si>
  <si>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</si>
  <si>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</si>
  <si>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</si>
  <si>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</si>
  <si>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</si>
  <si>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</si>
  <si>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</si>
  <si>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</si>
  <si>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</si>
  <si>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</si>
  <si>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</si>
  <si>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</si>
  <si>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</si>
  <si>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</si>
  <si>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</si>
  <si>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</si>
  <si>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</si>
  <si>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</si>
  <si>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</si>
  <si>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</si>
  <si>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</si>
  <si>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</si>
  <si>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</si>
  <si>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</si>
  <si>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</si>
  <si>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</si>
  <si>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</si>
  <si>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</si>
  <si>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</si>
  <si>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</si>
  <si>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</si>
  <si>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</si>
  <si>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</si>
  <si>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</si>
  <si>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</si>
  <si>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</si>
  <si>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</si>
  <si>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</si>
  <si>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</si>
  <si>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</si>
  <si>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</si>
  <si>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</si>
  <si>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</si>
  <si>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</si>
  <si>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</si>
  <si>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</si>
  <si>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</si>
  <si>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</si>
  <si>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</si>
  <si>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</si>
  <si>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</si>
  <si>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</si>
  <si>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</si>
  <si>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</si>
  <si>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</si>
  <si>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</si>
  <si>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</si>
  <si>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</si>
  <si>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</si>
  <si>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</si>
  <si>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</si>
  <si>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> 31/12/2015</t>
  </si>
  <si>
    <t> 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</si>
</sst>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7" fillId="0" borderId="0" xfId="0" applyNumberFormat="1" applyFont="1" applyBorder="1"/>
    <xf numFmtId="3" fontId="2" fillId="0" borderId="0" xfId="0" applyNumberFormat="1" applyFont="1" applyBorder="1"/>
    <xf numFmtId="37" fontId="2" fillId="0" borderId="0" xfId="0" applyNumberFormat="1" applyFont="1" applyBorder="1"/>
    <xf numFmtId="0" fontId="7" fillId="0" borderId="0" xfId="0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165" fontId="4" fillId="0" borderId="1" xfId="3" applyNumberFormat="1" applyFont="1" applyBorder="1" applyAlignment="1">
      <alignment horizontal="right"/>
    </xf>
    <xf numFmtId="0" fontId="5" fillId="0" borderId="1" xfId="0" applyFont="1" applyBorder="1"/>
    <xf numFmtId="165" fontId="5" fillId="0" borderId="1" xfId="3" applyNumberFormat="1" applyFont="1" applyBorder="1" applyAlignment="1">
      <alignment horizontal="right"/>
    </xf>
    <xf numFmtId="0" fontId="6" fillId="0" borderId="1" xfId="0" applyFont="1" applyFill="1" applyBorder="1"/>
    <xf numFmtId="165" fontId="6" fillId="0" borderId="1" xfId="3" applyNumberFormat="1" applyFont="1" applyBorder="1" applyAlignment="1">
      <alignment horizontal="right"/>
    </xf>
    <xf numFmtId="165" fontId="6" fillId="0" borderId="1" xfId="3" applyNumberFormat="1" applyFont="1" applyFill="1" applyBorder="1" applyAlignment="1">
      <alignment horizontal="right"/>
    </xf>
    <xf numFmtId="0" fontId="6" fillId="0" borderId="1" xfId="0" applyFont="1" applyBorder="1"/>
    <xf numFmtId="165" fontId="5" fillId="0" borderId="1" xfId="3" applyNumberFormat="1" applyFont="1" applyBorder="1"/>
    <xf numFmtId="165" fontId="6" fillId="0" borderId="1" xfId="3" applyNumberFormat="1" applyFont="1" applyFill="1" applyBorder="1"/>
    <xf numFmtId="165" fontId="6" fillId="0" borderId="1" xfId="3" applyNumberFormat="1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Fill="1" applyBorder="1"/>
    <xf numFmtId="0" fontId="9" fillId="0" borderId="1" xfId="0" applyFont="1" applyBorder="1"/>
    <xf numFmtId="165" fontId="9" fillId="0" borderId="1" xfId="3" applyNumberFormat="1" applyFont="1" applyBorder="1"/>
    <xf numFmtId="37" fontId="5" fillId="0" borderId="1" xfId="0" applyNumberFormat="1" applyFont="1" applyBorder="1"/>
    <xf numFmtId="0" fontId="5" fillId="0" borderId="1" xfId="0" applyFont="1" applyFill="1" applyBorder="1"/>
    <xf numFmtId="165" fontId="4" fillId="0" borderId="1" xfId="3" applyNumberFormat="1" applyFont="1" applyBorder="1"/>
    <xf numFmtId="165" fontId="5" fillId="0" borderId="1" xfId="3" applyNumberFormat="1" applyFont="1" applyFill="1" applyBorder="1"/>
    <xf numFmtId="0" fontId="0" fillId="0" borderId="1" xfId="0" applyBorder="1"/>
    <xf numFmtId="165" fontId="0" fillId="0" borderId="1" xfId="3" applyNumberFormat="1" applyFont="1" applyBorder="1"/>
    <xf numFmtId="3" fontId="1" fillId="2" borderId="1" xfId="0" applyNumberFormat="1" applyFont="1" applyFill="1" applyBorder="1"/>
    <xf numFmtId="0" fontId="11" fillId="0" borderId="2" xfId="1" applyFont="1" applyFill="1" applyBorder="1" applyAlignment="1">
      <alignment horizontal="center"/>
    </xf>
    <xf numFmtId="14" fontId="11" fillId="0" borderId="3" xfId="1" applyNumberFormat="1" applyFont="1" applyFill="1" applyBorder="1" applyAlignment="1">
      <alignment horizontal="center"/>
    </xf>
    <xf numFmtId="14" fontId="11" fillId="0" borderId="0" xfId="1" applyNumberFormat="1" applyFont="1" applyFill="1" applyBorder="1" applyAlignment="1">
      <alignment horizontal="center"/>
    </xf>
    <xf numFmtId="0" fontId="10" fillId="0" borderId="0" xfId="1" applyFont="1" applyFill="1" applyAlignment="1"/>
    <xf numFmtId="0" fontId="11" fillId="0" borderId="4" xfId="1" applyFont="1" applyFill="1" applyBorder="1" applyAlignment="1"/>
    <xf numFmtId="166" fontId="0" fillId="0" borderId="5" xfId="2" applyNumberFormat="1" applyFont="1" applyFill="1" applyBorder="1" applyAlignment="1"/>
    <xf numFmtId="166" fontId="0" fillId="0" borderId="0" xfId="2" applyNumberFormat="1" applyFont="1" applyFill="1" applyBorder="1" applyAlignment="1"/>
    <xf numFmtId="0" fontId="10" fillId="0" borderId="0" xfId="1" applyFill="1" applyAlignment="1"/>
    <xf numFmtId="0" fontId="11" fillId="0" borderId="6" xfId="1" applyFont="1" applyFill="1" applyBorder="1" applyAlignment="1"/>
    <xf numFmtId="166" fontId="0" fillId="0" borderId="7" xfId="2" applyNumberFormat="1" applyFont="1" applyFill="1" applyBorder="1" applyAlignment="1"/>
    <xf numFmtId="0" fontId="11" fillId="0" borderId="8" xfId="1" applyFont="1" applyFill="1" applyBorder="1" applyAlignment="1"/>
    <xf numFmtId="165" fontId="10" fillId="0" borderId="9" xfId="1" applyNumberFormat="1" applyFill="1" applyBorder="1" applyAlignment="1"/>
    <xf numFmtId="165" fontId="10" fillId="0" borderId="0" xfId="1" applyNumberFormat="1" applyFill="1" applyBorder="1" applyAlignment="1"/>
    <xf numFmtId="0" fontId="11" fillId="0" borderId="10" xfId="1" applyFont="1" applyFill="1" applyBorder="1" applyAlignment="1"/>
    <xf numFmtId="0" fontId="12" fillId="3" borderId="0" xfId="1" applyFont="1" applyFill="1" applyBorder="1" applyAlignment="1"/>
    <xf numFmtId="0" fontId="10" fillId="0" borderId="0" xfId="1" applyFill="1" applyBorder="1" applyAlignment="1"/>
    <xf numFmtId="14" fontId="11" fillId="0" borderId="11" xfId="1" applyNumberFormat="1" applyFont="1" applyFill="1" applyBorder="1" applyAlignment="1">
      <alignment horizontal="center"/>
    </xf>
    <xf numFmtId="37" fontId="10" fillId="0" borderId="5" xfId="1" applyNumberFormat="1" applyFill="1" applyBorder="1" applyAlignment="1"/>
    <xf numFmtId="37" fontId="10" fillId="0" borderId="0" xfId="1" applyNumberFormat="1" applyFill="1" applyBorder="1" applyAlignment="1"/>
    <xf numFmtId="37" fontId="10" fillId="0" borderId="7" xfId="1" applyNumberFormat="1" applyFill="1" applyBorder="1" applyAlignment="1"/>
    <xf numFmtId="166" fontId="10" fillId="0" borderId="0" xfId="1" applyNumberFormat="1" applyFill="1" applyAlignment="1"/>
    <xf numFmtId="0" fontId="10" fillId="0" borderId="5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7" xfId="2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/>
    </xf>
    <xf numFmtId="166" fontId="10" fillId="0" borderId="11" xfId="1" applyNumberFormat="1" applyFill="1" applyBorder="1" applyAlignment="1">
      <alignment horizontal="center"/>
    </xf>
    <xf numFmtId="166" fontId="10" fillId="0" borderId="0" xfId="1" applyNumberFormat="1" applyFill="1" applyBorder="1" applyAlignment="1">
      <alignment horizontal="center"/>
    </xf>
    <xf numFmtId="0" fontId="10" fillId="0" borderId="0" xfId="1" applyFill="1" applyAlignment="1">
      <alignment horizontal="center"/>
    </xf>
    <xf numFmtId="0" fontId="10" fillId="0" borderId="0" xfId="1"/>
    <xf numFmtId="0" fontId="11" fillId="0" borderId="0" xfId="1" applyFont="1" applyFill="1" applyAlignment="1"/>
    <xf numFmtId="0" fontId="11" fillId="0" borderId="12" xfId="1" applyFont="1" applyFill="1" applyBorder="1" applyAlignment="1"/>
    <xf numFmtId="0" fontId="10" fillId="0" borderId="7" xfId="1" applyFill="1" applyBorder="1" applyAlignment="1"/>
    <xf numFmtId="0" fontId="14" fillId="0" borderId="13" xfId="1" applyFont="1" applyFill="1" applyBorder="1" applyAlignment="1">
      <alignment horizontal="right"/>
    </xf>
    <xf numFmtId="0" fontId="15" fillId="0" borderId="14" xfId="1" applyFont="1" applyFill="1" applyBorder="1" applyAlignment="1"/>
    <xf numFmtId="0" fontId="15" fillId="0" borderId="15" xfId="1" applyFont="1" applyFill="1" applyBorder="1" applyAlignment="1"/>
    <xf numFmtId="0" fontId="9" fillId="0" borderId="1" xfId="0" applyFont="1" applyFill="1" applyBorder="1"/>
    <xf numFmtId="165" fontId="14" fillId="0" borderId="14" xfId="1" applyNumberFormat="1" applyFont="1" applyFill="1" applyBorder="1" applyAlignment="1">
      <alignment horizontal="center"/>
    </xf>
    <xf numFmtId="0" fontId="13" fillId="0" borderId="16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14" fontId="13" fillId="4" borderId="16" xfId="1" applyNumberFormat="1" applyFont="1" applyFill="1" applyBorder="1" applyAlignment="1">
      <alignment horizontal="center"/>
    </xf>
    <xf numFmtId="0" fontId="13" fillId="4" borderId="17" xfId="1" applyFont="1" applyFill="1" applyBorder="1" applyAlignment="1">
      <alignment horizontal="center"/>
    </xf>
    <xf numFmtId="0" fontId="13" fillId="4" borderId="18" xfId="1" applyFont="1" applyFill="1" applyBorder="1" applyAlignment="1">
      <alignment horizontal="center"/>
    </xf>
    <xf numFmtId="3" fontId="5" fillId="0" borderId="0" xfId="0" applyNumberFormat="1" applyFont="1" applyBorder="1"/>
  </cellXfs>
  <cellStyles count="4">
    <cellStyle name="Normal" xfId="0" builtinId="0"/>
    <cellStyle name="Normal 2" xfId="1"/>
    <cellStyle name="Porcentagem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47-49DD-BB71-9A0E858BDCB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9847-49DD-BB71-9A0E858BDCB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0.32268191694798992</c:v>
              </c:pt>
            </c:numLit>
          </c:val>
          <c:extLst>
            <c:ext xmlns:c16="http://schemas.microsoft.com/office/drawing/2014/chart" uri="{C3380CC4-5D6E-409C-BE32-E72D297353CC}">
              <c16:uniqueId val="{00000003-9847-49DD-BB71-9A0E858BDCB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9847-49DD-BB71-9A0E858BDCB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34008"/>
        <c:axId val="409528912"/>
        <c:axId val="0"/>
      </c:bar3DChart>
      <c:catAx>
        <c:axId val="409534008"/>
        <c:scaling>
          <c:orientation val="minMax"/>
        </c:scaling>
        <c:delete val="1"/>
        <c:axPos val="b"/>
        <c:majorTickMark val="out"/>
        <c:minorTickMark val="none"/>
        <c:tickLblPos val="none"/>
        <c:crossAx val="409528912"/>
        <c:crosses val="autoZero"/>
        <c:auto val="1"/>
        <c:lblAlgn val="ctr"/>
        <c:lblOffset val="100"/>
        <c:noMultiLvlLbl val="0"/>
      </c:catAx>
      <c:valAx>
        <c:axId val="4095289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3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4E-4504-8BE6-7AE02D8299B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0.43458975286490292</c:v>
              </c:pt>
            </c:numLit>
          </c:val>
          <c:extLst>
            <c:ext xmlns:c16="http://schemas.microsoft.com/office/drawing/2014/chart" uri="{C3380CC4-5D6E-409C-BE32-E72D297353CC}">
              <c16:uniqueId val="{00000002-AF4E-4504-8BE6-7AE02D8299B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AF4E-4504-8BE6-7AE02D8299B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AF4E-4504-8BE6-7AE02D8299B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45768"/>
        <c:axId val="409535968"/>
        <c:axId val="0"/>
      </c:bar3DChart>
      <c:catAx>
        <c:axId val="409545768"/>
        <c:scaling>
          <c:orientation val="minMax"/>
        </c:scaling>
        <c:delete val="1"/>
        <c:axPos val="b"/>
        <c:majorTickMark val="out"/>
        <c:minorTickMark val="none"/>
        <c:tickLblPos val="none"/>
        <c:crossAx val="409535968"/>
        <c:crosses val="autoZero"/>
        <c:auto val="1"/>
        <c:lblAlgn val="ctr"/>
        <c:lblOffset val="100"/>
        <c:noMultiLvlLbl val="0"/>
      </c:catAx>
      <c:valAx>
        <c:axId val="4095359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45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>
            <c:ext xmlns:c16="http://schemas.microsoft.com/office/drawing/2014/chart" uri="{C3380CC4-5D6E-409C-BE32-E72D297353CC}">
              <c16:uniqueId val="{00000000-959B-4BB7-9611-BEF0FB0908C7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>
            <c:ext xmlns:c16="http://schemas.microsoft.com/office/drawing/2014/chart" uri="{C3380CC4-5D6E-409C-BE32-E72D297353CC}">
              <c16:uniqueId val="{00000001-959B-4BB7-9611-BEF0FB0908C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535576"/>
        <c:axId val="409536360"/>
        <c:axId val="0"/>
      </c:bar3DChart>
      <c:catAx>
        <c:axId val="409535576"/>
        <c:scaling>
          <c:orientation val="minMax"/>
        </c:scaling>
        <c:delete val="1"/>
        <c:axPos val="b"/>
        <c:majorTickMark val="out"/>
        <c:minorTickMark val="none"/>
        <c:tickLblPos val="none"/>
        <c:crossAx val="409536360"/>
        <c:crosses val="autoZero"/>
        <c:auto val="1"/>
        <c:lblAlgn val="ctr"/>
        <c:lblOffset val="100"/>
        <c:noMultiLvlLbl val="0"/>
      </c:catAx>
      <c:valAx>
        <c:axId val="4095363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35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F3-4D3A-9E3F-756DF60F223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>
            <c:ext xmlns:c16="http://schemas.microsoft.com/office/drawing/2014/chart" uri="{C3380CC4-5D6E-409C-BE32-E72D297353CC}">
              <c16:uniqueId val="{00000001-20F3-4D3A-9E3F-756DF60F223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543416"/>
        <c:axId val="409537536"/>
        <c:axId val="0"/>
      </c:bar3DChart>
      <c:catAx>
        <c:axId val="409543416"/>
        <c:scaling>
          <c:orientation val="minMax"/>
        </c:scaling>
        <c:delete val="1"/>
        <c:axPos val="b"/>
        <c:majorTickMark val="out"/>
        <c:minorTickMark val="none"/>
        <c:tickLblPos val="none"/>
        <c:crossAx val="409537536"/>
        <c:crosses val="autoZero"/>
        <c:auto val="1"/>
        <c:lblAlgn val="ctr"/>
        <c:lblOffset val="100"/>
        <c:noMultiLvlLbl val="0"/>
      </c:catAx>
      <c:valAx>
        <c:axId val="409537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43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15-48FB-8945-476158CB6E6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0.37654548287497885</c:v>
              </c:pt>
            </c:numLit>
          </c:val>
          <c:extLst>
            <c:ext xmlns:c16="http://schemas.microsoft.com/office/drawing/2014/chart" uri="{C3380CC4-5D6E-409C-BE32-E72D297353CC}">
              <c16:uniqueId val="{00000002-6915-48FB-8945-476158CB6E6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6915-48FB-8945-476158CB6E6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6915-48FB-8945-476158CB6E6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45376"/>
        <c:axId val="409540280"/>
        <c:axId val="0"/>
      </c:bar3DChart>
      <c:catAx>
        <c:axId val="409545376"/>
        <c:scaling>
          <c:orientation val="minMax"/>
        </c:scaling>
        <c:delete val="1"/>
        <c:axPos val="b"/>
        <c:majorTickMark val="out"/>
        <c:minorTickMark val="none"/>
        <c:tickLblPos val="none"/>
        <c:crossAx val="409540280"/>
        <c:crosses val="autoZero"/>
        <c:auto val="1"/>
        <c:lblAlgn val="ctr"/>
        <c:lblOffset val="100"/>
        <c:noMultiLvlLbl val="0"/>
      </c:catAx>
      <c:valAx>
        <c:axId val="4095402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45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E6-4718-AF29-75EE539C4E8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0.49485407730794484</c:v>
              </c:pt>
            </c:numLit>
          </c:val>
          <c:extLst>
            <c:ext xmlns:c16="http://schemas.microsoft.com/office/drawing/2014/chart" uri="{C3380CC4-5D6E-409C-BE32-E72D297353CC}">
              <c16:uniqueId val="{00000002-CBE6-4718-AF29-75EE539C4E8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CBE6-4718-AF29-75EE539C4E8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CBE6-4718-AF29-75EE539C4E8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42240"/>
        <c:axId val="409540672"/>
        <c:axId val="0"/>
      </c:bar3DChart>
      <c:catAx>
        <c:axId val="409542240"/>
        <c:scaling>
          <c:orientation val="minMax"/>
        </c:scaling>
        <c:delete val="1"/>
        <c:axPos val="b"/>
        <c:majorTickMark val="out"/>
        <c:minorTickMark val="none"/>
        <c:tickLblPos val="none"/>
        <c:crossAx val="409540672"/>
        <c:crosses val="autoZero"/>
        <c:auto val="1"/>
        <c:lblAlgn val="ctr"/>
        <c:lblOffset val="100"/>
        <c:noMultiLvlLbl val="0"/>
      </c:catAx>
      <c:valAx>
        <c:axId val="4095406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4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0.54837431822457972</c:v>
              </c:pt>
            </c:numLit>
          </c:val>
          <c:extLst>
            <c:ext xmlns:c16="http://schemas.microsoft.com/office/drawing/2014/chart" uri="{C3380CC4-5D6E-409C-BE32-E72D297353CC}">
              <c16:uniqueId val="{00000000-62B4-4C1D-92AC-22B6D570BA50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0.45162568177542567</c:v>
              </c:pt>
            </c:numLit>
          </c:val>
          <c:extLst>
            <c:ext xmlns:c16="http://schemas.microsoft.com/office/drawing/2014/chart" uri="{C3380CC4-5D6E-409C-BE32-E72D297353CC}">
              <c16:uniqueId val="{00000001-62B4-4C1D-92AC-22B6D570BA5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541064"/>
        <c:axId val="409541456"/>
        <c:axId val="0"/>
      </c:bar3DChart>
      <c:catAx>
        <c:axId val="409541064"/>
        <c:scaling>
          <c:orientation val="minMax"/>
        </c:scaling>
        <c:delete val="1"/>
        <c:axPos val="b"/>
        <c:majorTickMark val="out"/>
        <c:minorTickMark val="none"/>
        <c:tickLblPos val="none"/>
        <c:crossAx val="409541456"/>
        <c:crosses val="autoZero"/>
        <c:auto val="1"/>
        <c:lblAlgn val="ctr"/>
        <c:lblOffset val="100"/>
        <c:noMultiLvlLbl val="0"/>
      </c:catAx>
      <c:valAx>
        <c:axId val="4095414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41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40-4578-B3D8-E93BFCFB3D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>
            <c:ext xmlns:c16="http://schemas.microsoft.com/office/drawing/2014/chart" uri="{C3380CC4-5D6E-409C-BE32-E72D297353CC}">
              <c16:uniqueId val="{00000001-8040-4578-B3D8-E93BFCFB3D4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542632"/>
        <c:axId val="409543024"/>
        <c:axId val="0"/>
      </c:bar3DChart>
      <c:catAx>
        <c:axId val="409542632"/>
        <c:scaling>
          <c:orientation val="minMax"/>
        </c:scaling>
        <c:delete val="1"/>
        <c:axPos val="b"/>
        <c:majorTickMark val="out"/>
        <c:minorTickMark val="none"/>
        <c:tickLblPos val="none"/>
        <c:crossAx val="409543024"/>
        <c:crosses val="autoZero"/>
        <c:auto val="1"/>
        <c:lblAlgn val="ctr"/>
        <c:lblOffset val="100"/>
        <c:noMultiLvlLbl val="0"/>
      </c:catAx>
      <c:valAx>
        <c:axId val="4095430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42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9E-4D52-AFD1-C589D166A63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A29E-4D52-AFD1-C589D166A63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0.36739029025514686</c:v>
              </c:pt>
            </c:numLit>
          </c:val>
          <c:extLst>
            <c:ext xmlns:c16="http://schemas.microsoft.com/office/drawing/2014/chart" uri="{C3380CC4-5D6E-409C-BE32-E72D297353CC}">
              <c16:uniqueId val="{00000003-A29E-4D52-AFD1-C589D166A63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A29E-4D52-AFD1-C589D166A63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44592"/>
        <c:axId val="409546160"/>
        <c:axId val="0"/>
      </c:bar3DChart>
      <c:catAx>
        <c:axId val="409544592"/>
        <c:scaling>
          <c:orientation val="minMax"/>
        </c:scaling>
        <c:delete val="1"/>
        <c:axPos val="b"/>
        <c:majorTickMark val="out"/>
        <c:minorTickMark val="none"/>
        <c:tickLblPos val="none"/>
        <c:crossAx val="409546160"/>
        <c:crosses val="autoZero"/>
        <c:auto val="1"/>
        <c:lblAlgn val="ctr"/>
        <c:lblOffset val="100"/>
        <c:noMultiLvlLbl val="0"/>
      </c:catAx>
      <c:valAx>
        <c:axId val="4095461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44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5-4630-87E0-70CD9D43345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0.58889778377691726</c:v>
              </c:pt>
            </c:numLit>
          </c:val>
          <c:extLst>
            <c:ext xmlns:c16="http://schemas.microsoft.com/office/drawing/2014/chart" uri="{C3380CC4-5D6E-409C-BE32-E72D297353CC}">
              <c16:uniqueId val="{00000002-4B05-4630-87E0-70CD9D433454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9.0537663289418355E-2</c:v>
              </c:pt>
            </c:numLit>
          </c:val>
          <c:extLst>
            <c:ext xmlns:c16="http://schemas.microsoft.com/office/drawing/2014/chart" uri="{C3380CC4-5D6E-409C-BE32-E72D297353CC}">
              <c16:uniqueId val="{00000003-4B05-4630-87E0-70CD9D433454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0.32056455293366004</c:v>
              </c:pt>
            </c:numLit>
          </c:val>
          <c:extLst>
            <c:ext xmlns:c16="http://schemas.microsoft.com/office/drawing/2014/chart" uri="{C3380CC4-5D6E-409C-BE32-E72D297353CC}">
              <c16:uniqueId val="{00000004-4B05-4630-87E0-70CD9D43345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49296"/>
        <c:axId val="409548512"/>
        <c:axId val="0"/>
      </c:bar3DChart>
      <c:catAx>
        <c:axId val="409549296"/>
        <c:scaling>
          <c:orientation val="minMax"/>
        </c:scaling>
        <c:delete val="1"/>
        <c:axPos val="b"/>
        <c:majorTickMark val="out"/>
        <c:minorTickMark val="none"/>
        <c:tickLblPos val="none"/>
        <c:crossAx val="409548512"/>
        <c:crosses val="autoZero"/>
        <c:auto val="1"/>
        <c:lblAlgn val="ctr"/>
        <c:lblOffset val="100"/>
        <c:noMultiLvlLbl val="0"/>
      </c:catAx>
      <c:valAx>
        <c:axId val="4095485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49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>
            <c:ext xmlns:c16="http://schemas.microsoft.com/office/drawing/2014/chart" uri="{C3380CC4-5D6E-409C-BE32-E72D297353CC}">
              <c16:uniqueId val="{00000000-CF0A-4BB4-956F-71FC06E5F7D9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0.43431981554256416</c:v>
              </c:pt>
            </c:numLit>
          </c:val>
          <c:extLst>
            <c:ext xmlns:c16="http://schemas.microsoft.com/office/drawing/2014/chart" uri="{C3380CC4-5D6E-409C-BE32-E72D297353CC}">
              <c16:uniqueId val="{00000001-CF0A-4BB4-956F-71FC06E5F7D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548904"/>
        <c:axId val="409549688"/>
        <c:axId val="0"/>
      </c:bar3DChart>
      <c:catAx>
        <c:axId val="409548904"/>
        <c:scaling>
          <c:orientation val="minMax"/>
        </c:scaling>
        <c:delete val="1"/>
        <c:axPos val="b"/>
        <c:majorTickMark val="out"/>
        <c:minorTickMark val="none"/>
        <c:tickLblPos val="none"/>
        <c:crossAx val="409549688"/>
        <c:crosses val="autoZero"/>
        <c:auto val="1"/>
        <c:lblAlgn val="ctr"/>
        <c:lblOffset val="100"/>
        <c:noMultiLvlLbl val="0"/>
      </c:catAx>
      <c:valAx>
        <c:axId val="4095496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48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BB-4F48-A442-B4800A38AF3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0.38831611682778616</c:v>
              </c:pt>
            </c:numLit>
          </c:val>
          <c:extLst>
            <c:ext xmlns:c16="http://schemas.microsoft.com/office/drawing/2014/chart" uri="{C3380CC4-5D6E-409C-BE32-E72D297353CC}">
              <c16:uniqueId val="{00000002-C6BB-4F48-A442-B4800A38AF3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0.2480305807468163</c:v>
              </c:pt>
            </c:numLit>
          </c:val>
          <c:extLst>
            <c:ext xmlns:c16="http://schemas.microsoft.com/office/drawing/2014/chart" uri="{C3380CC4-5D6E-409C-BE32-E72D297353CC}">
              <c16:uniqueId val="{00000003-C6BB-4F48-A442-B4800A38AF3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BB-4F48-A442-B4800A38AF3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C6BB-4F48-A442-B4800A38AF3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25384"/>
        <c:axId val="409524992"/>
        <c:axId val="0"/>
      </c:bar3DChart>
      <c:catAx>
        <c:axId val="409525384"/>
        <c:scaling>
          <c:orientation val="minMax"/>
        </c:scaling>
        <c:delete val="1"/>
        <c:axPos val="b"/>
        <c:majorTickMark val="out"/>
        <c:minorTickMark val="none"/>
        <c:tickLblPos val="none"/>
        <c:crossAx val="409524992"/>
        <c:crosses val="autoZero"/>
        <c:auto val="1"/>
        <c:lblAlgn val="ctr"/>
        <c:lblOffset val="100"/>
        <c:noMultiLvlLbl val="0"/>
      </c:catAx>
      <c:valAx>
        <c:axId val="4095249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25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74-4FFB-963D-F0FFAE6CA7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>
            <c:ext xmlns:c16="http://schemas.microsoft.com/office/drawing/2014/chart" uri="{C3380CC4-5D6E-409C-BE32-E72D297353CC}">
              <c16:uniqueId val="{00000001-6B74-4FFB-963D-F0FFAE6CA79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550472"/>
        <c:axId val="409497160"/>
        <c:axId val="0"/>
      </c:bar3DChart>
      <c:catAx>
        <c:axId val="409550472"/>
        <c:scaling>
          <c:orientation val="minMax"/>
        </c:scaling>
        <c:delete val="1"/>
        <c:axPos val="b"/>
        <c:majorTickMark val="out"/>
        <c:minorTickMark val="none"/>
        <c:tickLblPos val="none"/>
        <c:crossAx val="409497160"/>
        <c:crosses val="autoZero"/>
        <c:auto val="1"/>
        <c:lblAlgn val="ctr"/>
        <c:lblOffset val="100"/>
        <c:noMultiLvlLbl val="0"/>
      </c:catAx>
      <c:valAx>
        <c:axId val="4094971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5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E4-4F57-B9D1-FF201A1DED5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20E4-4F57-B9D1-FF201A1DED55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0.30358139511668791</c:v>
              </c:pt>
            </c:numLit>
          </c:val>
          <c:extLst>
            <c:ext xmlns:c16="http://schemas.microsoft.com/office/drawing/2014/chart" uri="{C3380CC4-5D6E-409C-BE32-E72D297353CC}">
              <c16:uniqueId val="{00000003-20E4-4F57-B9D1-FF201A1DED55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0.23081895298932037</c:v>
              </c:pt>
            </c:numLit>
          </c:val>
          <c:extLst>
            <c:ext xmlns:c16="http://schemas.microsoft.com/office/drawing/2014/chart" uri="{C3380CC4-5D6E-409C-BE32-E72D297353CC}">
              <c16:uniqueId val="{00000004-20E4-4F57-B9D1-FF201A1DED5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490888"/>
        <c:axId val="409490496"/>
        <c:axId val="0"/>
      </c:bar3DChart>
      <c:catAx>
        <c:axId val="409490888"/>
        <c:scaling>
          <c:orientation val="minMax"/>
        </c:scaling>
        <c:delete val="1"/>
        <c:axPos val="b"/>
        <c:majorTickMark val="out"/>
        <c:minorTickMark val="none"/>
        <c:tickLblPos val="none"/>
        <c:crossAx val="409490496"/>
        <c:crosses val="autoZero"/>
        <c:auto val="1"/>
        <c:lblAlgn val="ctr"/>
        <c:lblOffset val="100"/>
        <c:noMultiLvlLbl val="0"/>
      </c:catAx>
      <c:valAx>
        <c:axId val="4094904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490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9C-4B78-A675-02C2BAEE03D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409C-4B78-A675-02C2BAEE03D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409C-4B78-A675-02C2BAEE03D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0.32821941114261605</c:v>
              </c:pt>
            </c:numLit>
          </c:val>
          <c:extLst>
            <c:ext xmlns:c16="http://schemas.microsoft.com/office/drawing/2014/chart" uri="{C3380CC4-5D6E-409C-BE32-E72D297353CC}">
              <c16:uniqueId val="{00000004-409C-4B78-A675-02C2BAEE03D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494808"/>
        <c:axId val="409485792"/>
        <c:axId val="0"/>
      </c:bar3DChart>
      <c:catAx>
        <c:axId val="409494808"/>
        <c:scaling>
          <c:orientation val="minMax"/>
        </c:scaling>
        <c:delete val="1"/>
        <c:axPos val="b"/>
        <c:majorTickMark val="out"/>
        <c:minorTickMark val="none"/>
        <c:tickLblPos val="none"/>
        <c:crossAx val="409485792"/>
        <c:crosses val="autoZero"/>
        <c:auto val="1"/>
        <c:lblAlgn val="ctr"/>
        <c:lblOffset val="100"/>
        <c:noMultiLvlLbl val="0"/>
      </c:catAx>
      <c:valAx>
        <c:axId val="4094857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494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>
            <c:ext xmlns:c16="http://schemas.microsoft.com/office/drawing/2014/chart" uri="{C3380CC4-5D6E-409C-BE32-E72D297353CC}">
              <c16:uniqueId val="{00000000-76A0-4593-8A54-AF0958C0338B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0.34467780011498067</c:v>
              </c:pt>
            </c:numLit>
          </c:val>
          <c:extLst>
            <c:ext xmlns:c16="http://schemas.microsoft.com/office/drawing/2014/chart" uri="{C3380CC4-5D6E-409C-BE32-E72D297353CC}">
              <c16:uniqueId val="{00000001-76A0-4593-8A54-AF0958C0338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491672"/>
        <c:axId val="409485400"/>
        <c:axId val="0"/>
      </c:bar3DChart>
      <c:catAx>
        <c:axId val="409491672"/>
        <c:scaling>
          <c:orientation val="minMax"/>
        </c:scaling>
        <c:delete val="1"/>
        <c:axPos val="b"/>
        <c:majorTickMark val="out"/>
        <c:minorTickMark val="none"/>
        <c:tickLblPos val="none"/>
        <c:crossAx val="409485400"/>
        <c:crosses val="autoZero"/>
        <c:auto val="1"/>
        <c:lblAlgn val="ctr"/>
        <c:lblOffset val="100"/>
        <c:noMultiLvlLbl val="0"/>
      </c:catAx>
      <c:valAx>
        <c:axId val="4094854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491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3B-4960-A9FD-3780DF6480F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>
            <c:ext xmlns:c16="http://schemas.microsoft.com/office/drawing/2014/chart" uri="{C3380CC4-5D6E-409C-BE32-E72D297353CC}">
              <c16:uniqueId val="{00000001-143B-4960-A9FD-3780DF6480F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497552"/>
        <c:axId val="409492848"/>
        <c:axId val="0"/>
      </c:bar3DChart>
      <c:catAx>
        <c:axId val="409497552"/>
        <c:scaling>
          <c:orientation val="minMax"/>
        </c:scaling>
        <c:delete val="1"/>
        <c:axPos val="b"/>
        <c:majorTickMark val="out"/>
        <c:minorTickMark val="none"/>
        <c:tickLblPos val="none"/>
        <c:crossAx val="409492848"/>
        <c:crosses val="autoZero"/>
        <c:auto val="1"/>
        <c:lblAlgn val="ctr"/>
        <c:lblOffset val="100"/>
        <c:noMultiLvlLbl val="0"/>
      </c:catAx>
      <c:valAx>
        <c:axId val="4094928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49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E5-45D3-8DFA-2074C96FE84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2AE5-45D3-8DFA-2074C96FE84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0.27055090339479804</c:v>
              </c:pt>
            </c:numLit>
          </c:val>
          <c:extLst>
            <c:ext xmlns:c16="http://schemas.microsoft.com/office/drawing/2014/chart" uri="{C3380CC4-5D6E-409C-BE32-E72D297353CC}">
              <c16:uniqueId val="{00000003-2AE5-45D3-8DFA-2074C96FE84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2AE5-45D3-8DFA-2074C96FE84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496768"/>
        <c:axId val="409486184"/>
        <c:axId val="0"/>
      </c:bar3DChart>
      <c:catAx>
        <c:axId val="409496768"/>
        <c:scaling>
          <c:orientation val="minMax"/>
        </c:scaling>
        <c:delete val="1"/>
        <c:axPos val="b"/>
        <c:majorTickMark val="out"/>
        <c:minorTickMark val="none"/>
        <c:tickLblPos val="none"/>
        <c:crossAx val="409486184"/>
        <c:crosses val="autoZero"/>
        <c:auto val="1"/>
        <c:lblAlgn val="ctr"/>
        <c:lblOffset val="100"/>
        <c:noMultiLvlLbl val="0"/>
      </c:catAx>
      <c:valAx>
        <c:axId val="4094861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49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67-4216-9DEF-AA3283C06C2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2867-4216-9DEF-AA3283C06C2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2867-4216-9DEF-AA3283C06C2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0.31927434388856185</c:v>
              </c:pt>
            </c:numLit>
          </c:val>
          <c:extLst>
            <c:ext xmlns:c16="http://schemas.microsoft.com/office/drawing/2014/chart" uri="{C3380CC4-5D6E-409C-BE32-E72D297353CC}">
              <c16:uniqueId val="{00000004-2867-4216-9DEF-AA3283C06C2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491280"/>
        <c:axId val="409493632"/>
        <c:axId val="0"/>
      </c:bar3DChart>
      <c:catAx>
        <c:axId val="409491280"/>
        <c:scaling>
          <c:orientation val="minMax"/>
        </c:scaling>
        <c:delete val="1"/>
        <c:axPos val="b"/>
        <c:majorTickMark val="out"/>
        <c:minorTickMark val="none"/>
        <c:tickLblPos val="none"/>
        <c:crossAx val="409493632"/>
        <c:crosses val="autoZero"/>
        <c:auto val="1"/>
        <c:lblAlgn val="ctr"/>
        <c:lblOffset val="100"/>
        <c:noMultiLvlLbl val="0"/>
      </c:catAx>
      <c:valAx>
        <c:axId val="4094936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491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>
            <c:ext xmlns:c16="http://schemas.microsoft.com/office/drawing/2014/chart" uri="{C3380CC4-5D6E-409C-BE32-E72D297353CC}">
              <c16:uniqueId val="{00000000-7C1E-4F56-A0A8-1866D13E0237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0.29478046393423546</c:v>
              </c:pt>
            </c:numLit>
          </c:val>
          <c:extLst>
            <c:ext xmlns:c16="http://schemas.microsoft.com/office/drawing/2014/chart" uri="{C3380CC4-5D6E-409C-BE32-E72D297353CC}">
              <c16:uniqueId val="{00000001-7C1E-4F56-A0A8-1866D13E023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492064"/>
        <c:axId val="409494024"/>
        <c:axId val="0"/>
      </c:bar3DChart>
      <c:catAx>
        <c:axId val="409492064"/>
        <c:scaling>
          <c:orientation val="minMax"/>
        </c:scaling>
        <c:delete val="1"/>
        <c:axPos val="b"/>
        <c:majorTickMark val="out"/>
        <c:minorTickMark val="none"/>
        <c:tickLblPos val="none"/>
        <c:crossAx val="409494024"/>
        <c:crosses val="autoZero"/>
        <c:auto val="1"/>
        <c:lblAlgn val="ctr"/>
        <c:lblOffset val="100"/>
        <c:noMultiLvlLbl val="0"/>
      </c:catAx>
      <c:valAx>
        <c:axId val="4094940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49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79-49C6-ABE1-BE815F3FBFA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>
            <c:ext xmlns:c16="http://schemas.microsoft.com/office/drawing/2014/chart" uri="{C3380CC4-5D6E-409C-BE32-E72D297353CC}">
              <c16:uniqueId val="{00000001-CC79-49C6-ABE1-BE815F3FBFAA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486968"/>
        <c:axId val="409494416"/>
        <c:axId val="0"/>
      </c:bar3DChart>
      <c:catAx>
        <c:axId val="409486968"/>
        <c:scaling>
          <c:orientation val="minMax"/>
        </c:scaling>
        <c:delete val="1"/>
        <c:axPos val="b"/>
        <c:majorTickMark val="out"/>
        <c:minorTickMark val="none"/>
        <c:tickLblPos val="none"/>
        <c:crossAx val="409494416"/>
        <c:crosses val="autoZero"/>
        <c:auto val="1"/>
        <c:lblAlgn val="ctr"/>
        <c:lblOffset val="100"/>
        <c:noMultiLvlLbl val="0"/>
      </c:catAx>
      <c:valAx>
        <c:axId val="4094944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486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93-4629-AA4A-1336A89A805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3A93-4629-AA4A-1336A89A805D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3A93-4629-AA4A-1336A89A805D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0.20566303446211937</c:v>
              </c:pt>
            </c:numLit>
          </c:val>
          <c:extLst>
            <c:ext xmlns:c16="http://schemas.microsoft.com/office/drawing/2014/chart" uri="{C3380CC4-5D6E-409C-BE32-E72D297353CC}">
              <c16:uniqueId val="{00000004-3A93-4629-AA4A-1336A89A805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487752"/>
        <c:axId val="409488144"/>
        <c:axId val="0"/>
      </c:bar3DChart>
      <c:catAx>
        <c:axId val="409487752"/>
        <c:scaling>
          <c:orientation val="minMax"/>
        </c:scaling>
        <c:delete val="1"/>
        <c:axPos val="b"/>
        <c:majorTickMark val="out"/>
        <c:minorTickMark val="none"/>
        <c:tickLblPos val="none"/>
        <c:crossAx val="409488144"/>
        <c:crosses val="autoZero"/>
        <c:auto val="1"/>
        <c:lblAlgn val="ctr"/>
        <c:lblOffset val="100"/>
        <c:noMultiLvlLbl val="0"/>
      </c:catAx>
      <c:valAx>
        <c:axId val="4094881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487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>
            <c:ext xmlns:c16="http://schemas.microsoft.com/office/drawing/2014/chart" uri="{C3380CC4-5D6E-409C-BE32-E72D297353CC}">
              <c16:uniqueId val="{00000000-B387-4EC0-968A-7776D0AA6E89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>
            <c:ext xmlns:c16="http://schemas.microsoft.com/office/drawing/2014/chart" uri="{C3380CC4-5D6E-409C-BE32-E72D297353CC}">
              <c16:uniqueId val="{00000001-B387-4EC0-968A-7776D0AA6E8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527344"/>
        <c:axId val="409523424"/>
        <c:axId val="0"/>
      </c:bar3DChart>
      <c:catAx>
        <c:axId val="409527344"/>
        <c:scaling>
          <c:orientation val="minMax"/>
        </c:scaling>
        <c:delete val="1"/>
        <c:axPos val="b"/>
        <c:majorTickMark val="out"/>
        <c:minorTickMark val="none"/>
        <c:tickLblPos val="none"/>
        <c:crossAx val="409523424"/>
        <c:crosses val="autoZero"/>
        <c:auto val="1"/>
        <c:lblAlgn val="ctr"/>
        <c:lblOffset val="100"/>
        <c:noMultiLvlLbl val="0"/>
      </c:catAx>
      <c:valAx>
        <c:axId val="4095234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2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A9-429E-988A-236E1CD6596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0.6739293328916377</c:v>
              </c:pt>
            </c:numLit>
          </c:val>
          <c:extLst>
            <c:ext xmlns:c16="http://schemas.microsoft.com/office/drawing/2014/chart" uri="{C3380CC4-5D6E-409C-BE32-E72D297353CC}">
              <c16:uniqueId val="{00000002-E9A9-429E-988A-236E1CD6596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E9A9-429E-988A-236E1CD6596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0.23082763404746343</c:v>
              </c:pt>
            </c:numLit>
          </c:val>
          <c:extLst>
            <c:ext xmlns:c16="http://schemas.microsoft.com/office/drawing/2014/chart" uri="{C3380CC4-5D6E-409C-BE32-E72D297353CC}">
              <c16:uniqueId val="{00000004-E9A9-429E-988A-236E1CD6596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488928"/>
        <c:axId val="409489320"/>
        <c:axId val="0"/>
      </c:bar3DChart>
      <c:catAx>
        <c:axId val="409488928"/>
        <c:scaling>
          <c:orientation val="minMax"/>
        </c:scaling>
        <c:delete val="1"/>
        <c:axPos val="b"/>
        <c:majorTickMark val="out"/>
        <c:minorTickMark val="none"/>
        <c:tickLblPos val="none"/>
        <c:crossAx val="409489320"/>
        <c:crosses val="autoZero"/>
        <c:auto val="1"/>
        <c:lblAlgn val="ctr"/>
        <c:lblOffset val="100"/>
        <c:noMultiLvlLbl val="0"/>
      </c:catAx>
      <c:valAx>
        <c:axId val="4094893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48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>
            <c:ext xmlns:c16="http://schemas.microsoft.com/office/drawing/2014/chart" uri="{C3380CC4-5D6E-409C-BE32-E72D297353CC}">
              <c16:uniqueId val="{00000000-1CC2-47A5-A1AD-5160FD181267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0.23963380143946234</c:v>
              </c:pt>
            </c:numLit>
          </c:val>
          <c:extLst>
            <c:ext xmlns:c16="http://schemas.microsoft.com/office/drawing/2014/chart" uri="{C3380CC4-5D6E-409C-BE32-E72D297353CC}">
              <c16:uniqueId val="{00000001-1CC2-47A5-A1AD-5160FD18126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509704"/>
        <c:axId val="409501472"/>
        <c:axId val="0"/>
      </c:bar3DChart>
      <c:catAx>
        <c:axId val="409509704"/>
        <c:scaling>
          <c:orientation val="minMax"/>
        </c:scaling>
        <c:delete val="1"/>
        <c:axPos val="b"/>
        <c:majorTickMark val="out"/>
        <c:minorTickMark val="none"/>
        <c:tickLblPos val="none"/>
        <c:crossAx val="409501472"/>
        <c:crosses val="autoZero"/>
        <c:auto val="1"/>
        <c:lblAlgn val="ctr"/>
        <c:lblOffset val="100"/>
        <c:noMultiLvlLbl val="0"/>
      </c:catAx>
      <c:valAx>
        <c:axId val="4095014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09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B1-4C3E-9AF3-CD05D05D4DF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>
            <c:ext xmlns:c16="http://schemas.microsoft.com/office/drawing/2014/chart" uri="{C3380CC4-5D6E-409C-BE32-E72D297353CC}">
              <c16:uniqueId val="{00000001-93B1-4C3E-9AF3-CD05D05D4DF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502256"/>
        <c:axId val="409501864"/>
        <c:axId val="0"/>
      </c:bar3DChart>
      <c:catAx>
        <c:axId val="409502256"/>
        <c:scaling>
          <c:orientation val="minMax"/>
        </c:scaling>
        <c:delete val="1"/>
        <c:axPos val="b"/>
        <c:majorTickMark val="out"/>
        <c:minorTickMark val="none"/>
        <c:tickLblPos val="none"/>
        <c:crossAx val="409501864"/>
        <c:crosses val="autoZero"/>
        <c:auto val="1"/>
        <c:lblAlgn val="ctr"/>
        <c:lblOffset val="100"/>
        <c:noMultiLvlLbl val="0"/>
      </c:catAx>
      <c:valAx>
        <c:axId val="4095018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02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14-4F31-A122-B1674686AE6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0.72489953660726714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14-4F31-A122-B1674686AE62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1089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14-4F31-A122-B1674686AE6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0.19193275765931725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14-4F31-A122-B1674686AE62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09499512"/>
        <c:axId val="409505000"/>
        <c:axId val="0"/>
      </c:bar3DChart>
      <c:catAx>
        <c:axId val="409499512"/>
        <c:scaling>
          <c:orientation val="minMax"/>
        </c:scaling>
        <c:delete val="1"/>
        <c:axPos val="b"/>
        <c:majorTickMark val="out"/>
        <c:minorTickMark val="none"/>
        <c:tickLblPos val="none"/>
        <c:crossAx val="409505000"/>
        <c:crosses val="autoZero"/>
        <c:auto val="1"/>
        <c:lblAlgn val="ctr"/>
        <c:lblOffset val="100"/>
        <c:noMultiLvlLbl val="0"/>
      </c:catAx>
      <c:valAx>
        <c:axId val="409505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499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0.28026588697580157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2-4577-AE73-7A128E12C931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52-4577-AE73-7A128E12C93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0.13410193008848703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52-4577-AE73-7A128E12C931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92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52-4577-AE73-7A128E12C93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0.5856321829357114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52-4577-AE73-7A128E12C93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09510096"/>
        <c:axId val="409499120"/>
        <c:axId val="0"/>
      </c:bar3DChart>
      <c:catAx>
        <c:axId val="409510096"/>
        <c:scaling>
          <c:orientation val="minMax"/>
        </c:scaling>
        <c:delete val="1"/>
        <c:axPos val="b"/>
        <c:majorTickMark val="out"/>
        <c:minorTickMark val="none"/>
        <c:tickLblPos val="none"/>
        <c:crossAx val="409499120"/>
        <c:crosses val="autoZero"/>
        <c:auto val="1"/>
        <c:lblAlgn val="ctr"/>
        <c:lblOffset val="100"/>
        <c:noMultiLvlLbl val="0"/>
      </c:catAx>
      <c:valAx>
        <c:axId val="4094991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10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239E-3"/>
          <c:y val="1.2195140105665411E-2"/>
          <c:w val="0.95272087562998364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0.28026588697580157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A-4EAC-9318-4CCDEE4092F8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0.5856321829357114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A-4EAC-9318-4CCDEE4092F8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1A-4EAC-9318-4CCDEE4092F8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1A-4EAC-9318-4CCDEE4092F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0.13410193008848703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1A-4EAC-9318-4CCDEE4092F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00688"/>
        <c:axId val="409499904"/>
        <c:axId val="0"/>
      </c:bar3DChart>
      <c:catAx>
        <c:axId val="409500688"/>
        <c:scaling>
          <c:orientation val="minMax"/>
        </c:scaling>
        <c:delete val="1"/>
        <c:axPos val="b"/>
        <c:majorTickMark val="out"/>
        <c:minorTickMark val="none"/>
        <c:tickLblPos val="none"/>
        <c:crossAx val="409499904"/>
        <c:crosses val="autoZero"/>
        <c:auto val="1"/>
        <c:lblAlgn val="ctr"/>
        <c:lblOffset val="100"/>
        <c:noMultiLvlLbl val="0"/>
      </c:catAx>
      <c:valAx>
        <c:axId val="4094999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0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0.72489953660726714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9-45FB-AC96-EBE662FF4F92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8.3167705733415614E-2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9-45FB-AC96-EBE662FF4F92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69-45FB-AC96-EBE662FF4F92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69-45FB-AC96-EBE662FF4F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0.19193275765931725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69-45FB-AC96-EBE662FF4F9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03040"/>
        <c:axId val="409508136"/>
        <c:axId val="0"/>
      </c:bar3DChart>
      <c:catAx>
        <c:axId val="409503040"/>
        <c:scaling>
          <c:orientation val="minMax"/>
        </c:scaling>
        <c:delete val="1"/>
        <c:axPos val="b"/>
        <c:majorTickMark val="out"/>
        <c:minorTickMark val="none"/>
        <c:tickLblPos val="none"/>
        <c:crossAx val="409508136"/>
        <c:crosses val="autoZero"/>
        <c:auto val="1"/>
        <c:lblAlgn val="ctr"/>
        <c:lblOffset val="100"/>
        <c:noMultiLvlLbl val="0"/>
      </c:catAx>
      <c:valAx>
        <c:axId val="4095081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03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3F-4157-88BC-7E8912238D4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603F-4157-88BC-7E8912238D4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0.32268191694798992</c:v>
              </c:pt>
            </c:numLit>
          </c:val>
          <c:extLst>
            <c:ext xmlns:c16="http://schemas.microsoft.com/office/drawing/2014/chart" uri="{C3380CC4-5D6E-409C-BE32-E72D297353CC}">
              <c16:uniqueId val="{00000003-603F-4157-88BC-7E8912238D4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603F-4157-88BC-7E8912238D4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04216"/>
        <c:axId val="409509312"/>
        <c:axId val="0"/>
      </c:bar3DChart>
      <c:catAx>
        <c:axId val="409504216"/>
        <c:scaling>
          <c:orientation val="minMax"/>
        </c:scaling>
        <c:delete val="1"/>
        <c:axPos val="b"/>
        <c:majorTickMark val="out"/>
        <c:minorTickMark val="none"/>
        <c:tickLblPos val="none"/>
        <c:crossAx val="409509312"/>
        <c:crosses val="autoZero"/>
        <c:auto val="1"/>
        <c:lblAlgn val="ctr"/>
        <c:lblOffset val="100"/>
        <c:noMultiLvlLbl val="0"/>
      </c:catAx>
      <c:valAx>
        <c:axId val="4095093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04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A0-46A7-A544-FCB4F2AACFD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0.38831611682778616</c:v>
              </c:pt>
            </c:numLit>
          </c:val>
          <c:extLst>
            <c:ext xmlns:c16="http://schemas.microsoft.com/office/drawing/2014/chart" uri="{C3380CC4-5D6E-409C-BE32-E72D297353CC}">
              <c16:uniqueId val="{00000002-0AA0-46A7-A544-FCB4F2AACFD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0.2480305807468163</c:v>
              </c:pt>
            </c:numLit>
          </c:val>
          <c:extLst>
            <c:ext xmlns:c16="http://schemas.microsoft.com/office/drawing/2014/chart" uri="{C3380CC4-5D6E-409C-BE32-E72D297353CC}">
              <c16:uniqueId val="{00000003-0AA0-46A7-A544-FCB4F2AACFD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A0-46A7-A544-FCB4F2AACF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0AA0-46A7-A544-FCB4F2AACFD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497944"/>
        <c:axId val="409505392"/>
        <c:axId val="0"/>
      </c:bar3DChart>
      <c:catAx>
        <c:axId val="409497944"/>
        <c:scaling>
          <c:orientation val="minMax"/>
        </c:scaling>
        <c:delete val="1"/>
        <c:axPos val="b"/>
        <c:majorTickMark val="out"/>
        <c:minorTickMark val="none"/>
        <c:tickLblPos val="none"/>
        <c:crossAx val="409505392"/>
        <c:crosses val="autoZero"/>
        <c:auto val="1"/>
        <c:lblAlgn val="ctr"/>
        <c:lblOffset val="100"/>
        <c:noMultiLvlLbl val="0"/>
      </c:catAx>
      <c:valAx>
        <c:axId val="409505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497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52-494E-A386-67AA5E4B063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0.39234111025703661</c:v>
              </c:pt>
            </c:numLit>
          </c:val>
          <c:extLst>
            <c:ext xmlns:c16="http://schemas.microsoft.com/office/drawing/2014/chart" uri="{C3380CC4-5D6E-409C-BE32-E72D297353CC}">
              <c16:uniqueId val="{00000002-8452-494E-A386-67AA5E4B063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8452-494E-A386-67AA5E4B063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0.29090695094943092</c:v>
              </c:pt>
            </c:numLit>
          </c:val>
          <c:extLst>
            <c:ext xmlns:c16="http://schemas.microsoft.com/office/drawing/2014/chart" uri="{C3380CC4-5D6E-409C-BE32-E72D297353CC}">
              <c16:uniqueId val="{00000004-8452-494E-A386-67AA5E4B063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08920"/>
        <c:axId val="409505784"/>
        <c:axId val="0"/>
      </c:bar3DChart>
      <c:catAx>
        <c:axId val="409508920"/>
        <c:scaling>
          <c:orientation val="minMax"/>
        </c:scaling>
        <c:delete val="1"/>
        <c:axPos val="b"/>
        <c:majorTickMark val="out"/>
        <c:minorTickMark val="none"/>
        <c:tickLblPos val="none"/>
        <c:crossAx val="409505784"/>
        <c:crosses val="autoZero"/>
        <c:auto val="1"/>
        <c:lblAlgn val="ctr"/>
        <c:lblOffset val="100"/>
        <c:noMultiLvlLbl val="0"/>
      </c:catAx>
      <c:valAx>
        <c:axId val="4095057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08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14-4D7D-A67F-A2BFCAF22C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>
            <c:ext xmlns:c16="http://schemas.microsoft.com/office/drawing/2014/chart" uri="{C3380CC4-5D6E-409C-BE32-E72D297353CC}">
              <c16:uniqueId val="{00000001-1014-4D7D-A67F-A2BFCAF22C6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527736"/>
        <c:axId val="409523816"/>
        <c:axId val="0"/>
      </c:bar3DChart>
      <c:catAx>
        <c:axId val="409527736"/>
        <c:scaling>
          <c:orientation val="minMax"/>
        </c:scaling>
        <c:delete val="1"/>
        <c:axPos val="b"/>
        <c:majorTickMark val="out"/>
        <c:minorTickMark val="none"/>
        <c:tickLblPos val="none"/>
        <c:crossAx val="409523816"/>
        <c:crosses val="autoZero"/>
        <c:auto val="1"/>
        <c:lblAlgn val="ctr"/>
        <c:lblOffset val="100"/>
        <c:noMultiLvlLbl val="0"/>
      </c:catAx>
      <c:valAx>
        <c:axId val="4095238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2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3F-4011-BDD9-85D3DDA1B9C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0.39301521811290985</c:v>
              </c:pt>
            </c:numLit>
          </c:val>
          <c:extLst>
            <c:ext xmlns:c16="http://schemas.microsoft.com/office/drawing/2014/chart" uri="{C3380CC4-5D6E-409C-BE32-E72D297353CC}">
              <c16:uniqueId val="{00000002-1C3F-4011-BDD9-85D3DDA1B9C8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0.15549744968626195</c:v>
              </c:pt>
            </c:numLit>
          </c:val>
          <c:extLst>
            <c:ext xmlns:c16="http://schemas.microsoft.com/office/drawing/2014/chart" uri="{C3380CC4-5D6E-409C-BE32-E72D297353CC}">
              <c16:uniqueId val="{00000003-1C3F-4011-BDD9-85D3DDA1B9C8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1C3F-4011-BDD9-85D3DDA1B9C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498336"/>
        <c:axId val="409503824"/>
        <c:axId val="0"/>
      </c:bar3DChart>
      <c:catAx>
        <c:axId val="409498336"/>
        <c:scaling>
          <c:orientation val="minMax"/>
        </c:scaling>
        <c:delete val="1"/>
        <c:axPos val="b"/>
        <c:majorTickMark val="out"/>
        <c:minorTickMark val="none"/>
        <c:tickLblPos val="none"/>
        <c:crossAx val="409503824"/>
        <c:crosses val="autoZero"/>
        <c:auto val="1"/>
        <c:lblAlgn val="ctr"/>
        <c:lblOffset val="100"/>
        <c:noMultiLvlLbl val="0"/>
      </c:catAx>
      <c:valAx>
        <c:axId val="409503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49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B4-4194-A3C3-E2060EFAFEB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0.35085452632047204</c:v>
              </c:pt>
            </c:numLit>
          </c:val>
          <c:extLst>
            <c:ext xmlns:c16="http://schemas.microsoft.com/office/drawing/2014/chart" uri="{C3380CC4-5D6E-409C-BE32-E72D297353CC}">
              <c16:uniqueId val="{00000002-68B4-4194-A3C3-E2060EFAFEBC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68B4-4194-A3C3-E2060EFAFEBC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68B4-4194-A3C3-E2060EFAFEB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06568"/>
        <c:axId val="409514016"/>
        <c:axId val="0"/>
      </c:bar3DChart>
      <c:catAx>
        <c:axId val="409506568"/>
        <c:scaling>
          <c:orientation val="minMax"/>
        </c:scaling>
        <c:delete val="1"/>
        <c:axPos val="b"/>
        <c:majorTickMark val="out"/>
        <c:minorTickMark val="none"/>
        <c:tickLblPos val="none"/>
        <c:crossAx val="409514016"/>
        <c:crosses val="autoZero"/>
        <c:auto val="1"/>
        <c:lblAlgn val="ctr"/>
        <c:lblOffset val="100"/>
        <c:noMultiLvlLbl val="0"/>
      </c:catAx>
      <c:valAx>
        <c:axId val="409514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06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02-48F2-9B4A-92A55C162D5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0.43458975286490292</c:v>
              </c:pt>
            </c:numLit>
          </c:val>
          <c:extLst>
            <c:ext xmlns:c16="http://schemas.microsoft.com/office/drawing/2014/chart" uri="{C3380CC4-5D6E-409C-BE32-E72D297353CC}">
              <c16:uniqueId val="{00000002-A502-48F2-9B4A-92A55C162D59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A502-48F2-9B4A-92A55C162D59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A502-48F2-9B4A-92A55C162D5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15976"/>
        <c:axId val="409522640"/>
        <c:axId val="0"/>
      </c:bar3DChart>
      <c:catAx>
        <c:axId val="409515976"/>
        <c:scaling>
          <c:orientation val="minMax"/>
        </c:scaling>
        <c:delete val="1"/>
        <c:axPos val="b"/>
        <c:majorTickMark val="out"/>
        <c:minorTickMark val="none"/>
        <c:tickLblPos val="none"/>
        <c:crossAx val="409522640"/>
        <c:crosses val="autoZero"/>
        <c:auto val="1"/>
        <c:lblAlgn val="ctr"/>
        <c:lblOffset val="100"/>
        <c:noMultiLvlLbl val="0"/>
      </c:catAx>
      <c:valAx>
        <c:axId val="4095226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15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C1-498E-8C84-2606E4E24AD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0.37654548287497885</c:v>
              </c:pt>
            </c:numLit>
          </c:val>
          <c:extLst>
            <c:ext xmlns:c16="http://schemas.microsoft.com/office/drawing/2014/chart" uri="{C3380CC4-5D6E-409C-BE32-E72D297353CC}">
              <c16:uniqueId val="{00000002-E9C1-498E-8C84-2606E4E24AD7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E9C1-498E-8C84-2606E4E24AD7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E9C1-498E-8C84-2606E4E24AD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15192"/>
        <c:axId val="409512448"/>
        <c:axId val="0"/>
      </c:bar3DChart>
      <c:catAx>
        <c:axId val="409515192"/>
        <c:scaling>
          <c:orientation val="minMax"/>
        </c:scaling>
        <c:delete val="1"/>
        <c:axPos val="b"/>
        <c:majorTickMark val="out"/>
        <c:minorTickMark val="none"/>
        <c:tickLblPos val="none"/>
        <c:crossAx val="409512448"/>
        <c:crosses val="autoZero"/>
        <c:auto val="1"/>
        <c:lblAlgn val="ctr"/>
        <c:lblOffset val="100"/>
        <c:noMultiLvlLbl val="0"/>
      </c:catAx>
      <c:valAx>
        <c:axId val="4095124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15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42-4FDA-A0D7-DBE847B0FEF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0.49485407730794484</c:v>
              </c:pt>
            </c:numLit>
          </c:val>
          <c:extLst>
            <c:ext xmlns:c16="http://schemas.microsoft.com/office/drawing/2014/chart" uri="{C3380CC4-5D6E-409C-BE32-E72D297353CC}">
              <c16:uniqueId val="{00000002-0F42-4FDA-A0D7-DBE847B0FEF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0F42-4FDA-A0D7-DBE847B0FEF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0F42-4FDA-A0D7-DBE847B0FEF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17152"/>
        <c:axId val="409520288"/>
        <c:axId val="0"/>
      </c:bar3DChart>
      <c:catAx>
        <c:axId val="409517152"/>
        <c:scaling>
          <c:orientation val="minMax"/>
        </c:scaling>
        <c:delete val="1"/>
        <c:axPos val="b"/>
        <c:majorTickMark val="out"/>
        <c:minorTickMark val="none"/>
        <c:tickLblPos val="none"/>
        <c:crossAx val="409520288"/>
        <c:crosses val="autoZero"/>
        <c:auto val="1"/>
        <c:lblAlgn val="ctr"/>
        <c:lblOffset val="100"/>
        <c:noMultiLvlLbl val="0"/>
      </c:catAx>
      <c:valAx>
        <c:axId val="4095202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1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75-4F8B-8AD1-8391EFC2B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8075-4F8B-8AD1-8391EFC2BEA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0.36739029025514686</c:v>
              </c:pt>
            </c:numLit>
          </c:val>
          <c:extLst>
            <c:ext xmlns:c16="http://schemas.microsoft.com/office/drawing/2014/chart" uri="{C3380CC4-5D6E-409C-BE32-E72D297353CC}">
              <c16:uniqueId val="{00000003-8075-4F8B-8AD1-8391EFC2BEA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8075-4F8B-8AD1-8391EFC2BEA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11272"/>
        <c:axId val="409512840"/>
        <c:axId val="0"/>
      </c:bar3DChart>
      <c:catAx>
        <c:axId val="409511272"/>
        <c:scaling>
          <c:orientation val="minMax"/>
        </c:scaling>
        <c:delete val="1"/>
        <c:axPos val="b"/>
        <c:majorTickMark val="out"/>
        <c:minorTickMark val="none"/>
        <c:tickLblPos val="none"/>
        <c:crossAx val="409512840"/>
        <c:crosses val="autoZero"/>
        <c:auto val="1"/>
        <c:lblAlgn val="ctr"/>
        <c:lblOffset val="100"/>
        <c:noMultiLvlLbl val="0"/>
      </c:catAx>
      <c:valAx>
        <c:axId val="4095128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11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00-4425-B218-BCB8BE1092C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0.58889778377691726</c:v>
              </c:pt>
            </c:numLit>
          </c:val>
          <c:extLst>
            <c:ext xmlns:c16="http://schemas.microsoft.com/office/drawing/2014/chart" uri="{C3380CC4-5D6E-409C-BE32-E72D297353CC}">
              <c16:uniqueId val="{00000002-AC00-4425-B218-BCB8BE1092C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9.0537663289418355E-2</c:v>
              </c:pt>
            </c:numLit>
          </c:val>
          <c:extLst>
            <c:ext xmlns:c16="http://schemas.microsoft.com/office/drawing/2014/chart" uri="{C3380CC4-5D6E-409C-BE32-E72D297353CC}">
              <c16:uniqueId val="{00000003-AC00-4425-B218-BCB8BE1092C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0.32056455293366004</c:v>
              </c:pt>
            </c:numLit>
          </c:val>
          <c:extLst>
            <c:ext xmlns:c16="http://schemas.microsoft.com/office/drawing/2014/chart" uri="{C3380CC4-5D6E-409C-BE32-E72D297353CC}">
              <c16:uniqueId val="{00000004-AC00-4425-B218-BCB8BE1092C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20680"/>
        <c:axId val="409511664"/>
        <c:axId val="0"/>
      </c:bar3DChart>
      <c:catAx>
        <c:axId val="409520680"/>
        <c:scaling>
          <c:orientation val="minMax"/>
        </c:scaling>
        <c:delete val="1"/>
        <c:axPos val="b"/>
        <c:majorTickMark val="out"/>
        <c:minorTickMark val="none"/>
        <c:tickLblPos val="none"/>
        <c:crossAx val="409511664"/>
        <c:crosses val="autoZero"/>
        <c:auto val="1"/>
        <c:lblAlgn val="ctr"/>
        <c:lblOffset val="100"/>
        <c:noMultiLvlLbl val="0"/>
      </c:catAx>
      <c:valAx>
        <c:axId val="4095116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20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42-4D83-AF55-9E57E1C2B7B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3442-4D83-AF55-9E57E1C2B7B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0.30358139511668791</c:v>
              </c:pt>
            </c:numLit>
          </c:val>
          <c:extLst>
            <c:ext xmlns:c16="http://schemas.microsoft.com/office/drawing/2014/chart" uri="{C3380CC4-5D6E-409C-BE32-E72D297353CC}">
              <c16:uniqueId val="{00000003-3442-4D83-AF55-9E57E1C2B7B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0.23081895298932037</c:v>
              </c:pt>
            </c:numLit>
          </c:val>
          <c:extLst>
            <c:ext xmlns:c16="http://schemas.microsoft.com/office/drawing/2014/chart" uri="{C3380CC4-5D6E-409C-BE32-E72D297353CC}">
              <c16:uniqueId val="{00000004-3442-4D83-AF55-9E57E1C2B7B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16368"/>
        <c:axId val="409514800"/>
        <c:axId val="0"/>
      </c:bar3DChart>
      <c:catAx>
        <c:axId val="409516368"/>
        <c:scaling>
          <c:orientation val="minMax"/>
        </c:scaling>
        <c:delete val="1"/>
        <c:axPos val="b"/>
        <c:majorTickMark val="out"/>
        <c:minorTickMark val="none"/>
        <c:tickLblPos val="none"/>
        <c:crossAx val="409514800"/>
        <c:crosses val="autoZero"/>
        <c:auto val="1"/>
        <c:lblAlgn val="ctr"/>
        <c:lblOffset val="100"/>
        <c:noMultiLvlLbl val="0"/>
      </c:catAx>
      <c:valAx>
        <c:axId val="4095148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16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C9-477E-BB90-20E6E0F1FE3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75C9-477E-BB90-20E6E0F1FE3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75C9-477E-BB90-20E6E0F1FE3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0.32821941114261605</c:v>
              </c:pt>
            </c:numLit>
          </c:val>
          <c:extLst>
            <c:ext xmlns:c16="http://schemas.microsoft.com/office/drawing/2014/chart" uri="{C3380CC4-5D6E-409C-BE32-E72D297353CC}">
              <c16:uniqueId val="{00000004-75C9-477E-BB90-20E6E0F1FE3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21072"/>
        <c:axId val="409513232"/>
        <c:axId val="0"/>
      </c:bar3DChart>
      <c:catAx>
        <c:axId val="409521072"/>
        <c:scaling>
          <c:orientation val="minMax"/>
        </c:scaling>
        <c:delete val="1"/>
        <c:axPos val="b"/>
        <c:majorTickMark val="out"/>
        <c:minorTickMark val="none"/>
        <c:tickLblPos val="none"/>
        <c:crossAx val="409513232"/>
        <c:crosses val="autoZero"/>
        <c:auto val="1"/>
        <c:lblAlgn val="ctr"/>
        <c:lblOffset val="100"/>
        <c:noMultiLvlLbl val="0"/>
      </c:catAx>
      <c:valAx>
        <c:axId val="4095132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21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1D-4C09-BEB9-8A320B53A09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2B1D-4C09-BEB9-8A320B53A09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0.27055090339479804</c:v>
              </c:pt>
            </c:numLit>
          </c:val>
          <c:extLst>
            <c:ext xmlns:c16="http://schemas.microsoft.com/office/drawing/2014/chart" uri="{C3380CC4-5D6E-409C-BE32-E72D297353CC}">
              <c16:uniqueId val="{00000003-2B1D-4C09-BEB9-8A320B53A09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2B1D-4C09-BEB9-8A320B53A09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21464"/>
        <c:axId val="409515584"/>
        <c:axId val="0"/>
      </c:bar3DChart>
      <c:catAx>
        <c:axId val="409521464"/>
        <c:scaling>
          <c:orientation val="minMax"/>
        </c:scaling>
        <c:delete val="1"/>
        <c:axPos val="b"/>
        <c:majorTickMark val="out"/>
        <c:minorTickMark val="none"/>
        <c:tickLblPos val="none"/>
        <c:crossAx val="409515584"/>
        <c:crosses val="autoZero"/>
        <c:auto val="1"/>
        <c:lblAlgn val="ctr"/>
        <c:lblOffset val="100"/>
        <c:noMultiLvlLbl val="0"/>
      </c:catAx>
      <c:valAx>
        <c:axId val="4095155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21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58-4633-B37A-E08AD74E031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0.39234111025703661</c:v>
              </c:pt>
            </c:numLit>
          </c:val>
          <c:extLst>
            <c:ext xmlns:c16="http://schemas.microsoft.com/office/drawing/2014/chart" uri="{C3380CC4-5D6E-409C-BE32-E72D297353CC}">
              <c16:uniqueId val="{00000002-8258-4633-B37A-E08AD74E031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8258-4633-B37A-E08AD74E031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0.29090695094943092</c:v>
              </c:pt>
            </c:numLit>
          </c:val>
          <c:extLst>
            <c:ext xmlns:c16="http://schemas.microsoft.com/office/drawing/2014/chart" uri="{C3380CC4-5D6E-409C-BE32-E72D297353CC}">
              <c16:uniqueId val="{00000004-8258-4633-B37A-E08AD74E031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24208"/>
        <c:axId val="409528520"/>
        <c:axId val="0"/>
      </c:bar3DChart>
      <c:catAx>
        <c:axId val="409524208"/>
        <c:scaling>
          <c:orientation val="minMax"/>
        </c:scaling>
        <c:delete val="1"/>
        <c:axPos val="b"/>
        <c:majorTickMark val="out"/>
        <c:minorTickMark val="none"/>
        <c:tickLblPos val="none"/>
        <c:crossAx val="409528520"/>
        <c:crosses val="autoZero"/>
        <c:auto val="1"/>
        <c:lblAlgn val="ctr"/>
        <c:lblOffset val="100"/>
        <c:noMultiLvlLbl val="0"/>
      </c:catAx>
      <c:valAx>
        <c:axId val="4095285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24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BA-4DC7-A4FB-FE7842CA6D7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85BA-4DC7-A4FB-FE7842CA6D7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85BA-4DC7-A4FB-FE7842CA6D7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0.31927434388856185</c:v>
              </c:pt>
            </c:numLit>
          </c:val>
          <c:extLst>
            <c:ext xmlns:c16="http://schemas.microsoft.com/office/drawing/2014/chart" uri="{C3380CC4-5D6E-409C-BE32-E72D297353CC}">
              <c16:uniqueId val="{00000004-85BA-4DC7-A4FB-FE7842CA6D7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16760"/>
        <c:axId val="409517936"/>
        <c:axId val="0"/>
      </c:bar3DChart>
      <c:catAx>
        <c:axId val="409516760"/>
        <c:scaling>
          <c:orientation val="minMax"/>
        </c:scaling>
        <c:delete val="1"/>
        <c:axPos val="b"/>
        <c:majorTickMark val="out"/>
        <c:minorTickMark val="none"/>
        <c:tickLblPos val="none"/>
        <c:crossAx val="409517936"/>
        <c:crosses val="autoZero"/>
        <c:auto val="1"/>
        <c:lblAlgn val="ctr"/>
        <c:lblOffset val="100"/>
        <c:noMultiLvlLbl val="0"/>
      </c:catAx>
      <c:valAx>
        <c:axId val="4095179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16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7E-4F45-B9B0-AD64080A001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2E7E-4F45-B9B0-AD64080A001C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2E7E-4F45-B9B0-AD64080A001C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0.20566303446211937</c:v>
              </c:pt>
            </c:numLit>
          </c:val>
          <c:extLst>
            <c:ext xmlns:c16="http://schemas.microsoft.com/office/drawing/2014/chart" uri="{C3380CC4-5D6E-409C-BE32-E72D297353CC}">
              <c16:uniqueId val="{00000004-2E7E-4F45-B9B0-AD64080A001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18720"/>
        <c:axId val="409521856"/>
        <c:axId val="0"/>
      </c:bar3DChart>
      <c:catAx>
        <c:axId val="409518720"/>
        <c:scaling>
          <c:orientation val="minMax"/>
        </c:scaling>
        <c:delete val="1"/>
        <c:axPos val="b"/>
        <c:majorTickMark val="out"/>
        <c:minorTickMark val="none"/>
        <c:tickLblPos val="none"/>
        <c:crossAx val="409521856"/>
        <c:crosses val="autoZero"/>
        <c:auto val="1"/>
        <c:lblAlgn val="ctr"/>
        <c:lblOffset val="100"/>
        <c:noMultiLvlLbl val="0"/>
      </c:catAx>
      <c:valAx>
        <c:axId val="4095218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18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EF-4147-B69C-91DF72EF9AB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0.6739293328916377</c:v>
              </c:pt>
            </c:numLit>
          </c:val>
          <c:extLst>
            <c:ext xmlns:c16="http://schemas.microsoft.com/office/drawing/2014/chart" uri="{C3380CC4-5D6E-409C-BE32-E72D297353CC}">
              <c16:uniqueId val="{00000002-31EF-4147-B69C-91DF72EF9AB0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31EF-4147-B69C-91DF72EF9AB0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0.23082763404746343</c:v>
              </c:pt>
            </c:numLit>
          </c:val>
          <c:extLst>
            <c:ext xmlns:c16="http://schemas.microsoft.com/office/drawing/2014/chart" uri="{C3380CC4-5D6E-409C-BE32-E72D297353CC}">
              <c16:uniqueId val="{00000004-31EF-4147-B69C-91DF72EF9AB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5284536"/>
        <c:axId val="335286496"/>
        <c:axId val="0"/>
      </c:bar3DChart>
      <c:catAx>
        <c:axId val="335284536"/>
        <c:scaling>
          <c:orientation val="minMax"/>
        </c:scaling>
        <c:delete val="1"/>
        <c:axPos val="b"/>
        <c:majorTickMark val="out"/>
        <c:minorTickMark val="none"/>
        <c:tickLblPos val="none"/>
        <c:crossAx val="335286496"/>
        <c:crosses val="autoZero"/>
        <c:auto val="1"/>
        <c:lblAlgn val="ctr"/>
        <c:lblOffset val="100"/>
        <c:noMultiLvlLbl val="0"/>
      </c:catAx>
      <c:valAx>
        <c:axId val="3352864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5284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239E-3"/>
          <c:y val="1.2195140105665411E-2"/>
          <c:w val="0.95272087562998364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0.313041385132799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D-4639-99CD-727DB39BDBE4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0.58318197376622771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D-4639-99CD-727DB39BDBE4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AD-4639-99CD-727DB39BDBE4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AD-4639-99CD-727DB39BD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0.10377664110097334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D-4639-99CD-727DB39BDBE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5280616"/>
        <c:axId val="335274344"/>
        <c:axId val="0"/>
      </c:bar3DChart>
      <c:catAx>
        <c:axId val="335280616"/>
        <c:scaling>
          <c:orientation val="minMax"/>
        </c:scaling>
        <c:delete val="1"/>
        <c:axPos val="b"/>
        <c:majorTickMark val="out"/>
        <c:minorTickMark val="none"/>
        <c:tickLblPos val="none"/>
        <c:crossAx val="335274344"/>
        <c:crosses val="autoZero"/>
        <c:auto val="1"/>
        <c:lblAlgn val="ctr"/>
        <c:lblOffset val="100"/>
        <c:noMultiLvlLbl val="0"/>
      </c:catAx>
      <c:valAx>
        <c:axId val="3352743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5280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0.7348896276696899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2-4A3F-A550-FCC63AE2CBBE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8.3371987461518998E-2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2-4A3F-A550-FCC63AE2CBBE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D2-4A3F-A550-FCC63AE2CBBE}"/>
              </c:ext>
            </c:extLst>
          </c:dPt>
          <c:dLbls>
            <c:dLbl>
              <c:idx val="0"/>
              <c:layout>
                <c:manualLayout>
                  <c:x val="-8.6779080672470046E-3"/>
                  <c:y val="1.842583701427577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D2-4A3F-A550-FCC63AE2CB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0.18173838486879104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D2-4A3F-A550-FCC63AE2CBB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5284928"/>
        <c:axId val="335277872"/>
        <c:axId val="0"/>
      </c:bar3DChart>
      <c:catAx>
        <c:axId val="335284928"/>
        <c:scaling>
          <c:orientation val="minMax"/>
        </c:scaling>
        <c:delete val="1"/>
        <c:axPos val="b"/>
        <c:majorTickMark val="out"/>
        <c:minorTickMark val="none"/>
        <c:tickLblPos val="none"/>
        <c:crossAx val="335277872"/>
        <c:crosses val="autoZero"/>
        <c:auto val="1"/>
        <c:lblAlgn val="ctr"/>
        <c:lblOffset val="100"/>
        <c:noMultiLvlLbl val="0"/>
      </c:catAx>
      <c:valAx>
        <c:axId val="3352778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5284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C7-4F05-9577-83EEA01D3CD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0.39301521811290985</c:v>
              </c:pt>
            </c:numLit>
          </c:val>
          <c:extLst>
            <c:ext xmlns:c16="http://schemas.microsoft.com/office/drawing/2014/chart" uri="{C3380CC4-5D6E-409C-BE32-E72D297353CC}">
              <c16:uniqueId val="{00000002-1EC7-4F05-9577-83EEA01D3CD8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0.15549744968626195</c:v>
              </c:pt>
            </c:numLit>
          </c:val>
          <c:extLst>
            <c:ext xmlns:c16="http://schemas.microsoft.com/office/drawing/2014/chart" uri="{C3380CC4-5D6E-409C-BE32-E72D297353CC}">
              <c16:uniqueId val="{00000003-1EC7-4F05-9577-83EEA01D3CD8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1EC7-4F05-9577-83EEA01D3CD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30088"/>
        <c:axId val="409530480"/>
        <c:axId val="0"/>
      </c:bar3DChart>
      <c:catAx>
        <c:axId val="409530088"/>
        <c:scaling>
          <c:orientation val="minMax"/>
        </c:scaling>
        <c:delete val="1"/>
        <c:axPos val="b"/>
        <c:majorTickMark val="out"/>
        <c:minorTickMark val="none"/>
        <c:tickLblPos val="none"/>
        <c:crossAx val="409530480"/>
        <c:crosses val="autoZero"/>
        <c:auto val="1"/>
        <c:lblAlgn val="ctr"/>
        <c:lblOffset val="100"/>
        <c:noMultiLvlLbl val="0"/>
      </c:catAx>
      <c:valAx>
        <c:axId val="4095304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30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>
            <c:ext xmlns:c16="http://schemas.microsoft.com/office/drawing/2014/chart" uri="{C3380CC4-5D6E-409C-BE32-E72D297353CC}">
              <c16:uniqueId val="{00000000-95FC-46F5-92DB-DD4E6DFB572A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0.38977627273702692</c:v>
              </c:pt>
            </c:numLit>
          </c:val>
          <c:extLst>
            <c:ext xmlns:c16="http://schemas.microsoft.com/office/drawing/2014/chart" uri="{C3380CC4-5D6E-409C-BE32-E72D297353CC}">
              <c16:uniqueId val="{00000001-95FC-46F5-92DB-DD4E6DFB572A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531656"/>
        <c:axId val="409543808"/>
        <c:axId val="0"/>
      </c:bar3DChart>
      <c:catAx>
        <c:axId val="409531656"/>
        <c:scaling>
          <c:orientation val="minMax"/>
        </c:scaling>
        <c:delete val="1"/>
        <c:axPos val="b"/>
        <c:majorTickMark val="out"/>
        <c:minorTickMark val="none"/>
        <c:tickLblPos val="none"/>
        <c:crossAx val="409543808"/>
        <c:crosses val="autoZero"/>
        <c:auto val="1"/>
        <c:lblAlgn val="ctr"/>
        <c:lblOffset val="100"/>
        <c:noMultiLvlLbl val="0"/>
      </c:catAx>
      <c:valAx>
        <c:axId val="4095438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31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39-4B50-B46B-FD9D06AABA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>
            <c:ext xmlns:c16="http://schemas.microsoft.com/office/drawing/2014/chart" uri="{C3380CC4-5D6E-409C-BE32-E72D297353CC}">
              <c16:uniqueId val="{00000001-5439-4B50-B46B-FD9D06AABAC6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9539496"/>
        <c:axId val="409544984"/>
        <c:axId val="0"/>
      </c:bar3DChart>
      <c:catAx>
        <c:axId val="409539496"/>
        <c:scaling>
          <c:orientation val="minMax"/>
        </c:scaling>
        <c:delete val="1"/>
        <c:axPos val="b"/>
        <c:majorTickMark val="out"/>
        <c:minorTickMark val="none"/>
        <c:tickLblPos val="none"/>
        <c:crossAx val="409544984"/>
        <c:crosses val="autoZero"/>
        <c:auto val="1"/>
        <c:lblAlgn val="ctr"/>
        <c:lblOffset val="100"/>
        <c:noMultiLvlLbl val="0"/>
      </c:catAx>
      <c:valAx>
        <c:axId val="4095449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39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BF-4F91-A4F6-05D7EA5677A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0.35085452632047204</c:v>
              </c:pt>
            </c:numLit>
          </c:val>
          <c:extLst>
            <c:ext xmlns:c16="http://schemas.microsoft.com/office/drawing/2014/chart" uri="{C3380CC4-5D6E-409C-BE32-E72D297353CC}">
              <c16:uniqueId val="{00000002-BFBF-4F91-A4F6-05D7EA5677A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BFBF-4F91-A4F6-05D7EA5677A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BFBF-4F91-A4F6-05D7EA5677A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9536752"/>
        <c:axId val="409538712"/>
        <c:axId val="0"/>
      </c:bar3DChart>
      <c:catAx>
        <c:axId val="409536752"/>
        <c:scaling>
          <c:orientation val="minMax"/>
        </c:scaling>
        <c:delete val="1"/>
        <c:axPos val="b"/>
        <c:majorTickMark val="out"/>
        <c:minorTickMark val="none"/>
        <c:tickLblPos val="none"/>
        <c:crossAx val="409538712"/>
        <c:crosses val="autoZero"/>
        <c:auto val="1"/>
        <c:lblAlgn val="ctr"/>
        <c:lblOffset val="100"/>
        <c:noMultiLvlLbl val="0"/>
      </c:catAx>
      <c:valAx>
        <c:axId val="409538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9536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G4" sqref="G4"/>
    </sheetView>
  </sheetViews>
  <sheetFormatPr defaultRowHeight="15" x14ac:dyDescent="0.25"/>
  <cols>
    <col min="1" max="1" width="69" bestFit="1" customWidth="1"/>
    <col min="2" max="2" width="15.140625" bestFit="1" customWidth="1"/>
    <col min="3" max="4" width="15.140625" customWidth="1"/>
  </cols>
  <sheetData>
    <row r="1" spans="1:4" x14ac:dyDescent="0.25">
      <c r="A1" s="7" t="s">
        <v>0</v>
      </c>
      <c r="B1" s="8">
        <v>2016</v>
      </c>
      <c r="C1" s="8">
        <v>2015</v>
      </c>
      <c r="D1" s="8">
        <v>2014</v>
      </c>
    </row>
    <row r="2" spans="1:4" x14ac:dyDescent="0.25">
      <c r="A2" s="9" t="s">
        <v>1</v>
      </c>
      <c r="B2" s="10">
        <v>810191601</v>
      </c>
      <c r="C2" s="10">
        <v>914377093</v>
      </c>
      <c r="D2" s="10">
        <v>805431558</v>
      </c>
    </row>
    <row r="3" spans="1:4" x14ac:dyDescent="0.25">
      <c r="A3" s="11" t="s">
        <v>2</v>
      </c>
      <c r="B3" s="12">
        <v>147242913</v>
      </c>
      <c r="C3" s="12">
        <v>175498917</v>
      </c>
      <c r="D3" s="12">
        <v>140863998</v>
      </c>
    </row>
    <row r="4" spans="1:4" x14ac:dyDescent="0.25">
      <c r="A4" s="13" t="s">
        <v>3</v>
      </c>
      <c r="B4" s="15">
        <v>69168899</v>
      </c>
      <c r="C4" s="15">
        <v>98240407</v>
      </c>
      <c r="D4" s="15">
        <v>45061152</v>
      </c>
    </row>
    <row r="5" spans="1:4" x14ac:dyDescent="0.25">
      <c r="A5" s="13" t="s">
        <v>61</v>
      </c>
      <c r="B5" s="15">
        <v>3102507</v>
      </c>
      <c r="C5" s="15">
        <v>3276963</v>
      </c>
      <c r="D5" s="15">
        <v>24916993</v>
      </c>
    </row>
    <row r="6" spans="1:4" x14ac:dyDescent="0.25">
      <c r="A6" s="16" t="s">
        <v>4</v>
      </c>
      <c r="B6" s="14">
        <v>15587914</v>
      </c>
      <c r="C6" s="14">
        <v>22987862</v>
      </c>
      <c r="D6" s="14">
        <v>21510197</v>
      </c>
    </row>
    <row r="7" spans="1:4" x14ac:dyDescent="0.25">
      <c r="A7" s="16" t="s">
        <v>5</v>
      </c>
      <c r="B7" s="14">
        <v>27931537</v>
      </c>
      <c r="C7" s="14">
        <v>29409087</v>
      </c>
      <c r="D7" s="14">
        <v>31002504</v>
      </c>
    </row>
    <row r="8" spans="1:4" x14ac:dyDescent="0.25">
      <c r="A8" s="16" t="s">
        <v>6</v>
      </c>
      <c r="B8" s="14">
        <v>31452056</v>
      </c>
      <c r="C8" s="14">
        <v>21584598</v>
      </c>
      <c r="D8" s="14">
        <v>18373152</v>
      </c>
    </row>
    <row r="9" spans="1:4" x14ac:dyDescent="0.25">
      <c r="A9" s="11" t="s">
        <v>7</v>
      </c>
      <c r="B9" s="17">
        <v>662948688</v>
      </c>
      <c r="C9" s="17">
        <v>738878176</v>
      </c>
      <c r="D9" s="17">
        <v>664567560</v>
      </c>
    </row>
    <row r="10" spans="1:4" x14ac:dyDescent="0.25">
      <c r="A10" s="16" t="s">
        <v>8</v>
      </c>
      <c r="B10" s="18">
        <v>67547284</v>
      </c>
      <c r="C10" s="18">
        <v>76046645</v>
      </c>
      <c r="D10" s="18">
        <v>51065463</v>
      </c>
    </row>
    <row r="11" spans="1:4" x14ac:dyDescent="0.25">
      <c r="A11" s="16" t="s">
        <v>9</v>
      </c>
      <c r="B11" s="19">
        <v>595401404</v>
      </c>
      <c r="C11" s="19">
        <v>662831531</v>
      </c>
      <c r="D11" s="19">
        <v>613502097</v>
      </c>
    </row>
    <row r="12" spans="1:4" x14ac:dyDescent="0.25">
      <c r="A12" s="16" t="s">
        <v>10</v>
      </c>
      <c r="B12" s="18">
        <v>10126107</v>
      </c>
      <c r="C12" s="18">
        <v>13953666</v>
      </c>
      <c r="D12" s="18">
        <v>15346433</v>
      </c>
    </row>
    <row r="13" spans="1:4" x14ac:dyDescent="0.25">
      <c r="A13" s="16" t="s">
        <v>11</v>
      </c>
      <c r="B13" s="18">
        <v>573575296</v>
      </c>
      <c r="C13" s="18">
        <v>635776372</v>
      </c>
      <c r="D13" s="18">
        <v>585013834</v>
      </c>
    </row>
    <row r="14" spans="1:4" x14ac:dyDescent="0.25">
      <c r="A14" s="16" t="s">
        <v>12</v>
      </c>
      <c r="B14" s="18">
        <v>11700001</v>
      </c>
      <c r="C14" s="18">
        <v>13101493</v>
      </c>
      <c r="D14" s="18">
        <v>13141830</v>
      </c>
    </row>
    <row r="15" spans="1:4" x14ac:dyDescent="0.25">
      <c r="A15" s="32"/>
      <c r="B15" s="8">
        <v>2016</v>
      </c>
      <c r="C15" s="8">
        <v>2015</v>
      </c>
      <c r="D15" s="8">
        <v>2014</v>
      </c>
    </row>
    <row r="16" spans="1:4" x14ac:dyDescent="0.25">
      <c r="A16" s="9" t="s">
        <v>13</v>
      </c>
      <c r="B16" s="20">
        <v>810191601</v>
      </c>
      <c r="C16" s="20">
        <v>914377093</v>
      </c>
      <c r="D16" s="20">
        <v>805431558</v>
      </c>
    </row>
    <row r="17" spans="1:4" x14ac:dyDescent="0.25">
      <c r="A17" s="11" t="s">
        <v>14</v>
      </c>
      <c r="B17" s="21">
        <v>84078963</v>
      </c>
      <c r="C17" s="21">
        <v>122619733</v>
      </c>
      <c r="D17" s="21">
        <v>90143870</v>
      </c>
    </row>
    <row r="18" spans="1:4" x14ac:dyDescent="0.25">
      <c r="A18" s="16" t="s">
        <v>62</v>
      </c>
      <c r="B18" s="22">
        <v>7197064</v>
      </c>
      <c r="C18" s="22">
        <v>5130496</v>
      </c>
      <c r="D18" s="22">
        <v>5551023</v>
      </c>
    </row>
    <row r="19" spans="1:4" x14ac:dyDescent="0.25">
      <c r="A19" s="13" t="s">
        <v>16</v>
      </c>
      <c r="B19" s="23">
        <v>19043709</v>
      </c>
      <c r="C19" s="23">
        <v>26113502</v>
      </c>
      <c r="D19" s="23">
        <v>27319269</v>
      </c>
    </row>
    <row r="20" spans="1:4" x14ac:dyDescent="0.25">
      <c r="A20" s="13" t="s">
        <v>63</v>
      </c>
      <c r="B20" s="23">
        <v>459430</v>
      </c>
      <c r="C20" s="23">
        <v>526060</v>
      </c>
      <c r="D20" s="23">
        <v>751267</v>
      </c>
    </row>
    <row r="21" spans="1:4" x14ac:dyDescent="0.25">
      <c r="A21" s="13" t="s">
        <v>15</v>
      </c>
      <c r="B21" s="23">
        <v>33363239</v>
      </c>
      <c r="C21" s="23">
        <v>66107242</v>
      </c>
      <c r="D21" s="23">
        <v>36976134</v>
      </c>
    </row>
    <row r="22" spans="1:4" x14ac:dyDescent="0.25">
      <c r="A22" s="13" t="s">
        <v>17</v>
      </c>
      <c r="B22" s="23">
        <v>19558657</v>
      </c>
      <c r="C22" s="23">
        <v>21483802</v>
      </c>
      <c r="D22" s="23">
        <v>17255409</v>
      </c>
    </row>
    <row r="23" spans="1:4" x14ac:dyDescent="0.25">
      <c r="A23" s="13" t="s">
        <v>64</v>
      </c>
      <c r="B23" s="23">
        <v>2851864</v>
      </c>
      <c r="C23" s="23">
        <v>2770631</v>
      </c>
      <c r="D23" s="23">
        <v>2290768</v>
      </c>
    </row>
    <row r="24" spans="1:4" x14ac:dyDescent="0.25">
      <c r="A24" s="13" t="s">
        <v>96</v>
      </c>
      <c r="B24" s="23">
        <v>1605000</v>
      </c>
      <c r="C24" s="23">
        <v>488000</v>
      </c>
      <c r="D24" s="23">
        <v>0</v>
      </c>
    </row>
    <row r="25" spans="1:4" x14ac:dyDescent="0.25">
      <c r="A25" s="27" t="s">
        <v>18</v>
      </c>
      <c r="B25" s="21">
        <v>472489137</v>
      </c>
      <c r="C25" s="21">
        <v>535488653</v>
      </c>
      <c r="D25" s="21">
        <v>403945826</v>
      </c>
    </row>
    <row r="26" spans="1:4" x14ac:dyDescent="0.25">
      <c r="A26" s="13" t="s">
        <v>19</v>
      </c>
      <c r="B26" s="22">
        <v>472489137</v>
      </c>
      <c r="C26" s="22">
        <v>535488653</v>
      </c>
      <c r="D26" s="22">
        <v>403945826</v>
      </c>
    </row>
    <row r="27" spans="1:4" x14ac:dyDescent="0.25">
      <c r="A27" s="13" t="s">
        <v>20</v>
      </c>
      <c r="B27" s="23">
        <v>354579704</v>
      </c>
      <c r="C27" s="23">
        <v>438556282</v>
      </c>
      <c r="D27" s="23">
        <v>321890395</v>
      </c>
    </row>
    <row r="28" spans="1:4" x14ac:dyDescent="0.25">
      <c r="A28" s="13" t="s">
        <v>65</v>
      </c>
      <c r="B28" s="23">
        <v>911124</v>
      </c>
      <c r="C28" s="23">
        <v>1058631</v>
      </c>
      <c r="D28" s="23">
        <v>8061487</v>
      </c>
    </row>
    <row r="29" spans="1:4" x14ac:dyDescent="0.25">
      <c r="A29" s="13" t="s">
        <v>21</v>
      </c>
      <c r="B29" s="23">
        <v>116973096</v>
      </c>
      <c r="C29" s="23">
        <v>94912727</v>
      </c>
      <c r="D29" s="23">
        <v>73059707</v>
      </c>
    </row>
    <row r="30" spans="1:4" x14ac:dyDescent="0.25">
      <c r="A30" s="13" t="s">
        <v>22</v>
      </c>
      <c r="B30" s="23">
        <v>25213</v>
      </c>
      <c r="C30" s="23">
        <v>961013</v>
      </c>
      <c r="D30" s="23">
        <v>934237</v>
      </c>
    </row>
    <row r="31" spans="1:4" x14ac:dyDescent="0.25">
      <c r="A31" s="13" t="s">
        <v>97</v>
      </c>
      <c r="B31" s="23">
        <v>0</v>
      </c>
      <c r="C31" s="23">
        <v>0</v>
      </c>
      <c r="D31" s="23">
        <v>0</v>
      </c>
    </row>
    <row r="32" spans="1:4" x14ac:dyDescent="0.25">
      <c r="A32" s="13" t="s">
        <v>98</v>
      </c>
      <c r="B32" s="23">
        <v>0</v>
      </c>
      <c r="C32" s="23">
        <v>0</v>
      </c>
      <c r="D32" s="23">
        <v>0</v>
      </c>
    </row>
    <row r="33" spans="1:4" x14ac:dyDescent="0.25">
      <c r="A33" s="27" t="s">
        <v>23</v>
      </c>
      <c r="B33" s="21">
        <v>253623501</v>
      </c>
      <c r="C33" s="21">
        <v>256268707</v>
      </c>
      <c r="D33" s="21">
        <v>311341862</v>
      </c>
    </row>
    <row r="34" spans="1:4" x14ac:dyDescent="0.25">
      <c r="A34" s="13" t="s">
        <v>24</v>
      </c>
      <c r="B34" s="23">
        <v>220012189</v>
      </c>
      <c r="C34" s="23">
        <v>223706568</v>
      </c>
      <c r="D34" s="23">
        <v>224209227</v>
      </c>
    </row>
    <row r="35" spans="1:4" x14ac:dyDescent="0.25">
      <c r="A35" s="13" t="s">
        <v>25</v>
      </c>
      <c r="B35" s="23">
        <v>1255256</v>
      </c>
      <c r="C35" s="23">
        <v>352533</v>
      </c>
      <c r="D35" s="23">
        <v>536752</v>
      </c>
    </row>
    <row r="36" spans="1:4" x14ac:dyDescent="0.25">
      <c r="A36" s="16" t="s">
        <v>26</v>
      </c>
      <c r="B36" s="23">
        <v>0</v>
      </c>
      <c r="C36" s="23">
        <v>0</v>
      </c>
      <c r="D36" s="23">
        <v>0</v>
      </c>
    </row>
    <row r="37" spans="1:4" x14ac:dyDescent="0.25">
      <c r="A37" s="16" t="s">
        <v>27</v>
      </c>
      <c r="B37" s="23">
        <v>77800000</v>
      </c>
      <c r="C37" s="23">
        <v>92612000</v>
      </c>
      <c r="D37" s="23">
        <v>149015000</v>
      </c>
    </row>
    <row r="38" spans="1:4" x14ac:dyDescent="0.25">
      <c r="A38" s="16" t="s">
        <v>28</v>
      </c>
      <c r="B38" s="23">
        <v>-64721</v>
      </c>
      <c r="C38" s="23">
        <v>-173183</v>
      </c>
      <c r="D38" s="23">
        <v>304709</v>
      </c>
    </row>
    <row r="39" spans="1:4" x14ac:dyDescent="0.25">
      <c r="A39" s="16" t="s">
        <v>29</v>
      </c>
      <c r="B39" s="23">
        <v>-13703701</v>
      </c>
      <c r="C39" s="23">
        <v>-20517459</v>
      </c>
      <c r="D39" s="23">
        <v>-41776765</v>
      </c>
    </row>
    <row r="40" spans="1:4" x14ac:dyDescent="0.25">
      <c r="A40" s="16" t="s">
        <v>66</v>
      </c>
      <c r="B40" s="23">
        <v>2513000</v>
      </c>
      <c r="C40" s="23">
        <v>3057423</v>
      </c>
      <c r="D40" s="23">
        <v>1625715</v>
      </c>
    </row>
    <row r="41" spans="1:4" x14ac:dyDescent="0.25">
      <c r="A41" s="13" t="s">
        <v>95</v>
      </c>
      <c r="B41" s="23">
        <v>-151522</v>
      </c>
      <c r="C41" s="23">
        <v>644759</v>
      </c>
      <c r="D41" s="23">
        <v>846546</v>
      </c>
    </row>
    <row r="42" spans="1:4" x14ac:dyDescent="0.25">
      <c r="A42" s="16" t="s">
        <v>74</v>
      </c>
      <c r="B42" s="23">
        <v>-34037000</v>
      </c>
      <c r="C42" s="23">
        <v>-43413934</v>
      </c>
      <c r="D42" s="23">
        <v>-23419322</v>
      </c>
    </row>
    <row r="43" spans="1:4" x14ac:dyDescent="0.25">
      <c r="A43" s="1"/>
      <c r="B43" s="2"/>
      <c r="C43" s="2"/>
      <c r="D43" s="2"/>
    </row>
    <row r="44" spans="1:4" x14ac:dyDescent="0.25">
      <c r="A44" s="7" t="s">
        <v>30</v>
      </c>
      <c r="B44" s="8">
        <v>2016</v>
      </c>
      <c r="C44" s="8">
        <v>2015</v>
      </c>
      <c r="D44" s="8">
        <v>2014</v>
      </c>
    </row>
    <row r="45" spans="1:4" x14ac:dyDescent="0.25">
      <c r="A45" s="11" t="s">
        <v>67</v>
      </c>
      <c r="B45" s="17">
        <v>284027872</v>
      </c>
      <c r="C45" s="17">
        <v>323820944</v>
      </c>
      <c r="D45" s="17">
        <v>340326260</v>
      </c>
    </row>
    <row r="46" spans="1:4" x14ac:dyDescent="0.25">
      <c r="A46" s="24" t="s">
        <v>68</v>
      </c>
      <c r="B46" s="25">
        <v>-194172623</v>
      </c>
      <c r="C46" s="25">
        <v>-225316739</v>
      </c>
      <c r="D46" s="25">
        <v>-259501319</v>
      </c>
    </row>
    <row r="47" spans="1:4" x14ac:dyDescent="0.25">
      <c r="A47" s="11" t="s">
        <v>31</v>
      </c>
      <c r="B47" s="17">
        <v>89855249</v>
      </c>
      <c r="C47" s="17">
        <v>98504205</v>
      </c>
      <c r="D47" s="17">
        <v>80824941</v>
      </c>
    </row>
    <row r="48" spans="1:4" x14ac:dyDescent="0.25">
      <c r="A48" s="24" t="s">
        <v>32</v>
      </c>
      <c r="B48" s="25">
        <v>-73467276</v>
      </c>
      <c r="C48" s="25">
        <v>-111608442</v>
      </c>
      <c r="D48" s="25">
        <v>-97188474</v>
      </c>
    </row>
    <row r="49" spans="1:4" x14ac:dyDescent="0.25">
      <c r="A49" s="24" t="s">
        <v>33</v>
      </c>
      <c r="B49" s="25">
        <v>-13825000</v>
      </c>
      <c r="C49" s="25">
        <v>-15893000</v>
      </c>
      <c r="D49" s="25">
        <v>-15974000</v>
      </c>
    </row>
    <row r="50" spans="1:4" x14ac:dyDescent="0.25">
      <c r="A50" s="70" t="s">
        <v>34</v>
      </c>
      <c r="B50" s="25">
        <v>-11733719</v>
      </c>
      <c r="C50" s="25">
        <v>-11370272</v>
      </c>
      <c r="D50" s="25">
        <v>-11830640</v>
      </c>
    </row>
    <row r="51" spans="1:4" x14ac:dyDescent="0.25">
      <c r="A51" s="70" t="s">
        <v>94</v>
      </c>
      <c r="B51" s="25">
        <v>16052</v>
      </c>
      <c r="C51" s="25">
        <v>1157904</v>
      </c>
      <c r="D51" s="25">
        <v>-7516669</v>
      </c>
    </row>
    <row r="52" spans="1:4" x14ac:dyDescent="0.25">
      <c r="A52" s="70" t="s">
        <v>69</v>
      </c>
      <c r="B52" s="25">
        <v>-3099</v>
      </c>
      <c r="C52" s="25">
        <v>271654</v>
      </c>
      <c r="D52" s="25">
        <v>13561308</v>
      </c>
    </row>
    <row r="53" spans="1:4" x14ac:dyDescent="0.25">
      <c r="A53" s="24" t="s">
        <v>70</v>
      </c>
      <c r="B53" s="25">
        <v>-47365035</v>
      </c>
      <c r="C53" s="25">
        <v>-84974009</v>
      </c>
      <c r="D53" s="25">
        <v>-75870641</v>
      </c>
    </row>
    <row r="54" spans="1:4" x14ac:dyDescent="0.25">
      <c r="A54" s="24" t="s">
        <v>75</v>
      </c>
      <c r="B54" s="25">
        <v>-556475</v>
      </c>
      <c r="C54" s="25">
        <v>-800719</v>
      </c>
      <c r="D54" s="25">
        <v>442168</v>
      </c>
    </row>
    <row r="55" spans="1:4" x14ac:dyDescent="0.25">
      <c r="A55" s="11" t="s">
        <v>36</v>
      </c>
      <c r="B55" s="17">
        <v>16387973</v>
      </c>
      <c r="C55" s="17">
        <v>-13104237</v>
      </c>
      <c r="D55" s="17">
        <v>-16363533</v>
      </c>
    </row>
    <row r="56" spans="1:4" x14ac:dyDescent="0.25">
      <c r="A56" s="24" t="s">
        <v>35</v>
      </c>
      <c r="B56" s="25">
        <v>4106128</v>
      </c>
      <c r="C56" s="25">
        <v>5474339</v>
      </c>
      <c r="D56" s="25">
        <v>5597685</v>
      </c>
    </row>
    <row r="57" spans="1:4" x14ac:dyDescent="0.25">
      <c r="A57" s="24" t="s">
        <v>37</v>
      </c>
      <c r="B57" s="25">
        <v>-31528197</v>
      </c>
      <c r="C57" s="25">
        <v>-34665385</v>
      </c>
      <c r="D57" s="25">
        <v>-10726044</v>
      </c>
    </row>
    <row r="58" spans="1:4" x14ac:dyDescent="0.25">
      <c r="A58" s="27" t="s">
        <v>38</v>
      </c>
      <c r="B58" s="17">
        <v>-11034096</v>
      </c>
      <c r="C58" s="17">
        <v>-42295283</v>
      </c>
      <c r="D58" s="17">
        <v>-21491892</v>
      </c>
    </row>
    <row r="59" spans="1:4" x14ac:dyDescent="0.25">
      <c r="A59" s="70" t="s">
        <v>39</v>
      </c>
      <c r="B59" s="25">
        <v>-2566826</v>
      </c>
      <c r="C59" s="25">
        <v>6005797</v>
      </c>
      <c r="D59" s="25">
        <v>4017111</v>
      </c>
    </row>
    <row r="60" spans="1:4" x14ac:dyDescent="0.25">
      <c r="A60" s="27" t="s">
        <v>100</v>
      </c>
      <c r="B60" s="17">
        <v>-13600922</v>
      </c>
      <c r="C60" s="17">
        <v>-36289486</v>
      </c>
      <c r="D60" s="17">
        <v>-17474781</v>
      </c>
    </row>
    <row r="61" spans="1:4" x14ac:dyDescent="0.25">
      <c r="A61" s="70" t="s">
        <v>99</v>
      </c>
      <c r="B61" s="25">
        <v>-49483</v>
      </c>
      <c r="C61" s="25">
        <v>-674224</v>
      </c>
      <c r="D61" s="25">
        <v>156766</v>
      </c>
    </row>
    <row r="62" spans="1:4" x14ac:dyDescent="0.25">
      <c r="A62" s="27" t="s">
        <v>40</v>
      </c>
      <c r="B62" s="17">
        <v>-13650405</v>
      </c>
      <c r="C62" s="17">
        <v>-36963710</v>
      </c>
      <c r="D62" s="17">
        <v>-17318015</v>
      </c>
    </row>
    <row r="63" spans="1:4" x14ac:dyDescent="0.25">
      <c r="A63" s="4"/>
      <c r="B63" s="5"/>
      <c r="C63" s="5"/>
      <c r="D63" s="5"/>
    </row>
    <row r="64" spans="1:4" x14ac:dyDescent="0.25">
      <c r="A64" s="7" t="s">
        <v>41</v>
      </c>
      <c r="B64" s="8">
        <v>2016</v>
      </c>
      <c r="C64" s="8">
        <v>2015</v>
      </c>
      <c r="D64" s="8">
        <v>2014</v>
      </c>
    </row>
    <row r="65" spans="1:4" x14ac:dyDescent="0.25">
      <c r="A65" s="11" t="s">
        <v>42</v>
      </c>
      <c r="B65" s="26">
        <v>89893868</v>
      </c>
      <c r="C65" s="26">
        <v>86539931</v>
      </c>
      <c r="D65" s="26">
        <v>62279052</v>
      </c>
    </row>
    <row r="66" spans="1:4" x14ac:dyDescent="0.25">
      <c r="A66" s="11" t="s">
        <v>43</v>
      </c>
      <c r="B66" s="26">
        <v>-40558018</v>
      </c>
      <c r="C66" s="26">
        <v>-42222657</v>
      </c>
      <c r="D66" s="26">
        <v>-85148981</v>
      </c>
    </row>
    <row r="67" spans="1:4" x14ac:dyDescent="0.25">
      <c r="A67" s="11" t="s">
        <v>44</v>
      </c>
      <c r="B67" s="26">
        <v>-66712504</v>
      </c>
      <c r="C67" s="26">
        <v>-14376327</v>
      </c>
      <c r="D67" s="26">
        <v>26840472</v>
      </c>
    </row>
    <row r="68" spans="1:4" x14ac:dyDescent="0.25">
      <c r="A68" s="27" t="s">
        <v>101</v>
      </c>
      <c r="B68" s="26">
        <v>-239000</v>
      </c>
      <c r="C68" s="26">
        <v>0</v>
      </c>
      <c r="D68" s="26">
        <v>-8735000</v>
      </c>
    </row>
    <row r="69" spans="1:4" x14ac:dyDescent="0.25">
      <c r="A69" s="11" t="s">
        <v>45</v>
      </c>
      <c r="B69" s="26">
        <v>-11632358</v>
      </c>
      <c r="C69" s="26">
        <v>23330127</v>
      </c>
      <c r="D69" s="26">
        <v>3672940</v>
      </c>
    </row>
    <row r="70" spans="1:4" x14ac:dyDescent="0.25">
      <c r="A70" s="11" t="s">
        <v>46</v>
      </c>
      <c r="B70" s="26">
        <v>-29009012</v>
      </c>
      <c r="C70" s="26">
        <v>53271074</v>
      </c>
      <c r="D70" s="26">
        <v>7643483</v>
      </c>
    </row>
    <row r="71" spans="1:4" x14ac:dyDescent="0.25">
      <c r="A71" s="27" t="s">
        <v>47</v>
      </c>
      <c r="B71" s="26">
        <v>98177911</v>
      </c>
      <c r="C71" s="26">
        <v>44916196</v>
      </c>
      <c r="D71" s="26">
        <v>37272713</v>
      </c>
    </row>
    <row r="72" spans="1:4" x14ac:dyDescent="0.25">
      <c r="A72" s="27" t="s">
        <v>48</v>
      </c>
      <c r="B72" s="26">
        <v>69168899</v>
      </c>
      <c r="C72" s="26">
        <v>98187270</v>
      </c>
      <c r="D72" s="26">
        <v>44916196</v>
      </c>
    </row>
    <row r="73" spans="1:4" x14ac:dyDescent="0.25">
      <c r="A73" s="6"/>
      <c r="B73" s="3"/>
      <c r="C73" s="78"/>
      <c r="D73" s="78"/>
    </row>
    <row r="74" spans="1:4" x14ac:dyDescent="0.25">
      <c r="A74" s="7" t="s">
        <v>49</v>
      </c>
      <c r="B74" s="8">
        <v>2016</v>
      </c>
      <c r="C74" s="8">
        <v>2015</v>
      </c>
      <c r="D74" s="8">
        <v>2014</v>
      </c>
    </row>
    <row r="75" spans="1:4" x14ac:dyDescent="0.25">
      <c r="A75" s="11" t="s">
        <v>50</v>
      </c>
      <c r="B75" s="17">
        <v>420206079</v>
      </c>
      <c r="C75" s="17">
        <v>481959472</v>
      </c>
      <c r="D75" s="17">
        <v>505230347</v>
      </c>
    </row>
    <row r="76" spans="1:4" x14ac:dyDescent="0.25">
      <c r="A76" s="9" t="s">
        <v>51</v>
      </c>
      <c r="B76" s="28">
        <v>-181711678</v>
      </c>
      <c r="C76" s="28">
        <v>-277802956</v>
      </c>
      <c r="D76" s="28">
        <v>-337924790</v>
      </c>
    </row>
    <row r="77" spans="1:4" x14ac:dyDescent="0.25">
      <c r="A77" s="11" t="s">
        <v>52</v>
      </c>
      <c r="B77" s="17">
        <v>238494401</v>
      </c>
      <c r="C77" s="17">
        <v>204156516</v>
      </c>
      <c r="D77" s="17">
        <v>167305557</v>
      </c>
    </row>
    <row r="78" spans="1:4" x14ac:dyDescent="0.25">
      <c r="A78" s="9" t="s">
        <v>53</v>
      </c>
      <c r="B78" s="28">
        <v>-48678094</v>
      </c>
      <c r="C78" s="28">
        <v>-38763149</v>
      </c>
      <c r="D78" s="28">
        <v>-31051597</v>
      </c>
    </row>
    <row r="79" spans="1:4" x14ac:dyDescent="0.25">
      <c r="A79" s="9" t="s">
        <v>71</v>
      </c>
      <c r="B79" s="28">
        <v>-48678094</v>
      </c>
      <c r="C79" s="28">
        <v>-38752195</v>
      </c>
      <c r="D79" s="28">
        <v>-31004629</v>
      </c>
    </row>
    <row r="80" spans="1:4" x14ac:dyDescent="0.25">
      <c r="A80" s="11" t="s">
        <v>54</v>
      </c>
      <c r="B80" s="17">
        <v>189816307</v>
      </c>
      <c r="C80" s="17">
        <v>165393367</v>
      </c>
      <c r="D80" s="17">
        <v>136253960</v>
      </c>
    </row>
    <row r="81" spans="1:4" x14ac:dyDescent="0.25">
      <c r="A81" s="27" t="s">
        <v>55</v>
      </c>
      <c r="B81" s="29">
        <v>3747448</v>
      </c>
      <c r="C81" s="29">
        <v>4906440</v>
      </c>
      <c r="D81" s="29">
        <v>16574641</v>
      </c>
    </row>
    <row r="82" spans="1:4" x14ac:dyDescent="0.25">
      <c r="A82" s="27" t="s">
        <v>72</v>
      </c>
      <c r="B82" s="29">
        <v>193563755</v>
      </c>
      <c r="C82" s="29">
        <v>170299807</v>
      </c>
      <c r="D82" s="29">
        <v>152828601</v>
      </c>
    </row>
    <row r="83" spans="1:4" ht="9" customHeight="1" x14ac:dyDescent="0.25">
      <c r="A83" s="30"/>
      <c r="B83" s="31"/>
      <c r="C83" s="31"/>
      <c r="D83" s="31"/>
    </row>
    <row r="84" spans="1:4" x14ac:dyDescent="0.25">
      <c r="A84" s="27" t="s">
        <v>56</v>
      </c>
      <c r="B84" s="17">
        <v>193563755</v>
      </c>
      <c r="C84" s="17">
        <v>170299807</v>
      </c>
      <c r="D84" s="17">
        <v>152828601</v>
      </c>
    </row>
    <row r="85" spans="1:4" x14ac:dyDescent="0.25">
      <c r="A85" s="16" t="s">
        <v>57</v>
      </c>
      <c r="B85" s="19">
        <v>34668463</v>
      </c>
      <c r="C85" s="19">
        <v>29960176</v>
      </c>
      <c r="D85" s="19">
        <v>31271881</v>
      </c>
    </row>
    <row r="86" spans="1:4" x14ac:dyDescent="0.25">
      <c r="A86" s="16" t="s">
        <v>58</v>
      </c>
      <c r="B86" s="19">
        <v>105903082</v>
      </c>
      <c r="C86" s="19">
        <v>110082644</v>
      </c>
      <c r="D86" s="19">
        <v>102882292</v>
      </c>
    </row>
    <row r="87" spans="1:4" x14ac:dyDescent="0.25">
      <c r="A87" s="16" t="s">
        <v>73</v>
      </c>
      <c r="B87" s="19">
        <v>66622971</v>
      </c>
      <c r="C87" s="19">
        <v>67154504</v>
      </c>
      <c r="D87" s="19">
        <v>35877978</v>
      </c>
    </row>
    <row r="88" spans="1:4" x14ac:dyDescent="0.25">
      <c r="A88" s="16" t="s">
        <v>59</v>
      </c>
      <c r="B88" s="19">
        <v>-13650405</v>
      </c>
      <c r="C88" s="19">
        <v>-36963710</v>
      </c>
      <c r="D88" s="19">
        <v>-17318015</v>
      </c>
    </row>
    <row r="89" spans="1:4" x14ac:dyDescent="0.25">
      <c r="A89" s="16" t="s">
        <v>60</v>
      </c>
      <c r="B89" s="19">
        <v>19644</v>
      </c>
      <c r="C89" s="19">
        <v>66193</v>
      </c>
      <c r="D89" s="19">
        <v>114465</v>
      </c>
    </row>
  </sheetData>
  <phoneticPr fontId="16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>
      <selection activeCell="C2" sqref="C2"/>
    </sheetView>
  </sheetViews>
  <sheetFormatPr defaultRowHeight="12.75" x14ac:dyDescent="0.2"/>
  <cols>
    <col min="1" max="1" width="60.7109375" style="63" customWidth="1"/>
    <col min="2" max="5" width="16.5703125" style="63" customWidth="1"/>
    <col min="6" max="16384" width="9.140625" style="63"/>
  </cols>
  <sheetData>
    <row r="1" spans="1:12" s="36" customFormat="1" ht="14.25" customHeight="1" thickBot="1" x14ac:dyDescent="0.25">
      <c r="A1" s="33" t="s">
        <v>76</v>
      </c>
      <c r="B1" s="34" t="s">
        <v>102</v>
      </c>
      <c r="C1" s="34" t="s">
        <v>103</v>
      </c>
      <c r="D1" s="35"/>
      <c r="E1" s="35"/>
    </row>
    <row r="2" spans="1:12" s="40" customFormat="1" ht="14.25" customHeight="1" x14ac:dyDescent="0.25">
      <c r="A2" s="37" t="s">
        <v>77</v>
      </c>
      <c r="B2" s="38">
        <f>'Demonstrativos Gerenciais SITE'!C3/'Demonstrativos Gerenciais SITE'!C2</f>
        <v>0.19193275765931725</v>
      </c>
      <c r="C2" s="38">
        <f>'Demonstrativos Gerenciais SITE'!B3/'Demonstrativos Gerenciais SITE'!B2</f>
        <v>0.18173838486879104</v>
      </c>
      <c r="D2" s="39"/>
      <c r="E2" s="39"/>
    </row>
    <row r="3" spans="1:12" s="40" customFormat="1" ht="14.25" customHeight="1" x14ac:dyDescent="0.25">
      <c r="A3" s="41" t="s">
        <v>78</v>
      </c>
      <c r="B3" s="42">
        <f>'Demonstrativos Gerenciais SITE'!C10/'Demonstrativos Gerenciais SITE'!C2</f>
        <v>8.3167705733415614E-2</v>
      </c>
      <c r="C3" s="42">
        <f>'Demonstrativos Gerenciais SITE'!B10/'Demonstrativos Gerenciais SITE'!B2</f>
        <v>8.3371987461518998E-2</v>
      </c>
      <c r="D3" s="39"/>
      <c r="E3" s="39"/>
    </row>
    <row r="4" spans="1:12" s="40" customFormat="1" ht="14.25" customHeight="1" x14ac:dyDescent="0.25">
      <c r="A4" s="41" t="s">
        <v>79</v>
      </c>
      <c r="B4" s="42">
        <f>'Demonstrativos Gerenciais SITE'!C11/'Demonstrativos Gerenciais SITE'!C2</f>
        <v>0.72489953660726714</v>
      </c>
      <c r="C4" s="42">
        <f>'Demonstrativos Gerenciais SITE'!B11/'Demonstrativos Gerenciais SITE'!B2</f>
        <v>0.7348896276696899</v>
      </c>
      <c r="D4" s="39"/>
      <c r="E4" s="39"/>
    </row>
    <row r="5" spans="1:12" s="40" customFormat="1" ht="14.25" customHeight="1" thickBot="1" x14ac:dyDescent="0.25">
      <c r="A5" s="43" t="s">
        <v>80</v>
      </c>
      <c r="B5" s="44">
        <f>'Demonstrativos Gerenciais SITE'!C2</f>
        <v>914377093</v>
      </c>
      <c r="C5" s="44">
        <f>'Demonstrativos Gerenciais SITE'!B2</f>
        <v>810191601</v>
      </c>
      <c r="D5" s="45"/>
      <c r="E5" s="45"/>
    </row>
    <row r="6" spans="1:12" s="40" customFormat="1" ht="14.25" customHeight="1" x14ac:dyDescent="0.25">
      <c r="A6" s="41" t="s">
        <v>81</v>
      </c>
      <c r="B6" s="42">
        <f>'Demonstrativos Gerenciais SITE'!C17/'Demonstrativos Gerenciais SITE'!C16</f>
        <v>0.13410193008848703</v>
      </c>
      <c r="C6" s="42">
        <f>'Demonstrativos Gerenciais SITE'!B17/'Demonstrativos Gerenciais SITE'!B16</f>
        <v>0.10377664110097334</v>
      </c>
      <c r="D6" s="39"/>
      <c r="E6" s="39"/>
    </row>
    <row r="7" spans="1:12" s="40" customFormat="1" ht="14.25" customHeight="1" x14ac:dyDescent="0.25">
      <c r="A7" s="41" t="s">
        <v>82</v>
      </c>
      <c r="B7" s="42">
        <f>'Demonstrativos Gerenciais SITE'!C25/'Demonstrativos Gerenciais SITE'!C16</f>
        <v>0.5856321829357114</v>
      </c>
      <c r="C7" s="42">
        <f>'Demonstrativos Gerenciais SITE'!B25/'Demonstrativos Gerenciais SITE'!B16</f>
        <v>0.58318197376622771</v>
      </c>
      <c r="D7" s="39"/>
      <c r="E7" s="39"/>
      <c r="F7" s="39"/>
    </row>
    <row r="8" spans="1:12" s="40" customFormat="1" ht="14.25" customHeight="1" x14ac:dyDescent="0.25">
      <c r="A8" s="41" t="s">
        <v>83</v>
      </c>
      <c r="B8" s="42">
        <f>'Demonstrativos Gerenciais SITE'!C33/'Demonstrativos Gerenciais SITE'!C16</f>
        <v>0.28026588697580157</v>
      </c>
      <c r="C8" s="42">
        <f>'Demonstrativos Gerenciais SITE'!B33/'Demonstrativos Gerenciais SITE'!B16</f>
        <v>0.313041385132799</v>
      </c>
      <c r="D8" s="39"/>
      <c r="E8" s="39"/>
    </row>
    <row r="9" spans="1:12" s="40" customFormat="1" ht="14.25" customHeight="1" thickBot="1" x14ac:dyDescent="0.25">
      <c r="A9" s="43" t="s">
        <v>84</v>
      </c>
      <c r="B9" s="44">
        <f>'Demonstrativos Gerenciais SITE'!C16</f>
        <v>914377093</v>
      </c>
      <c r="C9" s="44">
        <f>'Demonstrativos Gerenciais SITE'!B16</f>
        <v>810191601</v>
      </c>
      <c r="D9" s="45"/>
      <c r="E9" s="45"/>
    </row>
    <row r="10" spans="1:12" s="40" customFormat="1" ht="14.25" customHeight="1" thickBot="1" x14ac:dyDescent="0.25">
      <c r="A10" s="46"/>
      <c r="B10" s="47"/>
      <c r="C10" s="47"/>
      <c r="D10" s="48"/>
      <c r="E10" s="48"/>
    </row>
    <row r="11" spans="1:12" s="36" customFormat="1" ht="14.25" customHeight="1" thickBot="1" x14ac:dyDescent="0.25">
      <c r="A11" s="33" t="s">
        <v>85</v>
      </c>
      <c r="B11" s="49" t="str">
        <f>B1</f>
        <v> 31/12/2015</v>
      </c>
      <c r="C11" s="49" t="str">
        <f>C1</f>
        <v> 31/12/2016</v>
      </c>
      <c r="D11" s="35"/>
      <c r="E11" s="35"/>
    </row>
    <row r="12" spans="1:12" s="40" customFormat="1" ht="14.25" customHeight="1" x14ac:dyDescent="0.2">
      <c r="A12" s="37" t="s">
        <v>86</v>
      </c>
      <c r="B12" s="50">
        <f>B13+B14</f>
        <v>760932231</v>
      </c>
      <c r="C12" s="50">
        <f>C13+C14</f>
        <v>641566444</v>
      </c>
      <c r="D12" s="51"/>
      <c r="E12" s="51"/>
    </row>
    <row r="13" spans="1:12" s="40" customFormat="1" ht="14.25" customHeight="1" x14ac:dyDescent="0.2">
      <c r="A13" s="41" t="s">
        <v>87</v>
      </c>
      <c r="B13" s="52">
        <f>'Demonstrativos Gerenciais SITE'!C21+'Demonstrativos Gerenciais SITE'!C27</f>
        <v>504663524</v>
      </c>
      <c r="C13" s="52">
        <f>'Demonstrativos Gerenciais SITE'!B21+'Demonstrativos Gerenciais SITE'!B27</f>
        <v>387942943</v>
      </c>
      <c r="D13" s="51"/>
      <c r="E13" s="51"/>
      <c r="K13" s="53"/>
      <c r="L13" s="53"/>
    </row>
    <row r="14" spans="1:12" s="40" customFormat="1" ht="14.25" customHeight="1" x14ac:dyDescent="0.2">
      <c r="A14" s="41" t="s">
        <v>88</v>
      </c>
      <c r="B14" s="52">
        <f>'Demonstrativos Gerenciais SITE'!C33</f>
        <v>256268707</v>
      </c>
      <c r="C14" s="52">
        <f>'Demonstrativos Gerenciais SITE'!B33</f>
        <v>253623501</v>
      </c>
      <c r="D14" s="51"/>
      <c r="E14" s="51"/>
    </row>
    <row r="15" spans="1:12" s="40" customFormat="1" ht="14.25" customHeight="1" thickBot="1" x14ac:dyDescent="0.25">
      <c r="A15" s="41" t="s">
        <v>89</v>
      </c>
      <c r="B15" s="52">
        <f>B14+B13</f>
        <v>760932231</v>
      </c>
      <c r="C15" s="52">
        <f>C14+C13</f>
        <v>641566444</v>
      </c>
      <c r="D15" s="51"/>
      <c r="E15" s="51"/>
    </row>
    <row r="16" spans="1:12" s="40" customFormat="1" ht="14.25" hidden="1" customHeight="1" thickBot="1" x14ac:dyDescent="0.25">
      <c r="A16" s="37" t="s">
        <v>90</v>
      </c>
      <c r="B16" s="54" t="s">
        <v>91</v>
      </c>
      <c r="C16" s="54" t="s">
        <v>91</v>
      </c>
      <c r="D16" s="55"/>
      <c r="E16" s="55"/>
    </row>
    <row r="17" spans="1:5" s="40" customFormat="1" ht="14.25" customHeight="1" x14ac:dyDescent="0.25">
      <c r="A17" s="37" t="s">
        <v>87</v>
      </c>
      <c r="B17" s="56">
        <f>B13/B12</f>
        <v>0.66321743703349578</v>
      </c>
      <c r="C17" s="56">
        <f>C13/C12</f>
        <v>0.60468085048413167</v>
      </c>
      <c r="D17" s="57"/>
      <c r="E17" s="57"/>
    </row>
    <row r="18" spans="1:5" s="40" customFormat="1" ht="14.25" customHeight="1" thickBot="1" x14ac:dyDescent="0.3">
      <c r="A18" s="41" t="s">
        <v>88</v>
      </c>
      <c r="B18" s="58">
        <f>B14/B12</f>
        <v>0.33678256296650416</v>
      </c>
      <c r="C18" s="58">
        <f>C14/C12</f>
        <v>0.39531914951586838</v>
      </c>
      <c r="D18" s="57"/>
      <c r="E18" s="57"/>
    </row>
    <row r="19" spans="1:5" s="62" customFormat="1" ht="14.25" customHeight="1" thickBot="1" x14ac:dyDescent="0.25">
      <c r="A19" s="59" t="s">
        <v>86</v>
      </c>
      <c r="B19" s="60">
        <f>SUM(B17:B18)</f>
        <v>1</v>
      </c>
      <c r="C19" s="60">
        <f>SUM(C17:C18)</f>
        <v>1</v>
      </c>
      <c r="D19" s="61"/>
      <c r="E19" s="61"/>
    </row>
    <row r="20" spans="1:5" ht="19.5" customHeight="1" x14ac:dyDescent="0.2"/>
    <row r="21" spans="1:5" s="40" customFormat="1" ht="32.25" customHeight="1" x14ac:dyDescent="0.4">
      <c r="A21" s="72" t="s">
        <v>92</v>
      </c>
      <c r="B21" s="73"/>
      <c r="C21" s="73"/>
      <c r="D21" s="73"/>
      <c r="E21" s="74"/>
    </row>
    <row r="22" spans="1:5" s="40" customFormat="1" ht="27.75" customHeight="1" x14ac:dyDescent="0.2">
      <c r="A22" s="64"/>
    </row>
    <row r="23" spans="1:5" ht="26.25" x14ac:dyDescent="0.4">
      <c r="A23" s="75" t="str">
        <f>B1</f>
        <v> 31/12/2015</v>
      </c>
      <c r="B23" s="76"/>
      <c r="C23" s="76"/>
      <c r="D23" s="76"/>
      <c r="E23" s="77"/>
    </row>
    <row r="24" spans="1:5" x14ac:dyDescent="0.2">
      <c r="A24" s="65"/>
      <c r="B24" s="48"/>
      <c r="C24" s="48"/>
      <c r="D24" s="48"/>
      <c r="E24" s="66"/>
    </row>
    <row r="25" spans="1:5" x14ac:dyDescent="0.2">
      <c r="A25" s="65"/>
      <c r="B25" s="48"/>
      <c r="C25" s="48"/>
      <c r="D25" s="48"/>
      <c r="E25" s="66"/>
    </row>
    <row r="26" spans="1:5" x14ac:dyDescent="0.2">
      <c r="A26" s="65"/>
      <c r="B26" s="48"/>
      <c r="C26" s="48"/>
      <c r="D26" s="48"/>
      <c r="E26" s="66"/>
    </row>
    <row r="27" spans="1:5" x14ac:dyDescent="0.2">
      <c r="A27" s="65"/>
      <c r="B27" s="48"/>
      <c r="C27" s="48"/>
      <c r="D27" s="48"/>
      <c r="E27" s="66"/>
    </row>
    <row r="28" spans="1:5" x14ac:dyDescent="0.2">
      <c r="A28" s="65"/>
      <c r="B28" s="48"/>
      <c r="C28" s="48"/>
      <c r="D28" s="48"/>
      <c r="E28" s="66"/>
    </row>
    <row r="29" spans="1:5" x14ac:dyDescent="0.2">
      <c r="A29" s="65"/>
      <c r="B29" s="48"/>
      <c r="C29" s="48"/>
      <c r="D29" s="48"/>
      <c r="E29" s="66"/>
    </row>
    <row r="30" spans="1:5" x14ac:dyDescent="0.2">
      <c r="A30" s="65"/>
      <c r="B30" s="48"/>
      <c r="C30" s="48"/>
      <c r="D30" s="48"/>
      <c r="E30" s="66"/>
    </row>
    <row r="31" spans="1:5" x14ac:dyDescent="0.2">
      <c r="A31" s="65"/>
      <c r="B31" s="48"/>
      <c r="C31" s="48"/>
      <c r="D31" s="48"/>
      <c r="E31" s="66"/>
    </row>
    <row r="32" spans="1:5" x14ac:dyDescent="0.2">
      <c r="A32" s="65"/>
      <c r="B32" s="48"/>
      <c r="C32" s="48"/>
      <c r="D32" s="48"/>
      <c r="E32" s="66"/>
    </row>
    <row r="33" spans="1:5" x14ac:dyDescent="0.2">
      <c r="A33" s="65"/>
      <c r="B33" s="48"/>
      <c r="C33" s="48"/>
      <c r="D33" s="48"/>
      <c r="E33" s="66"/>
    </row>
    <row r="34" spans="1:5" x14ac:dyDescent="0.2">
      <c r="A34" s="65"/>
      <c r="B34" s="48"/>
      <c r="C34" s="48"/>
      <c r="D34" s="48"/>
      <c r="E34" s="66"/>
    </row>
    <row r="35" spans="1:5" x14ac:dyDescent="0.2">
      <c r="A35" s="65"/>
      <c r="B35" s="48"/>
      <c r="C35" s="48"/>
      <c r="D35" s="48"/>
      <c r="E35" s="66"/>
    </row>
    <row r="36" spans="1:5" x14ac:dyDescent="0.2">
      <c r="A36" s="65"/>
      <c r="B36" s="48"/>
      <c r="C36" s="48"/>
      <c r="D36" s="48"/>
      <c r="E36" s="66"/>
    </row>
    <row r="37" spans="1:5" x14ac:dyDescent="0.2">
      <c r="A37" s="65"/>
      <c r="B37" s="48"/>
      <c r="C37" s="48"/>
      <c r="D37" s="48"/>
      <c r="E37" s="66"/>
    </row>
    <row r="38" spans="1:5" x14ac:dyDescent="0.2">
      <c r="A38" s="65"/>
      <c r="B38" s="48"/>
      <c r="C38" s="48"/>
      <c r="D38" s="48"/>
      <c r="E38" s="66"/>
    </row>
    <row r="39" spans="1:5" x14ac:dyDescent="0.2">
      <c r="A39" s="65"/>
      <c r="B39" s="48"/>
      <c r="C39" s="48"/>
      <c r="D39" s="48"/>
      <c r="E39" s="66"/>
    </row>
    <row r="40" spans="1:5" x14ac:dyDescent="0.2">
      <c r="A40" s="65"/>
      <c r="B40" s="48"/>
      <c r="C40" s="48"/>
      <c r="D40" s="48"/>
      <c r="E40" s="66"/>
    </row>
    <row r="41" spans="1:5" x14ac:dyDescent="0.2">
      <c r="A41" s="65"/>
      <c r="B41" s="48"/>
      <c r="C41" s="48"/>
      <c r="D41" s="48"/>
      <c r="E41" s="66"/>
    </row>
    <row r="42" spans="1:5" x14ac:dyDescent="0.2">
      <c r="A42" s="65"/>
      <c r="B42" s="48"/>
      <c r="C42" s="48"/>
      <c r="D42" s="48"/>
      <c r="E42" s="66"/>
    </row>
    <row r="43" spans="1:5" x14ac:dyDescent="0.2">
      <c r="A43" s="65"/>
      <c r="B43" s="48"/>
      <c r="C43" s="48"/>
      <c r="D43" s="48"/>
      <c r="E43" s="66"/>
    </row>
    <row r="44" spans="1:5" ht="19.5" x14ac:dyDescent="0.3">
      <c r="A44" s="67" t="s">
        <v>93</v>
      </c>
      <c r="B44" s="71">
        <f>B5</f>
        <v>914377093</v>
      </c>
      <c r="C44" s="71"/>
      <c r="D44" s="68"/>
      <c r="E44" s="69"/>
    </row>
    <row r="48" spans="1:5" ht="26.25" x14ac:dyDescent="0.4">
      <c r="A48" s="72" t="s">
        <v>92</v>
      </c>
      <c r="B48" s="73"/>
      <c r="C48" s="73"/>
      <c r="D48" s="73"/>
      <c r="E48" s="74"/>
    </row>
    <row r="49" spans="1:5" x14ac:dyDescent="0.2">
      <c r="A49" s="64"/>
      <c r="B49" s="40"/>
      <c r="C49" s="40"/>
      <c r="D49" s="40"/>
      <c r="E49" s="40"/>
    </row>
    <row r="50" spans="1:5" ht="26.25" x14ac:dyDescent="0.4">
      <c r="A50" s="75" t="str">
        <f>C1</f>
        <v> 31/12/2016</v>
      </c>
      <c r="B50" s="76"/>
      <c r="C50" s="76"/>
      <c r="D50" s="76"/>
      <c r="E50" s="77"/>
    </row>
    <row r="51" spans="1:5" x14ac:dyDescent="0.2">
      <c r="A51" s="65"/>
      <c r="B51" s="48"/>
      <c r="C51" s="48"/>
      <c r="D51" s="48"/>
      <c r="E51" s="66"/>
    </row>
    <row r="52" spans="1:5" x14ac:dyDescent="0.2">
      <c r="A52" s="65"/>
      <c r="B52" s="48"/>
      <c r="C52" s="48"/>
      <c r="D52" s="48"/>
      <c r="E52" s="66"/>
    </row>
    <row r="53" spans="1:5" x14ac:dyDescent="0.2">
      <c r="A53" s="65"/>
      <c r="B53" s="48"/>
      <c r="C53" s="48"/>
      <c r="D53" s="48"/>
      <c r="E53" s="66"/>
    </row>
    <row r="54" spans="1:5" x14ac:dyDescent="0.2">
      <c r="A54" s="65"/>
      <c r="B54" s="48"/>
      <c r="C54" s="48"/>
      <c r="D54" s="48"/>
      <c r="E54" s="66"/>
    </row>
    <row r="55" spans="1:5" x14ac:dyDescent="0.2">
      <c r="A55" s="65"/>
      <c r="B55" s="48"/>
      <c r="C55" s="48"/>
      <c r="D55" s="48"/>
      <c r="E55" s="66"/>
    </row>
    <row r="56" spans="1:5" x14ac:dyDescent="0.2">
      <c r="A56" s="65"/>
      <c r="B56" s="48"/>
      <c r="C56" s="48"/>
      <c r="D56" s="48"/>
      <c r="E56" s="66"/>
    </row>
    <row r="57" spans="1:5" x14ac:dyDescent="0.2">
      <c r="A57" s="65"/>
      <c r="B57" s="48"/>
      <c r="C57" s="48"/>
      <c r="D57" s="48"/>
      <c r="E57" s="66"/>
    </row>
    <row r="58" spans="1:5" x14ac:dyDescent="0.2">
      <c r="A58" s="65"/>
      <c r="B58" s="48"/>
      <c r="C58" s="48"/>
      <c r="D58" s="48"/>
      <c r="E58" s="66"/>
    </row>
    <row r="59" spans="1:5" x14ac:dyDescent="0.2">
      <c r="A59" s="65"/>
      <c r="B59" s="48"/>
      <c r="C59" s="48"/>
      <c r="D59" s="48"/>
      <c r="E59" s="66"/>
    </row>
    <row r="60" spans="1:5" x14ac:dyDescent="0.2">
      <c r="A60" s="65"/>
      <c r="B60" s="48"/>
      <c r="C60" s="48"/>
      <c r="D60" s="48"/>
      <c r="E60" s="66"/>
    </row>
    <row r="61" spans="1:5" x14ac:dyDescent="0.2">
      <c r="A61" s="65"/>
      <c r="B61" s="48"/>
      <c r="C61" s="48"/>
      <c r="D61" s="48"/>
      <c r="E61" s="66"/>
    </row>
    <row r="62" spans="1:5" x14ac:dyDescent="0.2">
      <c r="A62" s="65"/>
      <c r="B62" s="48"/>
      <c r="C62" s="48"/>
      <c r="D62" s="48"/>
      <c r="E62" s="66"/>
    </row>
    <row r="63" spans="1:5" x14ac:dyDescent="0.2">
      <c r="A63" s="65"/>
      <c r="B63" s="48"/>
      <c r="C63" s="48"/>
      <c r="D63" s="48"/>
      <c r="E63" s="66"/>
    </row>
    <row r="64" spans="1:5" x14ac:dyDescent="0.2">
      <c r="A64" s="65"/>
      <c r="B64" s="48"/>
      <c r="C64" s="48"/>
      <c r="D64" s="48"/>
      <c r="E64" s="66"/>
    </row>
    <row r="65" spans="1:5" x14ac:dyDescent="0.2">
      <c r="A65" s="65"/>
      <c r="B65" s="48"/>
      <c r="C65" s="48"/>
      <c r="D65" s="48"/>
      <c r="E65" s="66"/>
    </row>
    <row r="66" spans="1:5" x14ac:dyDescent="0.2">
      <c r="A66" s="65"/>
      <c r="B66" s="48"/>
      <c r="C66" s="48"/>
      <c r="D66" s="48"/>
      <c r="E66" s="66"/>
    </row>
    <row r="67" spans="1:5" x14ac:dyDescent="0.2">
      <c r="A67" s="65"/>
      <c r="B67" s="48"/>
      <c r="C67" s="48"/>
      <c r="D67" s="48"/>
      <c r="E67" s="66"/>
    </row>
    <row r="68" spans="1:5" x14ac:dyDescent="0.2">
      <c r="A68" s="65"/>
      <c r="B68" s="48"/>
      <c r="C68" s="48"/>
      <c r="D68" s="48"/>
      <c r="E68" s="66"/>
    </row>
    <row r="69" spans="1:5" x14ac:dyDescent="0.2">
      <c r="A69" s="65"/>
      <c r="B69" s="48"/>
      <c r="C69" s="48"/>
      <c r="D69" s="48"/>
      <c r="E69" s="66"/>
    </row>
    <row r="70" spans="1:5" x14ac:dyDescent="0.2">
      <c r="A70" s="65"/>
      <c r="B70" s="48"/>
      <c r="C70" s="48"/>
      <c r="D70" s="48"/>
      <c r="E70" s="66"/>
    </row>
    <row r="71" spans="1:5" ht="19.5" x14ac:dyDescent="0.3">
      <c r="A71" s="67" t="s">
        <v>93</v>
      </c>
      <c r="B71" s="71">
        <f>C5</f>
        <v>810191601</v>
      </c>
      <c r="C71" s="71"/>
      <c r="D71" s="68"/>
      <c r="E71" s="69"/>
    </row>
  </sheetData>
  <mergeCells count="6">
    <mergeCell ref="B71:C71"/>
    <mergeCell ref="A21:E21"/>
    <mergeCell ref="A23:E23"/>
    <mergeCell ref="B44:C44"/>
    <mergeCell ref="A48:E48"/>
    <mergeCell ref="A50:E50"/>
  </mergeCells>
  <phoneticPr fontId="16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Demonstrativos Gerenciais SITE</vt:lpstr>
      <vt:lpstr>Representação Gráfica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Rafael Gatsios</cp:lastModifiedBy>
  <cp:lastPrinted>2011-05-25T19:35:33Z</cp:lastPrinted>
  <dcterms:created xsi:type="dcterms:W3CDTF">2011-05-23T11:31:46Z</dcterms:created>
  <dcterms:modified xsi:type="dcterms:W3CDTF">2017-06-02T14:44:48Z</dcterms:modified>
</cp:coreProperties>
</file>