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Lazer Cultura e Entreterimento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C6" i="10" l="1"/>
  <c r="B6" i="10"/>
  <c r="B9" i="10"/>
  <c r="C9" i="10"/>
  <c r="C11" i="10"/>
  <c r="B11" i="10"/>
  <c r="A50" i="10"/>
  <c r="A23" i="10"/>
  <c r="B13" i="10"/>
  <c r="B7" i="10"/>
  <c r="B4" i="10"/>
  <c r="C13" i="10" l="1"/>
  <c r="B3" i="10"/>
  <c r="B2" i="10"/>
  <c r="B5" i="10"/>
  <c r="B44" i="10" s="1"/>
  <c r="B14" i="10"/>
  <c r="B8" i="10"/>
  <c r="C5" i="10"/>
  <c r="B71" i="10" s="1"/>
  <c r="C7" i="10"/>
  <c r="C2" i="10" l="1"/>
  <c r="C3" i="10"/>
  <c r="C4" i="10"/>
  <c r="B15" i="10"/>
  <c r="B12" i="10"/>
  <c r="B17" i="10" s="1"/>
  <c r="C14" i="10"/>
  <c r="C8" i="10"/>
  <c r="B18" i="10" l="1"/>
  <c r="B19" i="10" s="1"/>
  <c r="C15" i="10"/>
  <c r="C12" i="10"/>
  <c r="C17" i="10" s="1"/>
  <c r="C18" i="10" l="1"/>
  <c r="C19" i="10" s="1"/>
</calcChain>
</file>

<file path=xl/sharedStrings.xml><?xml version="1.0" encoding="utf-8"?>
<sst xmlns="http://schemas.openxmlformats.org/spreadsheetml/2006/main" count="110" uniqueCount="104">
  <si>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</si>
  <si>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</si>
  <si>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</si>
  <si>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</si>
  <si>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</si>
  <si>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</si>
  <si>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</si>
  <si>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</si>
  <si>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</si>
  <si>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</si>
  <si>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</si>
  <si>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</si>
  <si>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</si>
  <si>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</si>
  <si>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</si>
  <si>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</si>
  <si>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</si>
  <si>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</si>
  <si>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</si>
  <si>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</si>
  <si>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</si>
  <si>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</si>
  <si>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</si>
  <si>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</si>
  <si>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</si>
  <si>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</si>
  <si>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</si>
  <si>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</si>
  <si>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</si>
  <si>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</si>
  <si>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</si>
  <si>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</si>
  <si>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</si>
  <si>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</si>
  <si>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</si>
  <si>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</si>
  <si>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</si>
  <si>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</si>
  <si>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</si>
  <si>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</si>
  <si>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</si>
  <si>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</si>
  <si>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</si>
  <si>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</si>
  <si>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</si>
  <si>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</si>
  <si>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</si>
  <si>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</si>
  <si>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</si>
  <si>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</si>
  <si>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</si>
  <si>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</si>
  <si>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</si>
  <si>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</si>
  <si>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</si>
  <si>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</si>
  <si>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</si>
  <si>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</si>
  <si>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</si>
  <si>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</si>
  <si>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</si>
  <si>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</si>
  <si>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</si>
  <si>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</si>
  <si>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</si>
  <si>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</si>
  <si>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</si>
  <si>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</si>
  <si>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</si>
  <si>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</si>
  <si>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</si>
  <si>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</si>
  <si>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</si>
  <si>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</si>
  <si>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</si>
  <si>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</si>
  <si>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</si>
  <si>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</si>
  <si>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</si>
  <si>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</si>
  <si>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</si>
  <si>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</si>
  <si>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</si>
  <si>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</si>
  <si>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</si>
  <si>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</si>
  <si>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</si>
  <si>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</si>
  <si>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</si>
  <si>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</si>
  <si>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</si>
  <si>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</si>
  <si>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</si>
  <si>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</si>
  <si>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</si>
  <si>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</si>
  <si>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</si>
  <si>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</si>
  <si>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</si>
  <si>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</si>
  <si>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</si>
  <si>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</si>
  <si>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31/12/2015</t>
  </si>
  <si>
    <t> 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</si>
</sst>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7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7" fillId="0" borderId="0" xfId="0" applyFont="1" applyFill="1" applyBorder="1"/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65" fontId="4" fillId="0" borderId="1" xfId="3" applyNumberFormat="1" applyFont="1" applyBorder="1" applyAlignment="1">
      <alignment horizontal="right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Fill="1" applyBorder="1"/>
    <xf numFmtId="165" fontId="6" fillId="0" borderId="1" xfId="3" applyNumberFormat="1" applyFont="1" applyBorder="1" applyAlignment="1">
      <alignment horizontal="right"/>
    </xf>
    <xf numFmtId="165" fontId="6" fillId="0" borderId="1" xfId="3" applyNumberFormat="1" applyFont="1" applyFill="1" applyBorder="1" applyAlignment="1">
      <alignment horizontal="right"/>
    </xf>
    <xf numFmtId="0" fontId="6" fillId="0" borderId="1" xfId="0" applyFont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165" fontId="6" fillId="0" borderId="1" xfId="3" applyNumberFormat="1" applyFont="1" applyBorder="1"/>
    <xf numFmtId="3" fontId="4" fillId="0" borderId="1" xfId="0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/>
    <xf numFmtId="0" fontId="9" fillId="0" borderId="1" xfId="0" applyFont="1" applyBorder="1"/>
    <xf numFmtId="165" fontId="9" fillId="0" borderId="1" xfId="3" applyNumberFormat="1" applyFont="1" applyBorder="1"/>
    <xf numFmtId="37" fontId="5" fillId="0" borderId="1" xfId="0" applyNumberFormat="1" applyFont="1" applyBorder="1"/>
    <xf numFmtId="0" fontId="5" fillId="0" borderId="1" xfId="0" applyFont="1" applyFill="1" applyBorder="1"/>
    <xf numFmtId="165" fontId="4" fillId="0" borderId="1" xfId="3" applyNumberFormat="1" applyFont="1" applyBorder="1"/>
    <xf numFmtId="165" fontId="5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1" fillId="0" borderId="2" xfId="1" applyFont="1" applyFill="1" applyBorder="1" applyAlignment="1">
      <alignment horizontal="center"/>
    </xf>
    <xf numFmtId="14" fontId="11" fillId="0" borderId="3" xfId="1" applyNumberFormat="1" applyFont="1" applyFill="1" applyBorder="1" applyAlignment="1">
      <alignment horizontal="center"/>
    </xf>
    <xf numFmtId="14" fontId="11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/>
    <xf numFmtId="0" fontId="11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0" fillId="0" borderId="0" xfId="1" applyFill="1" applyAlignment="1"/>
    <xf numFmtId="0" fontId="11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1" fillId="0" borderId="8" xfId="1" applyFont="1" applyFill="1" applyBorder="1" applyAlignment="1"/>
    <xf numFmtId="165" fontId="10" fillId="0" borderId="9" xfId="1" applyNumberFormat="1" applyFill="1" applyBorder="1" applyAlignment="1"/>
    <xf numFmtId="165" fontId="10" fillId="0" borderId="0" xfId="1" applyNumberFormat="1" applyFill="1" applyBorder="1" applyAlignment="1"/>
    <xf numFmtId="0" fontId="11" fillId="0" borderId="10" xfId="1" applyFont="1" applyFill="1" applyBorder="1" applyAlignment="1"/>
    <xf numFmtId="0" fontId="12" fillId="3" borderId="0" xfId="1" applyFont="1" applyFill="1" applyBorder="1" applyAlignment="1"/>
    <xf numFmtId="0" fontId="10" fillId="0" borderId="0" xfId="1" applyFill="1" applyBorder="1" applyAlignment="1"/>
    <xf numFmtId="14" fontId="11" fillId="0" borderId="11" xfId="1" applyNumberFormat="1" applyFont="1" applyFill="1" applyBorder="1" applyAlignment="1">
      <alignment horizontal="center"/>
    </xf>
    <xf numFmtId="37" fontId="10" fillId="0" borderId="5" xfId="1" applyNumberFormat="1" applyFill="1" applyBorder="1" applyAlignment="1"/>
    <xf numFmtId="37" fontId="10" fillId="0" borderId="0" xfId="1" applyNumberFormat="1" applyFill="1" applyBorder="1" applyAlignment="1"/>
    <xf numFmtId="37" fontId="10" fillId="0" borderId="7" xfId="1" applyNumberFormat="1" applyFill="1" applyBorder="1" applyAlignment="1"/>
    <xf numFmtId="166" fontId="10" fillId="0" borderId="0" xfId="1" applyNumberFormat="1" applyFill="1" applyAlignment="1"/>
    <xf numFmtId="0" fontId="10" fillId="0" borderId="5" xfId="1" applyFill="1" applyBorder="1" applyAlignment="1">
      <alignment horizontal="center"/>
    </xf>
    <xf numFmtId="0" fontId="10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/>
    </xf>
    <xf numFmtId="166" fontId="10" fillId="0" borderId="11" xfId="1" applyNumberFormat="1" applyFill="1" applyBorder="1" applyAlignment="1">
      <alignment horizontal="center"/>
    </xf>
    <xf numFmtId="166" fontId="10" fillId="0" borderId="0" xfId="1" applyNumberFormat="1" applyFill="1" applyBorder="1" applyAlignment="1">
      <alignment horizontal="center"/>
    </xf>
    <xf numFmtId="0" fontId="10" fillId="0" borderId="0" xfId="1" applyFill="1" applyAlignment="1">
      <alignment horizontal="center"/>
    </xf>
    <xf numFmtId="0" fontId="10" fillId="0" borderId="0" xfId="1"/>
    <xf numFmtId="0" fontId="11" fillId="0" borderId="0" xfId="1" applyFont="1" applyFill="1" applyAlignment="1"/>
    <xf numFmtId="0" fontId="11" fillId="0" borderId="12" xfId="1" applyFont="1" applyFill="1" applyBorder="1" applyAlignment="1"/>
    <xf numFmtId="0" fontId="10" fillId="0" borderId="7" xfId="1" applyFill="1" applyBorder="1" applyAlignment="1"/>
    <xf numFmtId="0" fontId="14" fillId="0" borderId="13" xfId="1" applyFont="1" applyFill="1" applyBorder="1" applyAlignment="1">
      <alignment horizontal="right"/>
    </xf>
    <xf numFmtId="0" fontId="15" fillId="0" borderId="14" xfId="1" applyFont="1" applyFill="1" applyBorder="1" applyAlignment="1"/>
    <xf numFmtId="0" fontId="15" fillId="0" borderId="15" xfId="1" applyFont="1" applyFill="1" applyBorder="1" applyAlignment="1"/>
    <xf numFmtId="0" fontId="9" fillId="0" borderId="1" xfId="0" applyFont="1" applyFill="1" applyBorder="1"/>
    <xf numFmtId="165" fontId="14" fillId="0" borderId="14" xfId="1" applyNumberFormat="1" applyFont="1" applyFill="1" applyBorder="1" applyAlignment="1">
      <alignment horizontal="center"/>
    </xf>
    <xf numFmtId="0" fontId="13" fillId="0" borderId="16" xfId="1" applyFont="1" applyFill="1" applyBorder="1" applyAlignment="1">
      <alignment horizontal="center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14" fontId="13" fillId="4" borderId="16" xfId="1" applyNumberFormat="1" applyFont="1" applyFill="1" applyBorder="1" applyAlignment="1">
      <alignment horizontal="center"/>
    </xf>
    <xf numFmtId="0" fontId="13" fillId="4" borderId="17" xfId="1" applyFont="1" applyFill="1" applyBorder="1" applyAlignment="1">
      <alignment horizontal="center"/>
    </xf>
    <xf numFmtId="0" fontId="13" fillId="4" borderId="18" xfId="1" applyFont="1" applyFill="1" applyBorder="1" applyAlignment="1">
      <alignment horizontal="center"/>
    </xf>
    <xf numFmtId="3" fontId="5" fillId="0" borderId="0" xfId="0" applyNumberFormat="1" applyFont="1" applyBorder="1"/>
  </cellXfs>
  <cellStyles count="4">
    <cellStyle name="Normal" xfId="0" builtinId="0"/>
    <cellStyle name="Normal 2" xfId="1"/>
    <cellStyle name="Porcentagem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16-4E4B-9BAE-2DFB9D0C927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CC16-4E4B-9BAE-2DFB9D0C927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0.32268191694798992</c:v>
              </c:pt>
            </c:numLit>
          </c:val>
          <c:extLst>
            <c:ext xmlns:c16="http://schemas.microsoft.com/office/drawing/2014/chart" uri="{C3380CC4-5D6E-409C-BE32-E72D297353CC}">
              <c16:uniqueId val="{00000003-CC16-4E4B-9BAE-2DFB9D0C927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CC16-4E4B-9BAE-2DFB9D0C927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495800"/>
        <c:axId val="412491096"/>
        <c:axId val="0"/>
      </c:bar3DChart>
      <c:catAx>
        <c:axId val="412495800"/>
        <c:scaling>
          <c:orientation val="minMax"/>
        </c:scaling>
        <c:delete val="1"/>
        <c:axPos val="b"/>
        <c:majorTickMark val="out"/>
        <c:minorTickMark val="none"/>
        <c:tickLblPos val="none"/>
        <c:crossAx val="412491096"/>
        <c:crosses val="autoZero"/>
        <c:auto val="1"/>
        <c:lblAlgn val="ctr"/>
        <c:lblOffset val="100"/>
        <c:noMultiLvlLbl val="0"/>
      </c:catAx>
      <c:valAx>
        <c:axId val="4124910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95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59-477C-9086-C3F4CDCE265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0.43458975286490292</c:v>
              </c:pt>
            </c:numLit>
          </c:val>
          <c:extLst>
            <c:ext xmlns:c16="http://schemas.microsoft.com/office/drawing/2014/chart" uri="{C3380CC4-5D6E-409C-BE32-E72D297353CC}">
              <c16:uniqueId val="{00000002-F159-477C-9086-C3F4CDCE265A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F159-477C-9086-C3F4CDCE265A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F159-477C-9086-C3F4CDCE265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86163672"/>
        <c:axId val="486164456"/>
        <c:axId val="0"/>
      </c:bar3DChart>
      <c:catAx>
        <c:axId val="486163672"/>
        <c:scaling>
          <c:orientation val="minMax"/>
        </c:scaling>
        <c:delete val="1"/>
        <c:axPos val="b"/>
        <c:majorTickMark val="out"/>
        <c:minorTickMark val="none"/>
        <c:tickLblPos val="none"/>
        <c:crossAx val="486164456"/>
        <c:crosses val="autoZero"/>
        <c:auto val="1"/>
        <c:lblAlgn val="ctr"/>
        <c:lblOffset val="100"/>
        <c:noMultiLvlLbl val="0"/>
      </c:catAx>
      <c:valAx>
        <c:axId val="4861644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163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4CF4-42C2-9108-8323087DCD1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4CF4-42C2-9108-8323087DCD1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19696800"/>
        <c:axId val="319699544"/>
        <c:axId val="0"/>
      </c:bar3DChart>
      <c:catAx>
        <c:axId val="319696800"/>
        <c:scaling>
          <c:orientation val="minMax"/>
        </c:scaling>
        <c:delete val="1"/>
        <c:axPos val="b"/>
        <c:majorTickMark val="out"/>
        <c:minorTickMark val="none"/>
        <c:tickLblPos val="none"/>
        <c:crossAx val="319699544"/>
        <c:crosses val="autoZero"/>
        <c:auto val="1"/>
        <c:lblAlgn val="ctr"/>
        <c:lblOffset val="100"/>
        <c:noMultiLvlLbl val="0"/>
      </c:catAx>
      <c:valAx>
        <c:axId val="3196995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19696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12-4378-8F9D-57AD487D03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8512-4378-8F9D-57AD487D030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19698368"/>
        <c:axId val="319699152"/>
        <c:axId val="0"/>
      </c:bar3DChart>
      <c:catAx>
        <c:axId val="319698368"/>
        <c:scaling>
          <c:orientation val="minMax"/>
        </c:scaling>
        <c:delete val="1"/>
        <c:axPos val="b"/>
        <c:majorTickMark val="out"/>
        <c:minorTickMark val="none"/>
        <c:tickLblPos val="none"/>
        <c:crossAx val="319699152"/>
        <c:crosses val="autoZero"/>
        <c:auto val="1"/>
        <c:lblAlgn val="ctr"/>
        <c:lblOffset val="100"/>
        <c:noMultiLvlLbl val="0"/>
      </c:catAx>
      <c:valAx>
        <c:axId val="3196991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19698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56-4313-A8BD-38F6CED1506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0.37654548287497885</c:v>
              </c:pt>
            </c:numLit>
          </c:val>
          <c:extLst>
            <c:ext xmlns:c16="http://schemas.microsoft.com/office/drawing/2014/chart" uri="{C3380CC4-5D6E-409C-BE32-E72D297353CC}">
              <c16:uniqueId val="{00000002-0C56-4313-A8BD-38F6CED1506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0C56-4313-A8BD-38F6CED1506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0C56-4313-A8BD-38F6CED1506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19698760"/>
        <c:axId val="319694840"/>
        <c:axId val="0"/>
      </c:bar3DChart>
      <c:catAx>
        <c:axId val="319698760"/>
        <c:scaling>
          <c:orientation val="minMax"/>
        </c:scaling>
        <c:delete val="1"/>
        <c:axPos val="b"/>
        <c:majorTickMark val="out"/>
        <c:minorTickMark val="none"/>
        <c:tickLblPos val="none"/>
        <c:crossAx val="319694840"/>
        <c:crosses val="autoZero"/>
        <c:auto val="1"/>
        <c:lblAlgn val="ctr"/>
        <c:lblOffset val="100"/>
        <c:noMultiLvlLbl val="0"/>
      </c:catAx>
      <c:valAx>
        <c:axId val="3196948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19698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60-42DA-BE38-E5833D18282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0.49485407730794484</c:v>
              </c:pt>
            </c:numLit>
          </c:val>
          <c:extLst>
            <c:ext xmlns:c16="http://schemas.microsoft.com/office/drawing/2014/chart" uri="{C3380CC4-5D6E-409C-BE32-E72D297353CC}">
              <c16:uniqueId val="{00000002-3460-42DA-BE38-E5833D18282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3460-42DA-BE38-E5833D18282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3460-42DA-BE38-E5833D18282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19701504"/>
        <c:axId val="319699936"/>
        <c:axId val="0"/>
      </c:bar3DChart>
      <c:catAx>
        <c:axId val="319701504"/>
        <c:scaling>
          <c:orientation val="minMax"/>
        </c:scaling>
        <c:delete val="1"/>
        <c:axPos val="b"/>
        <c:majorTickMark val="out"/>
        <c:minorTickMark val="none"/>
        <c:tickLblPos val="none"/>
        <c:crossAx val="319699936"/>
        <c:crosses val="autoZero"/>
        <c:auto val="1"/>
        <c:lblAlgn val="ctr"/>
        <c:lblOffset val="100"/>
        <c:noMultiLvlLbl val="0"/>
      </c:catAx>
      <c:valAx>
        <c:axId val="3196999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1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0.54837431822457972</c:v>
              </c:pt>
            </c:numLit>
          </c:val>
          <c:extLst>
            <c:ext xmlns:c16="http://schemas.microsoft.com/office/drawing/2014/chart" uri="{C3380CC4-5D6E-409C-BE32-E72D297353CC}">
              <c16:uniqueId val="{00000000-01CD-4930-9FB5-FA6337897B3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0.45162568177542567</c:v>
              </c:pt>
            </c:numLit>
          </c:val>
          <c:extLst>
            <c:ext xmlns:c16="http://schemas.microsoft.com/office/drawing/2014/chart" uri="{C3380CC4-5D6E-409C-BE32-E72D297353CC}">
              <c16:uniqueId val="{00000001-01CD-4930-9FB5-FA6337897B3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19696016"/>
        <c:axId val="319700328"/>
        <c:axId val="0"/>
      </c:bar3DChart>
      <c:catAx>
        <c:axId val="319696016"/>
        <c:scaling>
          <c:orientation val="minMax"/>
        </c:scaling>
        <c:delete val="1"/>
        <c:axPos val="b"/>
        <c:majorTickMark val="out"/>
        <c:minorTickMark val="none"/>
        <c:tickLblPos val="none"/>
        <c:crossAx val="319700328"/>
        <c:crosses val="autoZero"/>
        <c:auto val="1"/>
        <c:lblAlgn val="ctr"/>
        <c:lblOffset val="100"/>
        <c:noMultiLvlLbl val="0"/>
      </c:catAx>
      <c:valAx>
        <c:axId val="3197003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19696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8D-4321-A479-EDE52C3C23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978D-4321-A479-EDE52C3C23D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19696408"/>
        <c:axId val="319697192"/>
        <c:axId val="0"/>
      </c:bar3DChart>
      <c:catAx>
        <c:axId val="319696408"/>
        <c:scaling>
          <c:orientation val="minMax"/>
        </c:scaling>
        <c:delete val="1"/>
        <c:axPos val="b"/>
        <c:majorTickMark val="out"/>
        <c:minorTickMark val="none"/>
        <c:tickLblPos val="none"/>
        <c:crossAx val="319697192"/>
        <c:crosses val="autoZero"/>
        <c:auto val="1"/>
        <c:lblAlgn val="ctr"/>
        <c:lblOffset val="100"/>
        <c:noMultiLvlLbl val="0"/>
      </c:catAx>
      <c:valAx>
        <c:axId val="3196971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19696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5C-48D8-B1EC-63CF74174B6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C75C-48D8-B1EC-63CF74174B6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0.36739029025514686</c:v>
              </c:pt>
            </c:numLit>
          </c:val>
          <c:extLst>
            <c:ext xmlns:c16="http://schemas.microsoft.com/office/drawing/2014/chart" uri="{C3380CC4-5D6E-409C-BE32-E72D297353CC}">
              <c16:uniqueId val="{00000003-C75C-48D8-B1EC-63CF74174B6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C75C-48D8-B1EC-63CF74174B6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19697976"/>
        <c:axId val="417281920"/>
        <c:axId val="0"/>
      </c:bar3DChart>
      <c:catAx>
        <c:axId val="319697976"/>
        <c:scaling>
          <c:orientation val="minMax"/>
        </c:scaling>
        <c:delete val="1"/>
        <c:axPos val="b"/>
        <c:majorTickMark val="out"/>
        <c:minorTickMark val="none"/>
        <c:tickLblPos val="none"/>
        <c:crossAx val="417281920"/>
        <c:crosses val="autoZero"/>
        <c:auto val="1"/>
        <c:lblAlgn val="ctr"/>
        <c:lblOffset val="100"/>
        <c:noMultiLvlLbl val="0"/>
      </c:catAx>
      <c:valAx>
        <c:axId val="417281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19697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A6-4433-995E-455EF91FB3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0.58889778377691726</c:v>
              </c:pt>
            </c:numLit>
          </c:val>
          <c:extLst>
            <c:ext xmlns:c16="http://schemas.microsoft.com/office/drawing/2014/chart" uri="{C3380CC4-5D6E-409C-BE32-E72D297353CC}">
              <c16:uniqueId val="{00000002-1CA6-4433-995E-455EF91FB34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9.0537663289418355E-2</c:v>
              </c:pt>
            </c:numLit>
          </c:val>
          <c:extLst>
            <c:ext xmlns:c16="http://schemas.microsoft.com/office/drawing/2014/chart" uri="{C3380CC4-5D6E-409C-BE32-E72D297353CC}">
              <c16:uniqueId val="{00000003-1CA6-4433-995E-455EF91FB34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0.32056455293366004</c:v>
              </c:pt>
            </c:numLit>
          </c:val>
          <c:extLst>
            <c:ext xmlns:c16="http://schemas.microsoft.com/office/drawing/2014/chart" uri="{C3380CC4-5D6E-409C-BE32-E72D297353CC}">
              <c16:uniqueId val="{00000004-1CA6-4433-995E-455EF91FB34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7279176"/>
        <c:axId val="417276824"/>
        <c:axId val="0"/>
      </c:bar3DChart>
      <c:catAx>
        <c:axId val="417279176"/>
        <c:scaling>
          <c:orientation val="minMax"/>
        </c:scaling>
        <c:delete val="1"/>
        <c:axPos val="b"/>
        <c:majorTickMark val="out"/>
        <c:minorTickMark val="none"/>
        <c:tickLblPos val="none"/>
        <c:crossAx val="417276824"/>
        <c:crosses val="autoZero"/>
        <c:auto val="1"/>
        <c:lblAlgn val="ctr"/>
        <c:lblOffset val="100"/>
        <c:noMultiLvlLbl val="0"/>
      </c:catAx>
      <c:valAx>
        <c:axId val="417276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7279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6AB1-4849-A206-7CA9F6CD5CD3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0.43431981554256416</c:v>
              </c:pt>
            </c:numLit>
          </c:val>
          <c:extLst>
            <c:ext xmlns:c16="http://schemas.microsoft.com/office/drawing/2014/chart" uri="{C3380CC4-5D6E-409C-BE32-E72D297353CC}">
              <c16:uniqueId val="{00000001-6AB1-4849-A206-7CA9F6CD5CD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7276432"/>
        <c:axId val="417277216"/>
        <c:axId val="0"/>
      </c:bar3DChart>
      <c:catAx>
        <c:axId val="417276432"/>
        <c:scaling>
          <c:orientation val="minMax"/>
        </c:scaling>
        <c:delete val="1"/>
        <c:axPos val="b"/>
        <c:majorTickMark val="out"/>
        <c:minorTickMark val="none"/>
        <c:tickLblPos val="none"/>
        <c:crossAx val="417277216"/>
        <c:crosses val="autoZero"/>
        <c:auto val="1"/>
        <c:lblAlgn val="ctr"/>
        <c:lblOffset val="100"/>
        <c:noMultiLvlLbl val="0"/>
      </c:catAx>
      <c:valAx>
        <c:axId val="4172772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727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D2-4833-B7D7-404C064746E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0.38831611682778616</c:v>
              </c:pt>
            </c:numLit>
          </c:val>
          <c:extLst>
            <c:ext xmlns:c16="http://schemas.microsoft.com/office/drawing/2014/chart" uri="{C3380CC4-5D6E-409C-BE32-E72D297353CC}">
              <c16:uniqueId val="{00000002-8BD2-4833-B7D7-404C064746E2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0.2480305807468163</c:v>
              </c:pt>
            </c:numLit>
          </c:val>
          <c:extLst>
            <c:ext xmlns:c16="http://schemas.microsoft.com/office/drawing/2014/chart" uri="{C3380CC4-5D6E-409C-BE32-E72D297353CC}">
              <c16:uniqueId val="{00000003-8BD2-4833-B7D7-404C064746E2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D2-4833-B7D7-404C064746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8BD2-4833-B7D7-404C064746E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497368"/>
        <c:axId val="412487568"/>
        <c:axId val="0"/>
      </c:bar3DChart>
      <c:catAx>
        <c:axId val="412497368"/>
        <c:scaling>
          <c:orientation val="minMax"/>
        </c:scaling>
        <c:delete val="1"/>
        <c:axPos val="b"/>
        <c:majorTickMark val="out"/>
        <c:minorTickMark val="none"/>
        <c:tickLblPos val="none"/>
        <c:crossAx val="412487568"/>
        <c:crosses val="autoZero"/>
        <c:auto val="1"/>
        <c:lblAlgn val="ctr"/>
        <c:lblOffset val="100"/>
        <c:noMultiLvlLbl val="0"/>
      </c:catAx>
      <c:valAx>
        <c:axId val="4124875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97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79-492A-BA5D-835BB98BC7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4B79-492A-BA5D-835BB98BC76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2492664"/>
        <c:axId val="412490312"/>
        <c:axId val="0"/>
      </c:bar3DChart>
      <c:catAx>
        <c:axId val="412492664"/>
        <c:scaling>
          <c:orientation val="minMax"/>
        </c:scaling>
        <c:delete val="1"/>
        <c:axPos val="b"/>
        <c:majorTickMark val="out"/>
        <c:minorTickMark val="none"/>
        <c:tickLblPos val="none"/>
        <c:crossAx val="412490312"/>
        <c:crosses val="autoZero"/>
        <c:auto val="1"/>
        <c:lblAlgn val="ctr"/>
        <c:lblOffset val="100"/>
        <c:noMultiLvlLbl val="0"/>
      </c:catAx>
      <c:valAx>
        <c:axId val="412490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92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C3-460A-8513-953516B5AF3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45C3-460A-8513-953516B5AF3E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0.30358139511668791</c:v>
              </c:pt>
            </c:numLit>
          </c:val>
          <c:extLst>
            <c:ext xmlns:c16="http://schemas.microsoft.com/office/drawing/2014/chart" uri="{C3380CC4-5D6E-409C-BE32-E72D297353CC}">
              <c16:uniqueId val="{00000003-45C3-460A-8513-953516B5AF3E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0.23081895298932037</c:v>
              </c:pt>
            </c:numLit>
          </c:val>
          <c:extLst>
            <c:ext xmlns:c16="http://schemas.microsoft.com/office/drawing/2014/chart" uri="{C3380CC4-5D6E-409C-BE32-E72D297353CC}">
              <c16:uniqueId val="{00000004-45C3-460A-8513-953516B5AF3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496976"/>
        <c:axId val="412487960"/>
        <c:axId val="0"/>
      </c:bar3DChart>
      <c:catAx>
        <c:axId val="412496976"/>
        <c:scaling>
          <c:orientation val="minMax"/>
        </c:scaling>
        <c:delete val="1"/>
        <c:axPos val="b"/>
        <c:majorTickMark val="out"/>
        <c:minorTickMark val="none"/>
        <c:tickLblPos val="none"/>
        <c:crossAx val="412487960"/>
        <c:crosses val="autoZero"/>
        <c:auto val="1"/>
        <c:lblAlgn val="ctr"/>
        <c:lblOffset val="100"/>
        <c:noMultiLvlLbl val="0"/>
      </c:catAx>
      <c:valAx>
        <c:axId val="412487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9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31-4079-B124-193218809CA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CD31-4079-B124-193218809CA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CD31-4079-B124-193218809CA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0.32821941114261605</c:v>
              </c:pt>
            </c:numLit>
          </c:val>
          <c:extLst>
            <c:ext xmlns:c16="http://schemas.microsoft.com/office/drawing/2014/chart" uri="{C3380CC4-5D6E-409C-BE32-E72D297353CC}">
              <c16:uniqueId val="{00000004-CD31-4079-B124-193218809CA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486392"/>
        <c:axId val="412486784"/>
        <c:axId val="0"/>
      </c:bar3DChart>
      <c:catAx>
        <c:axId val="412486392"/>
        <c:scaling>
          <c:orientation val="minMax"/>
        </c:scaling>
        <c:delete val="1"/>
        <c:axPos val="b"/>
        <c:majorTickMark val="out"/>
        <c:minorTickMark val="none"/>
        <c:tickLblPos val="none"/>
        <c:crossAx val="412486784"/>
        <c:crosses val="autoZero"/>
        <c:auto val="1"/>
        <c:lblAlgn val="ctr"/>
        <c:lblOffset val="100"/>
        <c:noMultiLvlLbl val="0"/>
      </c:catAx>
      <c:valAx>
        <c:axId val="4124867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86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3B4B-42D8-8BB0-9C5E9B7BB34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0.34467780011498067</c:v>
              </c:pt>
            </c:numLit>
          </c:val>
          <c:extLst>
            <c:ext xmlns:c16="http://schemas.microsoft.com/office/drawing/2014/chart" uri="{C3380CC4-5D6E-409C-BE32-E72D297353CC}">
              <c16:uniqueId val="{00000001-3B4B-42D8-8BB0-9C5E9B7BB34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2489528"/>
        <c:axId val="412490704"/>
        <c:axId val="0"/>
      </c:bar3DChart>
      <c:catAx>
        <c:axId val="412489528"/>
        <c:scaling>
          <c:orientation val="minMax"/>
        </c:scaling>
        <c:delete val="1"/>
        <c:axPos val="b"/>
        <c:majorTickMark val="out"/>
        <c:minorTickMark val="none"/>
        <c:tickLblPos val="none"/>
        <c:crossAx val="412490704"/>
        <c:crosses val="autoZero"/>
        <c:auto val="1"/>
        <c:lblAlgn val="ctr"/>
        <c:lblOffset val="100"/>
        <c:noMultiLvlLbl val="0"/>
      </c:catAx>
      <c:valAx>
        <c:axId val="4124907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89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0A-4476-8A83-C9CA2758110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EA0A-4476-8A83-C9CA2758110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2494624"/>
        <c:axId val="412495016"/>
        <c:axId val="0"/>
      </c:bar3DChart>
      <c:catAx>
        <c:axId val="412494624"/>
        <c:scaling>
          <c:orientation val="minMax"/>
        </c:scaling>
        <c:delete val="1"/>
        <c:axPos val="b"/>
        <c:majorTickMark val="out"/>
        <c:minorTickMark val="none"/>
        <c:tickLblPos val="none"/>
        <c:crossAx val="412495016"/>
        <c:crosses val="autoZero"/>
        <c:auto val="1"/>
        <c:lblAlgn val="ctr"/>
        <c:lblOffset val="100"/>
        <c:noMultiLvlLbl val="0"/>
      </c:catAx>
      <c:valAx>
        <c:axId val="4124950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94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04C-499E-8222-080968930C6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304C-499E-8222-080968930C65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0.27055090339479804</c:v>
              </c:pt>
            </c:numLit>
          </c:val>
          <c:extLst>
            <c:ext xmlns:c16="http://schemas.microsoft.com/office/drawing/2014/chart" uri="{C3380CC4-5D6E-409C-BE32-E72D297353CC}">
              <c16:uniqueId val="{00000003-304C-499E-8222-080968930C65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304C-499E-8222-080968930C6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502464"/>
        <c:axId val="412507168"/>
        <c:axId val="0"/>
      </c:bar3DChart>
      <c:catAx>
        <c:axId val="412502464"/>
        <c:scaling>
          <c:orientation val="minMax"/>
        </c:scaling>
        <c:delete val="1"/>
        <c:axPos val="b"/>
        <c:majorTickMark val="out"/>
        <c:minorTickMark val="none"/>
        <c:tickLblPos val="none"/>
        <c:crossAx val="412507168"/>
        <c:crosses val="autoZero"/>
        <c:auto val="1"/>
        <c:lblAlgn val="ctr"/>
        <c:lblOffset val="100"/>
        <c:noMultiLvlLbl val="0"/>
      </c:catAx>
      <c:valAx>
        <c:axId val="412507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02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E0-4AB4-B0AB-1E1DC26DF13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38E0-4AB4-B0AB-1E1DC26DF13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38E0-4AB4-B0AB-1E1DC26DF13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0.31927434388856185</c:v>
              </c:pt>
            </c:numLit>
          </c:val>
          <c:extLst>
            <c:ext xmlns:c16="http://schemas.microsoft.com/office/drawing/2014/chart" uri="{C3380CC4-5D6E-409C-BE32-E72D297353CC}">
              <c16:uniqueId val="{00000004-38E0-4AB4-B0AB-1E1DC26DF13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507560"/>
        <c:axId val="412503640"/>
        <c:axId val="0"/>
      </c:bar3DChart>
      <c:catAx>
        <c:axId val="412507560"/>
        <c:scaling>
          <c:orientation val="minMax"/>
        </c:scaling>
        <c:delete val="1"/>
        <c:axPos val="b"/>
        <c:majorTickMark val="out"/>
        <c:minorTickMark val="none"/>
        <c:tickLblPos val="none"/>
        <c:crossAx val="412503640"/>
        <c:crosses val="autoZero"/>
        <c:auto val="1"/>
        <c:lblAlgn val="ctr"/>
        <c:lblOffset val="100"/>
        <c:noMultiLvlLbl val="0"/>
      </c:catAx>
      <c:valAx>
        <c:axId val="412503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07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BCA6-4E52-845C-BC99BE244C72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0.29478046393423546</c:v>
              </c:pt>
            </c:numLit>
          </c:val>
          <c:extLst>
            <c:ext xmlns:c16="http://schemas.microsoft.com/office/drawing/2014/chart" uri="{C3380CC4-5D6E-409C-BE32-E72D297353CC}">
              <c16:uniqueId val="{00000001-BCA6-4E52-845C-BC99BE244C7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2505208"/>
        <c:axId val="412501288"/>
        <c:axId val="0"/>
      </c:bar3DChart>
      <c:catAx>
        <c:axId val="412505208"/>
        <c:scaling>
          <c:orientation val="minMax"/>
        </c:scaling>
        <c:delete val="1"/>
        <c:axPos val="b"/>
        <c:majorTickMark val="out"/>
        <c:minorTickMark val="none"/>
        <c:tickLblPos val="none"/>
        <c:crossAx val="412501288"/>
        <c:crosses val="autoZero"/>
        <c:auto val="1"/>
        <c:lblAlgn val="ctr"/>
        <c:lblOffset val="100"/>
        <c:noMultiLvlLbl val="0"/>
      </c:catAx>
      <c:valAx>
        <c:axId val="412501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05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1E-4DDD-8B1E-5DF53831F7D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0C1E-4DDD-8B1E-5DF53831F7D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2508736"/>
        <c:axId val="412499328"/>
        <c:axId val="0"/>
      </c:bar3DChart>
      <c:catAx>
        <c:axId val="412508736"/>
        <c:scaling>
          <c:orientation val="minMax"/>
        </c:scaling>
        <c:delete val="1"/>
        <c:axPos val="b"/>
        <c:majorTickMark val="out"/>
        <c:minorTickMark val="none"/>
        <c:tickLblPos val="none"/>
        <c:crossAx val="412499328"/>
        <c:crosses val="autoZero"/>
        <c:auto val="1"/>
        <c:lblAlgn val="ctr"/>
        <c:lblOffset val="100"/>
        <c:noMultiLvlLbl val="0"/>
      </c:catAx>
      <c:valAx>
        <c:axId val="4124993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0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D8-45AA-9724-581D3B1702C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16D8-45AA-9724-581D3B1702C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16D8-45AA-9724-581D3B1702C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0.20566303446211937</c:v>
              </c:pt>
            </c:numLit>
          </c:val>
          <c:extLst>
            <c:ext xmlns:c16="http://schemas.microsoft.com/office/drawing/2014/chart" uri="{C3380CC4-5D6E-409C-BE32-E72D297353CC}">
              <c16:uniqueId val="{00000004-16D8-45AA-9724-581D3B1702C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509912"/>
        <c:axId val="412504816"/>
        <c:axId val="0"/>
      </c:bar3DChart>
      <c:catAx>
        <c:axId val="412509912"/>
        <c:scaling>
          <c:orientation val="minMax"/>
        </c:scaling>
        <c:delete val="1"/>
        <c:axPos val="b"/>
        <c:majorTickMark val="out"/>
        <c:minorTickMark val="none"/>
        <c:tickLblPos val="none"/>
        <c:crossAx val="412504816"/>
        <c:crosses val="autoZero"/>
        <c:auto val="1"/>
        <c:lblAlgn val="ctr"/>
        <c:lblOffset val="100"/>
        <c:noMultiLvlLbl val="0"/>
      </c:catAx>
      <c:valAx>
        <c:axId val="412504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09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4284-4260-97A2-9E15BAEA9F4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4284-4260-97A2-9E15BAEA9F4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2485608"/>
        <c:axId val="412496192"/>
        <c:axId val="0"/>
      </c:bar3DChart>
      <c:catAx>
        <c:axId val="412485608"/>
        <c:scaling>
          <c:orientation val="minMax"/>
        </c:scaling>
        <c:delete val="1"/>
        <c:axPos val="b"/>
        <c:majorTickMark val="out"/>
        <c:minorTickMark val="none"/>
        <c:tickLblPos val="none"/>
        <c:crossAx val="412496192"/>
        <c:crosses val="autoZero"/>
        <c:auto val="1"/>
        <c:lblAlgn val="ctr"/>
        <c:lblOffset val="100"/>
        <c:noMultiLvlLbl val="0"/>
      </c:catAx>
      <c:valAx>
        <c:axId val="4124961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85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96-461A-8637-59B23D5512B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0.6739293328916377</c:v>
              </c:pt>
            </c:numLit>
          </c:val>
          <c:extLst>
            <c:ext xmlns:c16="http://schemas.microsoft.com/office/drawing/2014/chart" uri="{C3380CC4-5D6E-409C-BE32-E72D297353CC}">
              <c16:uniqueId val="{00000002-5096-461A-8637-59B23D5512B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5096-461A-8637-59B23D5512B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0.23082763404746343</c:v>
              </c:pt>
            </c:numLit>
          </c:val>
          <c:extLst>
            <c:ext xmlns:c16="http://schemas.microsoft.com/office/drawing/2014/chart" uri="{C3380CC4-5D6E-409C-BE32-E72D297353CC}">
              <c16:uniqueId val="{00000004-5096-461A-8637-59B23D5512B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502072"/>
        <c:axId val="412505600"/>
        <c:axId val="0"/>
      </c:bar3DChart>
      <c:catAx>
        <c:axId val="412502072"/>
        <c:scaling>
          <c:orientation val="minMax"/>
        </c:scaling>
        <c:delete val="1"/>
        <c:axPos val="b"/>
        <c:majorTickMark val="out"/>
        <c:minorTickMark val="none"/>
        <c:tickLblPos val="none"/>
        <c:crossAx val="412505600"/>
        <c:crosses val="autoZero"/>
        <c:auto val="1"/>
        <c:lblAlgn val="ctr"/>
        <c:lblOffset val="100"/>
        <c:noMultiLvlLbl val="0"/>
      </c:catAx>
      <c:valAx>
        <c:axId val="4125056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02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34EF-4732-842B-E7D7C73F55F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0.23963380143946234</c:v>
              </c:pt>
            </c:numLit>
          </c:val>
          <c:extLst>
            <c:ext xmlns:c16="http://schemas.microsoft.com/office/drawing/2014/chart" uri="{C3380CC4-5D6E-409C-BE32-E72D297353CC}">
              <c16:uniqueId val="{00000001-34EF-4732-842B-E7D7C73F55F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2497760"/>
        <c:axId val="412500112"/>
        <c:axId val="0"/>
      </c:bar3DChart>
      <c:catAx>
        <c:axId val="412497760"/>
        <c:scaling>
          <c:orientation val="minMax"/>
        </c:scaling>
        <c:delete val="1"/>
        <c:axPos val="b"/>
        <c:majorTickMark val="out"/>
        <c:minorTickMark val="none"/>
        <c:tickLblPos val="none"/>
        <c:crossAx val="412500112"/>
        <c:crosses val="autoZero"/>
        <c:auto val="1"/>
        <c:lblAlgn val="ctr"/>
        <c:lblOffset val="100"/>
        <c:noMultiLvlLbl val="0"/>
      </c:catAx>
      <c:valAx>
        <c:axId val="4125001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97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9B-43A1-97A5-95BA34C511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239B-43A1-97A5-95BA34C511E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2509520"/>
        <c:axId val="412504032"/>
        <c:axId val="0"/>
      </c:bar3DChart>
      <c:catAx>
        <c:axId val="412509520"/>
        <c:scaling>
          <c:orientation val="minMax"/>
        </c:scaling>
        <c:delete val="1"/>
        <c:axPos val="b"/>
        <c:majorTickMark val="out"/>
        <c:minorTickMark val="none"/>
        <c:tickLblPos val="none"/>
        <c:crossAx val="412504032"/>
        <c:crosses val="autoZero"/>
        <c:auto val="1"/>
        <c:lblAlgn val="ctr"/>
        <c:lblOffset val="100"/>
        <c:noMultiLvlLbl val="0"/>
      </c:catAx>
      <c:valAx>
        <c:axId val="412504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0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AF-4220-A9F0-3CB22D9800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0.32359931372286832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AF-4220-A9F0-3CB22D980055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89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AF-4220-A9F0-3CB22D9800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0.6045567690665109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AF-4220-A9F0-3CB22D98005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17283096"/>
        <c:axId val="417283488"/>
        <c:axId val="0"/>
      </c:bar3DChart>
      <c:catAx>
        <c:axId val="417283096"/>
        <c:scaling>
          <c:orientation val="minMax"/>
        </c:scaling>
        <c:delete val="1"/>
        <c:axPos val="b"/>
        <c:majorTickMark val="out"/>
        <c:minorTickMark val="none"/>
        <c:tickLblPos val="none"/>
        <c:crossAx val="417283488"/>
        <c:crosses val="autoZero"/>
        <c:auto val="1"/>
        <c:lblAlgn val="ctr"/>
        <c:lblOffset val="100"/>
        <c:noMultiLvlLbl val="0"/>
      </c:catAx>
      <c:valAx>
        <c:axId val="4172834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7283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0.22241180330836596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4-44AF-B462-AD98063C6444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E4-44AF-B462-AD98063C64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0.48236210170314398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E4-44AF-B462-AD98063C6444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92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E4-44AF-B462-AD98063C64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0.29522609498849006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E4-44AF-B462-AD98063C644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412499720"/>
        <c:axId val="412504424"/>
        <c:axId val="0"/>
      </c:bar3DChart>
      <c:catAx>
        <c:axId val="412499720"/>
        <c:scaling>
          <c:orientation val="minMax"/>
        </c:scaling>
        <c:delete val="1"/>
        <c:axPos val="b"/>
        <c:majorTickMark val="out"/>
        <c:minorTickMark val="none"/>
        <c:tickLblPos val="none"/>
        <c:crossAx val="412504424"/>
        <c:crosses val="autoZero"/>
        <c:auto val="1"/>
        <c:lblAlgn val="ctr"/>
        <c:lblOffset val="100"/>
        <c:noMultiLvlLbl val="0"/>
      </c:catAx>
      <c:valAx>
        <c:axId val="4125044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99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239E-3"/>
          <c:y val="1.2195140105665411E-2"/>
          <c:w val="0.95272087562998364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0.22241180330836596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C-4A7A-B490-B896EA75A0F3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0.29522609498849006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C-4A7A-B490-B896EA75A0F3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1C-4A7A-B490-B896EA75A0F3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1C-4A7A-B490-B896EA75A0F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0.48236210170314398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1C-4A7A-B490-B896EA75A0F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500504"/>
        <c:axId val="412502856"/>
        <c:axId val="0"/>
      </c:bar3DChart>
      <c:catAx>
        <c:axId val="412500504"/>
        <c:scaling>
          <c:orientation val="minMax"/>
        </c:scaling>
        <c:delete val="1"/>
        <c:axPos val="b"/>
        <c:majorTickMark val="out"/>
        <c:minorTickMark val="none"/>
        <c:tickLblPos val="none"/>
        <c:crossAx val="412502856"/>
        <c:crosses val="autoZero"/>
        <c:auto val="1"/>
        <c:lblAlgn val="ctr"/>
        <c:lblOffset val="100"/>
        <c:noMultiLvlLbl val="0"/>
      </c:catAx>
      <c:valAx>
        <c:axId val="4125028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00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0.32359931372286832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9-44BC-8B93-FAF22FC3D278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7.1843917210620833E-2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9-44BC-8B93-FAF22FC3D278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79-44BC-8B93-FAF22FC3D278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79-44BC-8B93-FAF22FC3D27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0.6045567690665109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79-44BC-8B93-FAF22FC3D27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7280352"/>
        <c:axId val="417277608"/>
        <c:axId val="0"/>
      </c:bar3DChart>
      <c:catAx>
        <c:axId val="417280352"/>
        <c:scaling>
          <c:orientation val="minMax"/>
        </c:scaling>
        <c:delete val="1"/>
        <c:axPos val="b"/>
        <c:majorTickMark val="out"/>
        <c:minorTickMark val="none"/>
        <c:tickLblPos val="none"/>
        <c:crossAx val="417277608"/>
        <c:crosses val="autoZero"/>
        <c:auto val="1"/>
        <c:lblAlgn val="ctr"/>
        <c:lblOffset val="100"/>
        <c:noMultiLvlLbl val="0"/>
      </c:catAx>
      <c:valAx>
        <c:axId val="4172776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728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73-4D28-A4C1-786FE3BC941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7F73-4D28-A4C1-786FE3BC9410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0.32268191694798992</c:v>
              </c:pt>
            </c:numLit>
          </c:val>
          <c:extLst>
            <c:ext xmlns:c16="http://schemas.microsoft.com/office/drawing/2014/chart" uri="{C3380CC4-5D6E-409C-BE32-E72D297353CC}">
              <c16:uniqueId val="{00000003-7F73-4D28-A4C1-786FE3BC9410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7F73-4D28-A4C1-786FE3BC9410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7278784"/>
        <c:axId val="417281528"/>
        <c:axId val="0"/>
      </c:bar3DChart>
      <c:catAx>
        <c:axId val="417278784"/>
        <c:scaling>
          <c:orientation val="minMax"/>
        </c:scaling>
        <c:delete val="1"/>
        <c:axPos val="b"/>
        <c:majorTickMark val="out"/>
        <c:minorTickMark val="none"/>
        <c:tickLblPos val="none"/>
        <c:crossAx val="417281528"/>
        <c:crosses val="autoZero"/>
        <c:auto val="1"/>
        <c:lblAlgn val="ctr"/>
        <c:lblOffset val="100"/>
        <c:noMultiLvlLbl val="0"/>
      </c:catAx>
      <c:valAx>
        <c:axId val="417281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7278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C9-45FF-85E8-51AE0C166B3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0.38831611682778616</c:v>
              </c:pt>
            </c:numLit>
          </c:val>
          <c:extLst>
            <c:ext xmlns:c16="http://schemas.microsoft.com/office/drawing/2014/chart" uri="{C3380CC4-5D6E-409C-BE32-E72D297353CC}">
              <c16:uniqueId val="{00000002-5DC9-45FF-85E8-51AE0C166B3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0.2480305807468163</c:v>
              </c:pt>
            </c:numLit>
          </c:val>
          <c:extLst>
            <c:ext xmlns:c16="http://schemas.microsoft.com/office/drawing/2014/chart" uri="{C3380CC4-5D6E-409C-BE32-E72D297353CC}">
              <c16:uniqueId val="{00000003-5DC9-45FF-85E8-51AE0C166B3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C9-45FF-85E8-51AE0C166B3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5DC9-45FF-85E8-51AE0C166B3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7278000"/>
        <c:axId val="417278392"/>
        <c:axId val="0"/>
      </c:bar3DChart>
      <c:catAx>
        <c:axId val="417278000"/>
        <c:scaling>
          <c:orientation val="minMax"/>
        </c:scaling>
        <c:delete val="1"/>
        <c:axPos val="b"/>
        <c:majorTickMark val="out"/>
        <c:minorTickMark val="none"/>
        <c:tickLblPos val="none"/>
        <c:crossAx val="417278392"/>
        <c:crosses val="autoZero"/>
        <c:auto val="1"/>
        <c:lblAlgn val="ctr"/>
        <c:lblOffset val="100"/>
        <c:noMultiLvlLbl val="0"/>
      </c:catAx>
      <c:valAx>
        <c:axId val="417278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7278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BF-4B96-99E8-837958A7109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0.39234111025703661</c:v>
              </c:pt>
            </c:numLit>
          </c:val>
          <c:extLst>
            <c:ext xmlns:c16="http://schemas.microsoft.com/office/drawing/2014/chart" uri="{C3380CC4-5D6E-409C-BE32-E72D297353CC}">
              <c16:uniqueId val="{00000002-95BF-4B96-99E8-837958A7109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95BF-4B96-99E8-837958A7109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0.29090695094943092</c:v>
              </c:pt>
            </c:numLit>
          </c:val>
          <c:extLst>
            <c:ext xmlns:c16="http://schemas.microsoft.com/office/drawing/2014/chart" uri="{C3380CC4-5D6E-409C-BE32-E72D297353CC}">
              <c16:uniqueId val="{00000004-95BF-4B96-99E8-837958A7109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5936"/>
        <c:axId val="414466920"/>
        <c:axId val="0"/>
      </c:bar3DChart>
      <c:catAx>
        <c:axId val="414475936"/>
        <c:scaling>
          <c:orientation val="minMax"/>
        </c:scaling>
        <c:delete val="1"/>
        <c:axPos val="b"/>
        <c:majorTickMark val="out"/>
        <c:minorTickMark val="none"/>
        <c:tickLblPos val="none"/>
        <c:crossAx val="414466920"/>
        <c:crosses val="autoZero"/>
        <c:auto val="1"/>
        <c:lblAlgn val="ctr"/>
        <c:lblOffset val="100"/>
        <c:noMultiLvlLbl val="0"/>
      </c:catAx>
      <c:valAx>
        <c:axId val="414466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6-4907-B856-0DC7E5A4090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2566-4907-B856-0DC7E5A4090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12488744"/>
        <c:axId val="412487176"/>
        <c:axId val="0"/>
      </c:bar3DChart>
      <c:catAx>
        <c:axId val="412488744"/>
        <c:scaling>
          <c:orientation val="minMax"/>
        </c:scaling>
        <c:delete val="1"/>
        <c:axPos val="b"/>
        <c:majorTickMark val="out"/>
        <c:minorTickMark val="none"/>
        <c:tickLblPos val="none"/>
        <c:crossAx val="412487176"/>
        <c:crosses val="autoZero"/>
        <c:auto val="1"/>
        <c:lblAlgn val="ctr"/>
        <c:lblOffset val="100"/>
        <c:noMultiLvlLbl val="0"/>
      </c:catAx>
      <c:valAx>
        <c:axId val="4124871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88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02-480C-8916-6CAEF6FD5A0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0.39301521811290985</c:v>
              </c:pt>
            </c:numLit>
          </c:val>
          <c:extLst>
            <c:ext xmlns:c16="http://schemas.microsoft.com/office/drawing/2014/chart" uri="{C3380CC4-5D6E-409C-BE32-E72D297353CC}">
              <c16:uniqueId val="{00000002-F502-480C-8916-6CAEF6FD5A0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0.15549744968626195</c:v>
              </c:pt>
            </c:numLit>
          </c:val>
          <c:extLst>
            <c:ext xmlns:c16="http://schemas.microsoft.com/office/drawing/2014/chart" uri="{C3380CC4-5D6E-409C-BE32-E72D297353CC}">
              <c16:uniqueId val="{00000003-F502-480C-8916-6CAEF6FD5A0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F502-480C-8916-6CAEF6FD5A0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66136"/>
        <c:axId val="414466528"/>
        <c:axId val="0"/>
      </c:bar3DChart>
      <c:catAx>
        <c:axId val="414466136"/>
        <c:scaling>
          <c:orientation val="minMax"/>
        </c:scaling>
        <c:delete val="1"/>
        <c:axPos val="b"/>
        <c:majorTickMark val="out"/>
        <c:minorTickMark val="none"/>
        <c:tickLblPos val="none"/>
        <c:crossAx val="414466528"/>
        <c:crosses val="autoZero"/>
        <c:auto val="1"/>
        <c:lblAlgn val="ctr"/>
        <c:lblOffset val="100"/>
        <c:noMultiLvlLbl val="0"/>
      </c:catAx>
      <c:valAx>
        <c:axId val="4144665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66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8F-4CF1-9AA7-91785677EA3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0.35085452632047204</c:v>
              </c:pt>
            </c:numLit>
          </c:val>
          <c:extLst>
            <c:ext xmlns:c16="http://schemas.microsoft.com/office/drawing/2014/chart" uri="{C3380CC4-5D6E-409C-BE32-E72D297353CC}">
              <c16:uniqueId val="{00000002-D98F-4CF1-9AA7-91785677EA3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D98F-4CF1-9AA7-91785677EA3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D98F-4CF1-9AA7-91785677EA3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7504"/>
        <c:axId val="414469664"/>
        <c:axId val="0"/>
      </c:bar3DChart>
      <c:catAx>
        <c:axId val="414477504"/>
        <c:scaling>
          <c:orientation val="minMax"/>
        </c:scaling>
        <c:delete val="1"/>
        <c:axPos val="b"/>
        <c:majorTickMark val="out"/>
        <c:minorTickMark val="none"/>
        <c:tickLblPos val="none"/>
        <c:crossAx val="414469664"/>
        <c:crosses val="autoZero"/>
        <c:auto val="1"/>
        <c:lblAlgn val="ctr"/>
        <c:lblOffset val="100"/>
        <c:noMultiLvlLbl val="0"/>
      </c:catAx>
      <c:valAx>
        <c:axId val="4144696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A6-41CF-A0B6-70C7693CF4C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0.43458975286490292</c:v>
              </c:pt>
            </c:numLit>
          </c:val>
          <c:extLst>
            <c:ext xmlns:c16="http://schemas.microsoft.com/office/drawing/2014/chart" uri="{C3380CC4-5D6E-409C-BE32-E72D297353CC}">
              <c16:uniqueId val="{00000002-9CA6-41CF-A0B6-70C7693CF4CF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9CA6-41CF-A0B6-70C7693CF4CF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9CA6-41CF-A0B6-70C7693CF4C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2016"/>
        <c:axId val="414477112"/>
        <c:axId val="0"/>
      </c:bar3DChart>
      <c:catAx>
        <c:axId val="414472016"/>
        <c:scaling>
          <c:orientation val="minMax"/>
        </c:scaling>
        <c:delete val="1"/>
        <c:axPos val="b"/>
        <c:majorTickMark val="out"/>
        <c:minorTickMark val="none"/>
        <c:tickLblPos val="none"/>
        <c:crossAx val="414477112"/>
        <c:crosses val="autoZero"/>
        <c:auto val="1"/>
        <c:lblAlgn val="ctr"/>
        <c:lblOffset val="100"/>
        <c:noMultiLvlLbl val="0"/>
      </c:catAx>
      <c:valAx>
        <c:axId val="4144771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09-4357-8170-F556D70B81A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0.37654548287497885</c:v>
              </c:pt>
            </c:numLit>
          </c:val>
          <c:extLst>
            <c:ext xmlns:c16="http://schemas.microsoft.com/office/drawing/2014/chart" uri="{C3380CC4-5D6E-409C-BE32-E72D297353CC}">
              <c16:uniqueId val="{00000002-D409-4357-8170-F556D70B81A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D409-4357-8170-F556D70B81A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D409-4357-8170-F556D70B81A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7896"/>
        <c:axId val="414478288"/>
        <c:axId val="0"/>
      </c:bar3DChart>
      <c:catAx>
        <c:axId val="414477896"/>
        <c:scaling>
          <c:orientation val="minMax"/>
        </c:scaling>
        <c:delete val="1"/>
        <c:axPos val="b"/>
        <c:majorTickMark val="out"/>
        <c:minorTickMark val="none"/>
        <c:tickLblPos val="none"/>
        <c:crossAx val="414478288"/>
        <c:crosses val="autoZero"/>
        <c:auto val="1"/>
        <c:lblAlgn val="ctr"/>
        <c:lblOffset val="100"/>
        <c:noMultiLvlLbl val="0"/>
      </c:catAx>
      <c:valAx>
        <c:axId val="4144782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7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11-4C0B-BA92-C3E3B1434A7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0.49485407730794484</c:v>
              </c:pt>
            </c:numLit>
          </c:val>
          <c:extLst>
            <c:ext xmlns:c16="http://schemas.microsoft.com/office/drawing/2014/chart" uri="{C3380CC4-5D6E-409C-BE32-E72D297353CC}">
              <c16:uniqueId val="{00000002-6611-4C0B-BA92-C3E3B1434A7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6611-4C0B-BA92-C3E3B1434A7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6611-4C0B-BA92-C3E3B1434A7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67312"/>
        <c:axId val="414468880"/>
        <c:axId val="0"/>
      </c:bar3DChart>
      <c:catAx>
        <c:axId val="414467312"/>
        <c:scaling>
          <c:orientation val="minMax"/>
        </c:scaling>
        <c:delete val="1"/>
        <c:axPos val="b"/>
        <c:majorTickMark val="out"/>
        <c:minorTickMark val="none"/>
        <c:tickLblPos val="none"/>
        <c:crossAx val="414468880"/>
        <c:crosses val="autoZero"/>
        <c:auto val="1"/>
        <c:lblAlgn val="ctr"/>
        <c:lblOffset val="100"/>
        <c:noMultiLvlLbl val="0"/>
      </c:catAx>
      <c:valAx>
        <c:axId val="4144688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6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9F-427D-88A9-3052A35F201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8D9F-427D-88A9-3052A35F2014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0.36739029025514686</c:v>
              </c:pt>
            </c:numLit>
          </c:val>
          <c:extLst>
            <c:ext xmlns:c16="http://schemas.microsoft.com/office/drawing/2014/chart" uri="{C3380CC4-5D6E-409C-BE32-E72D297353CC}">
              <c16:uniqueId val="{00000003-8D9F-427D-88A9-3052A35F2014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8D9F-427D-88A9-3052A35F201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3192"/>
        <c:axId val="414467704"/>
        <c:axId val="0"/>
      </c:bar3DChart>
      <c:catAx>
        <c:axId val="414473192"/>
        <c:scaling>
          <c:orientation val="minMax"/>
        </c:scaling>
        <c:delete val="1"/>
        <c:axPos val="b"/>
        <c:majorTickMark val="out"/>
        <c:minorTickMark val="none"/>
        <c:tickLblPos val="none"/>
        <c:crossAx val="414467704"/>
        <c:crosses val="autoZero"/>
        <c:auto val="1"/>
        <c:lblAlgn val="ctr"/>
        <c:lblOffset val="100"/>
        <c:noMultiLvlLbl val="0"/>
      </c:catAx>
      <c:valAx>
        <c:axId val="4144677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3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48-454E-8859-3E7231DBBE2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0.58889778377691726</c:v>
              </c:pt>
            </c:numLit>
          </c:val>
          <c:extLst>
            <c:ext xmlns:c16="http://schemas.microsoft.com/office/drawing/2014/chart" uri="{C3380CC4-5D6E-409C-BE32-E72D297353CC}">
              <c16:uniqueId val="{00000002-E248-454E-8859-3E7231DBBE2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9.0537663289418355E-2</c:v>
              </c:pt>
            </c:numLit>
          </c:val>
          <c:extLst>
            <c:ext xmlns:c16="http://schemas.microsoft.com/office/drawing/2014/chart" uri="{C3380CC4-5D6E-409C-BE32-E72D297353CC}">
              <c16:uniqueId val="{00000003-E248-454E-8859-3E7231DBBE2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0.32056455293366004</c:v>
              </c:pt>
            </c:numLit>
          </c:val>
          <c:extLst>
            <c:ext xmlns:c16="http://schemas.microsoft.com/office/drawing/2014/chart" uri="{C3380CC4-5D6E-409C-BE32-E72D297353CC}">
              <c16:uniqueId val="{00000004-E248-454E-8859-3E7231DBBE2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5544"/>
        <c:axId val="414475152"/>
        <c:axId val="0"/>
      </c:bar3DChart>
      <c:catAx>
        <c:axId val="414475544"/>
        <c:scaling>
          <c:orientation val="minMax"/>
        </c:scaling>
        <c:delete val="1"/>
        <c:axPos val="b"/>
        <c:majorTickMark val="out"/>
        <c:minorTickMark val="none"/>
        <c:tickLblPos val="none"/>
        <c:crossAx val="414475152"/>
        <c:crosses val="autoZero"/>
        <c:auto val="1"/>
        <c:lblAlgn val="ctr"/>
        <c:lblOffset val="100"/>
        <c:noMultiLvlLbl val="0"/>
      </c:catAx>
      <c:valAx>
        <c:axId val="4144751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5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2D-4F88-A130-2DF24175586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D62D-4F88-A130-2DF24175586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0.30358139511668791</c:v>
              </c:pt>
            </c:numLit>
          </c:val>
          <c:extLst>
            <c:ext xmlns:c16="http://schemas.microsoft.com/office/drawing/2014/chart" uri="{C3380CC4-5D6E-409C-BE32-E72D297353CC}">
              <c16:uniqueId val="{00000003-D62D-4F88-A130-2DF24175586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0.23081895298932037</c:v>
              </c:pt>
            </c:numLit>
          </c:val>
          <c:extLst>
            <c:ext xmlns:c16="http://schemas.microsoft.com/office/drawing/2014/chart" uri="{C3380CC4-5D6E-409C-BE32-E72D297353CC}">
              <c16:uniqueId val="{00000004-D62D-4F88-A130-2DF24175586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0056"/>
        <c:axId val="414470840"/>
        <c:axId val="0"/>
      </c:bar3DChart>
      <c:catAx>
        <c:axId val="414470056"/>
        <c:scaling>
          <c:orientation val="minMax"/>
        </c:scaling>
        <c:delete val="1"/>
        <c:axPos val="b"/>
        <c:majorTickMark val="out"/>
        <c:minorTickMark val="none"/>
        <c:tickLblPos val="none"/>
        <c:crossAx val="414470840"/>
        <c:crosses val="autoZero"/>
        <c:auto val="1"/>
        <c:lblAlgn val="ctr"/>
        <c:lblOffset val="100"/>
        <c:noMultiLvlLbl val="0"/>
      </c:catAx>
      <c:valAx>
        <c:axId val="4144708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0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23-4A7A-8785-BAD0550D3C6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2F23-4A7A-8785-BAD0550D3C67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2F23-4A7A-8785-BAD0550D3C67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0.32821941114261605</c:v>
              </c:pt>
            </c:numLit>
          </c:val>
          <c:extLst>
            <c:ext xmlns:c16="http://schemas.microsoft.com/office/drawing/2014/chart" uri="{C3380CC4-5D6E-409C-BE32-E72D297353CC}">
              <c16:uniqueId val="{00000004-2F23-4A7A-8785-BAD0550D3C6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4760"/>
        <c:axId val="414476720"/>
        <c:axId val="0"/>
      </c:bar3DChart>
      <c:catAx>
        <c:axId val="414474760"/>
        <c:scaling>
          <c:orientation val="minMax"/>
        </c:scaling>
        <c:delete val="1"/>
        <c:axPos val="b"/>
        <c:majorTickMark val="out"/>
        <c:minorTickMark val="none"/>
        <c:tickLblPos val="none"/>
        <c:crossAx val="414476720"/>
        <c:crosses val="autoZero"/>
        <c:auto val="1"/>
        <c:lblAlgn val="ctr"/>
        <c:lblOffset val="100"/>
        <c:noMultiLvlLbl val="0"/>
      </c:catAx>
      <c:valAx>
        <c:axId val="4144767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4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1E-4AFB-ADCC-D7B40571E65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381E-4AFB-ADCC-D7B40571E65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0.27055090339479804</c:v>
              </c:pt>
            </c:numLit>
          </c:val>
          <c:extLst>
            <c:ext xmlns:c16="http://schemas.microsoft.com/office/drawing/2014/chart" uri="{C3380CC4-5D6E-409C-BE32-E72D297353CC}">
              <c16:uniqueId val="{00000003-381E-4AFB-ADCC-D7B40571E65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381E-4AFB-ADCC-D7B40571E65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2800"/>
        <c:axId val="414473976"/>
        <c:axId val="0"/>
      </c:bar3DChart>
      <c:catAx>
        <c:axId val="414472800"/>
        <c:scaling>
          <c:orientation val="minMax"/>
        </c:scaling>
        <c:delete val="1"/>
        <c:axPos val="b"/>
        <c:majorTickMark val="out"/>
        <c:minorTickMark val="none"/>
        <c:tickLblPos val="none"/>
        <c:crossAx val="414473976"/>
        <c:crosses val="autoZero"/>
        <c:auto val="1"/>
        <c:lblAlgn val="ctr"/>
        <c:lblOffset val="100"/>
        <c:noMultiLvlLbl val="0"/>
      </c:catAx>
      <c:valAx>
        <c:axId val="4144739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B6-47A1-8466-ACC2243B4E9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0.39234111025703661</c:v>
              </c:pt>
            </c:numLit>
          </c:val>
          <c:extLst>
            <c:ext xmlns:c16="http://schemas.microsoft.com/office/drawing/2014/chart" uri="{C3380CC4-5D6E-409C-BE32-E72D297353CC}">
              <c16:uniqueId val="{00000002-57B6-47A1-8466-ACC2243B4E9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57B6-47A1-8466-ACC2243B4E9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0.29090695094943092</c:v>
              </c:pt>
            </c:numLit>
          </c:val>
          <c:extLst>
            <c:ext xmlns:c16="http://schemas.microsoft.com/office/drawing/2014/chart" uri="{C3380CC4-5D6E-409C-BE32-E72D297353CC}">
              <c16:uniqueId val="{00000004-57B6-47A1-8466-ACC2243B4E9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489136"/>
        <c:axId val="412493448"/>
        <c:axId val="0"/>
      </c:bar3DChart>
      <c:catAx>
        <c:axId val="412489136"/>
        <c:scaling>
          <c:orientation val="minMax"/>
        </c:scaling>
        <c:delete val="1"/>
        <c:axPos val="b"/>
        <c:majorTickMark val="out"/>
        <c:minorTickMark val="none"/>
        <c:tickLblPos val="none"/>
        <c:crossAx val="412493448"/>
        <c:crosses val="autoZero"/>
        <c:auto val="1"/>
        <c:lblAlgn val="ctr"/>
        <c:lblOffset val="100"/>
        <c:noMultiLvlLbl val="0"/>
      </c:catAx>
      <c:valAx>
        <c:axId val="4124934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489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AA-445E-ABA5-B21CB8D6E5F5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DFAA-445E-ABA5-B21CB8D6E5F5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DFAA-445E-ABA5-B21CB8D6E5F5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0.31927434388856185</c:v>
              </c:pt>
            </c:numLit>
          </c:val>
          <c:extLst>
            <c:ext xmlns:c16="http://schemas.microsoft.com/office/drawing/2014/chart" uri="{C3380CC4-5D6E-409C-BE32-E72D297353CC}">
              <c16:uniqueId val="{00000004-DFAA-445E-ABA5-B21CB8D6E5F5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81424"/>
        <c:axId val="414480640"/>
        <c:axId val="0"/>
      </c:bar3DChart>
      <c:catAx>
        <c:axId val="414481424"/>
        <c:scaling>
          <c:orientation val="minMax"/>
        </c:scaling>
        <c:delete val="1"/>
        <c:axPos val="b"/>
        <c:majorTickMark val="out"/>
        <c:minorTickMark val="none"/>
        <c:tickLblPos val="none"/>
        <c:crossAx val="414480640"/>
        <c:crosses val="autoZero"/>
        <c:auto val="1"/>
        <c:lblAlgn val="ctr"/>
        <c:lblOffset val="100"/>
        <c:noMultiLvlLbl val="0"/>
      </c:catAx>
      <c:valAx>
        <c:axId val="4144806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8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74-43A1-A715-4453C3E50A4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CB74-43A1-A715-4453C3E50A4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CB74-43A1-A715-4453C3E50A4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0.20566303446211937</c:v>
              </c:pt>
            </c:numLit>
          </c:val>
          <c:extLst>
            <c:ext xmlns:c16="http://schemas.microsoft.com/office/drawing/2014/chart" uri="{C3380CC4-5D6E-409C-BE32-E72D297353CC}">
              <c16:uniqueId val="{00000004-CB74-43A1-A715-4453C3E50A4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81032"/>
        <c:axId val="414479856"/>
        <c:axId val="0"/>
      </c:bar3DChart>
      <c:catAx>
        <c:axId val="414481032"/>
        <c:scaling>
          <c:orientation val="minMax"/>
        </c:scaling>
        <c:delete val="1"/>
        <c:axPos val="b"/>
        <c:majorTickMark val="out"/>
        <c:minorTickMark val="none"/>
        <c:tickLblPos val="none"/>
        <c:crossAx val="414479856"/>
        <c:crosses val="autoZero"/>
        <c:auto val="1"/>
        <c:lblAlgn val="ctr"/>
        <c:lblOffset val="100"/>
        <c:noMultiLvlLbl val="0"/>
      </c:catAx>
      <c:valAx>
        <c:axId val="4144798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81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7B-4243-8F76-04153B2729C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0.6739293328916377</c:v>
              </c:pt>
            </c:numLit>
          </c:val>
          <c:extLst>
            <c:ext xmlns:c16="http://schemas.microsoft.com/office/drawing/2014/chart" uri="{C3380CC4-5D6E-409C-BE32-E72D297353CC}">
              <c16:uniqueId val="{00000002-A67B-4243-8F76-04153B2729C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A67B-4243-8F76-04153B2729C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0.23082763404746343</c:v>
              </c:pt>
            </c:numLit>
          </c:val>
          <c:extLst>
            <c:ext xmlns:c16="http://schemas.microsoft.com/office/drawing/2014/chart" uri="{C3380CC4-5D6E-409C-BE32-E72D297353CC}">
              <c16:uniqueId val="{00000004-A67B-4243-8F76-04153B2729C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4478680"/>
        <c:axId val="414481816"/>
        <c:axId val="0"/>
      </c:bar3DChart>
      <c:catAx>
        <c:axId val="414478680"/>
        <c:scaling>
          <c:orientation val="minMax"/>
        </c:scaling>
        <c:delete val="1"/>
        <c:axPos val="b"/>
        <c:majorTickMark val="out"/>
        <c:minorTickMark val="none"/>
        <c:tickLblPos val="none"/>
        <c:crossAx val="414481816"/>
        <c:crosses val="autoZero"/>
        <c:auto val="1"/>
        <c:lblAlgn val="ctr"/>
        <c:lblOffset val="100"/>
        <c:noMultiLvlLbl val="0"/>
      </c:catAx>
      <c:valAx>
        <c:axId val="4144818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4478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239E-3"/>
          <c:y val="1.2195140105665411E-2"/>
          <c:w val="0.95272087562998364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0.21475620292574849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1-4E14-B27B-361F2B4FFE21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0.20430065637803005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1-4E14-B27B-361F2B4FFE21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E1-4E14-B27B-361F2B4FFE21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E1-4E14-B27B-361F2B4FF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0.58094314069622144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1-4E14-B27B-361F2B4FFE2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503248"/>
        <c:axId val="412516576"/>
        <c:axId val="0"/>
      </c:bar3DChart>
      <c:catAx>
        <c:axId val="412503248"/>
        <c:scaling>
          <c:orientation val="minMax"/>
        </c:scaling>
        <c:delete val="1"/>
        <c:axPos val="b"/>
        <c:majorTickMark val="out"/>
        <c:minorTickMark val="none"/>
        <c:tickLblPos val="none"/>
        <c:crossAx val="412516576"/>
        <c:crosses val="autoZero"/>
        <c:auto val="1"/>
        <c:lblAlgn val="ctr"/>
        <c:lblOffset val="100"/>
        <c:noMultiLvlLbl val="0"/>
      </c:catAx>
      <c:valAx>
        <c:axId val="4125165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03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5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0.30184713648171796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2-471D-9564-FFCF8CD4EB9A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7.0652824897273717E-2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2-471D-9564-FFCF8CD4EB9A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52-471D-9564-FFCF8CD4EB9A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72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52-471D-9564-FFCF8CD4EB9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0.62750003862100834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52-471D-9564-FFCF8CD4EB9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12515400"/>
        <c:axId val="412513440"/>
        <c:axId val="0"/>
      </c:bar3DChart>
      <c:catAx>
        <c:axId val="412515400"/>
        <c:scaling>
          <c:orientation val="minMax"/>
        </c:scaling>
        <c:delete val="1"/>
        <c:axPos val="b"/>
        <c:majorTickMark val="out"/>
        <c:minorTickMark val="none"/>
        <c:tickLblPos val="none"/>
        <c:crossAx val="412513440"/>
        <c:crosses val="autoZero"/>
        <c:auto val="1"/>
        <c:lblAlgn val="ctr"/>
        <c:lblOffset val="100"/>
        <c:noMultiLvlLbl val="0"/>
      </c:catAx>
      <c:valAx>
        <c:axId val="41251344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12515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E9-4EF1-A728-C1EA282795A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0.39301521811290985</c:v>
              </c:pt>
            </c:numLit>
          </c:val>
          <c:extLst>
            <c:ext xmlns:c16="http://schemas.microsoft.com/office/drawing/2014/chart" uri="{C3380CC4-5D6E-409C-BE32-E72D297353CC}">
              <c16:uniqueId val="{00000002-ABE9-4EF1-A728-C1EA282795A6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0.15549744968626195</c:v>
              </c:pt>
            </c:numLit>
          </c:val>
          <c:extLst>
            <c:ext xmlns:c16="http://schemas.microsoft.com/office/drawing/2014/chart" uri="{C3380CC4-5D6E-409C-BE32-E72D297353CC}">
              <c16:uniqueId val="{00000003-ABE9-4EF1-A728-C1EA282795A6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ABE9-4EF1-A728-C1EA282795A6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86166808"/>
        <c:axId val="486169160"/>
        <c:axId val="0"/>
      </c:bar3DChart>
      <c:catAx>
        <c:axId val="486166808"/>
        <c:scaling>
          <c:orientation val="minMax"/>
        </c:scaling>
        <c:delete val="1"/>
        <c:axPos val="b"/>
        <c:majorTickMark val="out"/>
        <c:minorTickMark val="none"/>
        <c:tickLblPos val="none"/>
        <c:crossAx val="486169160"/>
        <c:crosses val="autoZero"/>
        <c:auto val="1"/>
        <c:lblAlgn val="ctr"/>
        <c:lblOffset val="100"/>
        <c:noMultiLvlLbl val="0"/>
      </c:catAx>
      <c:valAx>
        <c:axId val="4861691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166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3988-4FAB-BAB5-782D59474658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0.38977627273702692</c:v>
              </c:pt>
            </c:numLit>
          </c:val>
          <c:extLst>
            <c:ext xmlns:c16="http://schemas.microsoft.com/office/drawing/2014/chart" uri="{C3380CC4-5D6E-409C-BE32-E72D297353CC}">
              <c16:uniqueId val="{00000001-3988-4FAB-BAB5-782D59474658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86165632"/>
        <c:axId val="486169552"/>
        <c:axId val="0"/>
      </c:bar3DChart>
      <c:catAx>
        <c:axId val="486165632"/>
        <c:scaling>
          <c:orientation val="minMax"/>
        </c:scaling>
        <c:delete val="1"/>
        <c:axPos val="b"/>
        <c:majorTickMark val="out"/>
        <c:minorTickMark val="none"/>
        <c:tickLblPos val="none"/>
        <c:crossAx val="486169552"/>
        <c:crosses val="autoZero"/>
        <c:auto val="1"/>
        <c:lblAlgn val="ctr"/>
        <c:lblOffset val="100"/>
        <c:noMultiLvlLbl val="0"/>
      </c:catAx>
      <c:valAx>
        <c:axId val="4861695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165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B5-4233-BFE1-B38C67F242B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2CB5-4233-BFE1-B38C67F242B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86167592"/>
        <c:axId val="486162496"/>
        <c:axId val="0"/>
      </c:bar3DChart>
      <c:catAx>
        <c:axId val="486167592"/>
        <c:scaling>
          <c:orientation val="minMax"/>
        </c:scaling>
        <c:delete val="1"/>
        <c:axPos val="b"/>
        <c:majorTickMark val="out"/>
        <c:minorTickMark val="none"/>
        <c:tickLblPos val="none"/>
        <c:crossAx val="486162496"/>
        <c:crosses val="autoZero"/>
        <c:auto val="1"/>
        <c:lblAlgn val="ctr"/>
        <c:lblOffset val="100"/>
        <c:noMultiLvlLbl val="0"/>
      </c:catAx>
      <c:valAx>
        <c:axId val="48616249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167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F2-485A-8989-1F124042682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0.35085452632047204</c:v>
              </c:pt>
            </c:numLit>
          </c:val>
          <c:extLst>
            <c:ext xmlns:c16="http://schemas.microsoft.com/office/drawing/2014/chart" uri="{C3380CC4-5D6E-409C-BE32-E72D297353CC}">
              <c16:uniqueId val="{00000002-41F2-485A-8989-1F124042682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41F2-485A-8989-1F124042682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41F2-485A-8989-1F124042682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86164064"/>
        <c:axId val="486166416"/>
        <c:axId val="0"/>
      </c:bar3DChart>
      <c:catAx>
        <c:axId val="486164064"/>
        <c:scaling>
          <c:orientation val="minMax"/>
        </c:scaling>
        <c:delete val="1"/>
        <c:axPos val="b"/>
        <c:majorTickMark val="out"/>
        <c:minorTickMark val="none"/>
        <c:tickLblPos val="none"/>
        <c:crossAx val="486166416"/>
        <c:crosses val="autoZero"/>
        <c:auto val="1"/>
        <c:lblAlgn val="ctr"/>
        <c:lblOffset val="100"/>
        <c:noMultiLvlLbl val="0"/>
      </c:catAx>
      <c:valAx>
        <c:axId val="4861664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164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43" footer="0.4921259850000034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C1" sqref="C1:D1048576"/>
    </sheetView>
  </sheetViews>
  <sheetFormatPr defaultRowHeight="15" x14ac:dyDescent="0.25"/>
  <cols>
    <col min="1" max="1" width="53.140625" bestFit="1" customWidth="1"/>
    <col min="2" max="2" width="13.140625" bestFit="1" customWidth="1"/>
    <col min="3" max="4" width="13.140625" customWidth="1"/>
  </cols>
  <sheetData>
    <row r="1" spans="1:4" x14ac:dyDescent="0.25">
      <c r="A1" s="7" t="s">
        <v>0</v>
      </c>
      <c r="B1" s="8">
        <v>2016</v>
      </c>
      <c r="C1" s="8">
        <v>2015</v>
      </c>
      <c r="D1" s="8">
        <v>2014</v>
      </c>
    </row>
    <row r="2" spans="1:4" x14ac:dyDescent="0.25">
      <c r="A2" s="9" t="s">
        <v>1</v>
      </c>
      <c r="B2" s="10">
        <v>8932962</v>
      </c>
      <c r="C2" s="10">
        <v>9722020</v>
      </c>
      <c r="D2" s="10">
        <v>9137914</v>
      </c>
    </row>
    <row r="3" spans="1:4" x14ac:dyDescent="0.25">
      <c r="A3" s="11" t="s">
        <v>2</v>
      </c>
      <c r="B3" s="12">
        <v>5605434</v>
      </c>
      <c r="C3" s="12">
        <v>5877513</v>
      </c>
      <c r="D3" s="12">
        <v>4898746</v>
      </c>
    </row>
    <row r="4" spans="1:4" x14ac:dyDescent="0.25">
      <c r="A4" s="13" t="s">
        <v>3</v>
      </c>
      <c r="B4" s="15">
        <v>916621</v>
      </c>
      <c r="C4" s="15">
        <v>729618</v>
      </c>
      <c r="D4" s="15">
        <v>830524</v>
      </c>
    </row>
    <row r="5" spans="1:4" x14ac:dyDescent="0.25">
      <c r="A5" s="13" t="s">
        <v>61</v>
      </c>
      <c r="B5" s="15">
        <v>37</v>
      </c>
      <c r="C5" s="15">
        <v>281</v>
      </c>
      <c r="D5" s="15">
        <v>4257</v>
      </c>
    </row>
    <row r="6" spans="1:4" x14ac:dyDescent="0.25">
      <c r="A6" s="16" t="s">
        <v>4</v>
      </c>
      <c r="B6" s="14">
        <v>2687174</v>
      </c>
      <c r="C6" s="14">
        <v>2881303</v>
      </c>
      <c r="D6" s="14">
        <v>2455440</v>
      </c>
    </row>
    <row r="7" spans="1:4" x14ac:dyDescent="0.25">
      <c r="A7" s="16" t="s">
        <v>5</v>
      </c>
      <c r="B7" s="14">
        <v>782940</v>
      </c>
      <c r="C7" s="14">
        <v>687938</v>
      </c>
      <c r="D7" s="14">
        <v>789290</v>
      </c>
    </row>
    <row r="8" spans="1:4" x14ac:dyDescent="0.25">
      <c r="A8" s="16" t="s">
        <v>6</v>
      </c>
      <c r="B8" s="14">
        <v>1218662</v>
      </c>
      <c r="C8" s="14">
        <v>1578373</v>
      </c>
      <c r="D8" s="14">
        <v>819235</v>
      </c>
    </row>
    <row r="9" spans="1:4" x14ac:dyDescent="0.25">
      <c r="A9" s="11" t="s">
        <v>7</v>
      </c>
      <c r="B9" s="17">
        <v>3327528</v>
      </c>
      <c r="C9" s="17">
        <v>3844507</v>
      </c>
      <c r="D9" s="17">
        <v>4239168</v>
      </c>
    </row>
    <row r="10" spans="1:4" x14ac:dyDescent="0.25">
      <c r="A10" s="16" t="s">
        <v>8</v>
      </c>
      <c r="B10" s="18">
        <v>631139</v>
      </c>
      <c r="C10" s="18">
        <v>698468</v>
      </c>
      <c r="D10" s="18">
        <v>893758</v>
      </c>
    </row>
    <row r="11" spans="1:4" x14ac:dyDescent="0.25">
      <c r="A11" s="16" t="s">
        <v>9</v>
      </c>
      <c r="B11" s="19">
        <v>2696389</v>
      </c>
      <c r="C11" s="19">
        <v>3146039</v>
      </c>
      <c r="D11" s="19">
        <v>3345410</v>
      </c>
    </row>
    <row r="12" spans="1:4" x14ac:dyDescent="0.25">
      <c r="A12" s="16" t="s">
        <v>10</v>
      </c>
      <c r="B12" s="18">
        <v>7695</v>
      </c>
      <c r="C12" s="18">
        <v>13589</v>
      </c>
      <c r="D12" s="18">
        <v>207637</v>
      </c>
    </row>
    <row r="13" spans="1:4" x14ac:dyDescent="0.25">
      <c r="A13" s="16" t="s">
        <v>11</v>
      </c>
      <c r="B13" s="18">
        <v>298081</v>
      </c>
      <c r="C13" s="18">
        <v>532707</v>
      </c>
      <c r="D13" s="18">
        <v>554886</v>
      </c>
    </row>
    <row r="14" spans="1:4" x14ac:dyDescent="0.25">
      <c r="A14" s="16" t="s">
        <v>12</v>
      </c>
      <c r="B14" s="18">
        <v>2390613</v>
      </c>
      <c r="C14" s="18">
        <v>2599743</v>
      </c>
      <c r="D14" s="18">
        <v>2582887</v>
      </c>
    </row>
    <row r="15" spans="1:4" x14ac:dyDescent="0.25">
      <c r="A15" s="32"/>
      <c r="B15" s="8">
        <v>2016</v>
      </c>
      <c r="C15" s="8">
        <v>2015</v>
      </c>
      <c r="D15" s="8">
        <v>2014</v>
      </c>
    </row>
    <row r="16" spans="1:4" x14ac:dyDescent="0.25">
      <c r="A16" s="9" t="s">
        <v>13</v>
      </c>
      <c r="B16" s="20">
        <v>8932962</v>
      </c>
      <c r="C16" s="20">
        <v>9722020</v>
      </c>
      <c r="D16" s="20">
        <v>9137914</v>
      </c>
    </row>
    <row r="17" spans="1:4" x14ac:dyDescent="0.25">
      <c r="A17" s="11" t="s">
        <v>14</v>
      </c>
      <c r="B17" s="21">
        <v>5189543</v>
      </c>
      <c r="C17" s="21">
        <v>4689534</v>
      </c>
      <c r="D17" s="21">
        <v>4091135</v>
      </c>
    </row>
    <row r="18" spans="1:4" x14ac:dyDescent="0.25">
      <c r="A18" s="16" t="s">
        <v>62</v>
      </c>
      <c r="B18" s="22">
        <v>308986</v>
      </c>
      <c r="C18" s="22">
        <v>249211</v>
      </c>
      <c r="D18" s="22">
        <v>216174</v>
      </c>
    </row>
    <row r="19" spans="1:4" x14ac:dyDescent="0.25">
      <c r="A19" s="13" t="s">
        <v>16</v>
      </c>
      <c r="B19" s="23">
        <v>1410805</v>
      </c>
      <c r="C19" s="23">
        <v>1215136</v>
      </c>
      <c r="D19" s="23">
        <v>1061509</v>
      </c>
    </row>
    <row r="20" spans="1:4" x14ac:dyDescent="0.25">
      <c r="A20" s="13" t="s">
        <v>63</v>
      </c>
      <c r="B20" s="23">
        <v>417457</v>
      </c>
      <c r="C20" s="23">
        <v>397715</v>
      </c>
      <c r="D20" s="23">
        <v>332793</v>
      </c>
    </row>
    <row r="21" spans="1:4" x14ac:dyDescent="0.25">
      <c r="A21" s="13" t="s">
        <v>15</v>
      </c>
      <c r="B21" s="23">
        <v>1174480</v>
      </c>
      <c r="C21" s="23">
        <v>569432</v>
      </c>
      <c r="D21" s="23">
        <v>686195</v>
      </c>
    </row>
    <row r="22" spans="1:4" x14ac:dyDescent="0.25">
      <c r="A22" s="13" t="s">
        <v>17</v>
      </c>
      <c r="B22" s="23">
        <v>1848927</v>
      </c>
      <c r="C22" s="23">
        <v>2247240</v>
      </c>
      <c r="D22" s="23">
        <v>1777636</v>
      </c>
    </row>
    <row r="23" spans="1:4" x14ac:dyDescent="0.25">
      <c r="A23" s="13" t="s">
        <v>64</v>
      </c>
      <c r="B23" s="23">
        <v>14699</v>
      </c>
      <c r="C23" s="23">
        <v>10800</v>
      </c>
      <c r="D23" s="23">
        <v>16828</v>
      </c>
    </row>
    <row r="24" spans="1:4" x14ac:dyDescent="0.25">
      <c r="A24" s="13" t="s">
        <v>96</v>
      </c>
      <c r="B24" s="23">
        <v>14189</v>
      </c>
      <c r="C24" s="23">
        <v>0</v>
      </c>
      <c r="D24" s="23">
        <v>0</v>
      </c>
    </row>
    <row r="25" spans="1:4" x14ac:dyDescent="0.25">
      <c r="A25" s="27" t="s">
        <v>18</v>
      </c>
      <c r="B25" s="21">
        <v>1825010</v>
      </c>
      <c r="C25" s="21">
        <v>2870194</v>
      </c>
      <c r="D25" s="21">
        <v>2444103</v>
      </c>
    </row>
    <row r="26" spans="1:4" x14ac:dyDescent="0.25">
      <c r="A26" s="13" t="s">
        <v>19</v>
      </c>
      <c r="B26" s="22">
        <v>1825010</v>
      </c>
      <c r="C26" s="22">
        <v>2870194</v>
      </c>
      <c r="D26" s="22">
        <v>2444103</v>
      </c>
    </row>
    <row r="27" spans="1:4" x14ac:dyDescent="0.25">
      <c r="A27" s="13" t="s">
        <v>20</v>
      </c>
      <c r="B27" s="23">
        <v>1198569</v>
      </c>
      <c r="C27" s="23">
        <v>2069679</v>
      </c>
      <c r="D27" s="23">
        <v>1172263</v>
      </c>
    </row>
    <row r="28" spans="1:4" x14ac:dyDescent="0.25">
      <c r="A28" s="13" t="s">
        <v>65</v>
      </c>
      <c r="B28" s="23">
        <v>155045</v>
      </c>
      <c r="C28" s="23">
        <v>167411</v>
      </c>
      <c r="D28" s="23">
        <v>171941</v>
      </c>
    </row>
    <row r="29" spans="1:4" x14ac:dyDescent="0.25">
      <c r="A29" s="13" t="s">
        <v>21</v>
      </c>
      <c r="B29" s="23">
        <v>117116</v>
      </c>
      <c r="C29" s="23">
        <v>115223</v>
      </c>
      <c r="D29" s="23">
        <v>110964</v>
      </c>
    </row>
    <row r="30" spans="1:4" x14ac:dyDescent="0.25">
      <c r="A30" s="13" t="s">
        <v>22</v>
      </c>
      <c r="B30" s="23">
        <v>354280</v>
      </c>
      <c r="C30" s="23">
        <v>493280</v>
      </c>
      <c r="D30" s="23">
        <v>962756</v>
      </c>
    </row>
    <row r="31" spans="1:4" x14ac:dyDescent="0.25">
      <c r="A31" s="13" t="s">
        <v>97</v>
      </c>
      <c r="B31" s="23">
        <v>0</v>
      </c>
      <c r="C31" s="23">
        <v>0</v>
      </c>
      <c r="D31" s="23">
        <v>0</v>
      </c>
    </row>
    <row r="32" spans="1:4" x14ac:dyDescent="0.25">
      <c r="A32" s="13" t="s">
        <v>98</v>
      </c>
      <c r="B32" s="23">
        <v>0</v>
      </c>
      <c r="C32" s="23">
        <v>24601</v>
      </c>
      <c r="D32" s="23">
        <v>26179</v>
      </c>
    </row>
    <row r="33" spans="1:4" x14ac:dyDescent="0.25">
      <c r="A33" s="27" t="s">
        <v>23</v>
      </c>
      <c r="B33" s="21">
        <v>1918409</v>
      </c>
      <c r="C33" s="21">
        <v>2162292</v>
      </c>
      <c r="D33" s="21">
        <v>2602676</v>
      </c>
    </row>
    <row r="34" spans="1:4" x14ac:dyDescent="0.25">
      <c r="A34" s="13" t="s">
        <v>24</v>
      </c>
      <c r="B34" s="23">
        <v>1863065</v>
      </c>
      <c r="C34" s="23">
        <v>1949134</v>
      </c>
      <c r="D34" s="23">
        <v>1989360</v>
      </c>
    </row>
    <row r="35" spans="1:4" x14ac:dyDescent="0.25">
      <c r="A35" s="13" t="s">
        <v>25</v>
      </c>
      <c r="B35" s="23">
        <v>634355</v>
      </c>
      <c r="C35" s="23">
        <v>679958</v>
      </c>
      <c r="D35" s="23">
        <v>745449</v>
      </c>
    </row>
    <row r="36" spans="1:4" x14ac:dyDescent="0.25">
      <c r="A36" s="16" t="s">
        <v>26</v>
      </c>
      <c r="B36" s="23">
        <v>995</v>
      </c>
      <c r="C36" s="23">
        <v>122337</v>
      </c>
      <c r="D36" s="23">
        <v>123404</v>
      </c>
    </row>
    <row r="37" spans="1:4" x14ac:dyDescent="0.25">
      <c r="A37" s="16" t="s">
        <v>27</v>
      </c>
      <c r="B37" s="23">
        <v>481004</v>
      </c>
      <c r="C37" s="23">
        <v>300037</v>
      </c>
      <c r="D37" s="23">
        <v>579669</v>
      </c>
    </row>
    <row r="38" spans="1:4" x14ac:dyDescent="0.25">
      <c r="A38" s="16" t="s">
        <v>28</v>
      </c>
      <c r="B38" s="23">
        <v>-49756</v>
      </c>
      <c r="C38" s="23">
        <v>-36836</v>
      </c>
      <c r="D38" s="23">
        <v>-49548</v>
      </c>
    </row>
    <row r="39" spans="1:4" x14ac:dyDescent="0.25">
      <c r="A39" s="16" t="s">
        <v>29</v>
      </c>
      <c r="B39" s="23">
        <v>-1118528</v>
      </c>
      <c r="C39" s="23">
        <v>-977159</v>
      </c>
      <c r="D39" s="23">
        <v>-811268</v>
      </c>
    </row>
    <row r="40" spans="1:4" x14ac:dyDescent="0.25">
      <c r="A40" s="16" t="s">
        <v>66</v>
      </c>
      <c r="B40" s="23">
        <v>101658</v>
      </c>
      <c r="C40" s="23">
        <v>106598</v>
      </c>
      <c r="D40" s="23">
        <v>7388</v>
      </c>
    </row>
    <row r="41" spans="1:4" x14ac:dyDescent="0.25">
      <c r="A41" s="13" t="s">
        <v>95</v>
      </c>
      <c r="B41" s="23">
        <v>0</v>
      </c>
      <c r="C41" s="23">
        <v>0</v>
      </c>
      <c r="D41" s="23">
        <v>0</v>
      </c>
    </row>
    <row r="42" spans="1:4" x14ac:dyDescent="0.25">
      <c r="A42" s="16" t="s">
        <v>74</v>
      </c>
      <c r="B42" s="23">
        <v>5616</v>
      </c>
      <c r="C42" s="23">
        <v>18223</v>
      </c>
      <c r="D42" s="23">
        <v>18222</v>
      </c>
    </row>
    <row r="43" spans="1:4" x14ac:dyDescent="0.25">
      <c r="A43" s="1"/>
      <c r="B43" s="2"/>
      <c r="C43" s="2"/>
      <c r="D43" s="2"/>
    </row>
    <row r="44" spans="1:4" x14ac:dyDescent="0.25">
      <c r="A44" s="7" t="s">
        <v>30</v>
      </c>
      <c r="B44" s="8">
        <v>2016</v>
      </c>
      <c r="C44" s="8">
        <v>2015</v>
      </c>
      <c r="D44" s="8">
        <v>2014</v>
      </c>
    </row>
    <row r="45" spans="1:4" x14ac:dyDescent="0.25">
      <c r="A45" s="11" t="s">
        <v>67</v>
      </c>
      <c r="B45" s="17">
        <v>5611931</v>
      </c>
      <c r="C45" s="17">
        <v>4770094</v>
      </c>
      <c r="D45" s="17">
        <v>5318566</v>
      </c>
    </row>
    <row r="46" spans="1:4" x14ac:dyDescent="0.25">
      <c r="A46" s="24" t="s">
        <v>68</v>
      </c>
      <c r="B46" s="25">
        <v>-2765702</v>
      </c>
      <c r="C46" s="25">
        <v>-2215640</v>
      </c>
      <c r="D46" s="25">
        <v>-2461675</v>
      </c>
    </row>
    <row r="47" spans="1:4" x14ac:dyDescent="0.25">
      <c r="A47" s="11" t="s">
        <v>31</v>
      </c>
      <c r="B47" s="17">
        <v>2846229</v>
      </c>
      <c r="C47" s="17">
        <v>2554454</v>
      </c>
      <c r="D47" s="17">
        <v>2856891</v>
      </c>
    </row>
    <row r="48" spans="1:4" x14ac:dyDescent="0.25">
      <c r="A48" s="24" t="s">
        <v>32</v>
      </c>
      <c r="B48" s="25">
        <v>-2260677</v>
      </c>
      <c r="C48" s="25">
        <v>-2140729</v>
      </c>
      <c r="D48" s="25">
        <v>-2318587</v>
      </c>
    </row>
    <row r="49" spans="1:4" x14ac:dyDescent="0.25">
      <c r="A49" s="24" t="s">
        <v>33</v>
      </c>
      <c r="B49" s="25">
        <v>-1255747</v>
      </c>
      <c r="C49" s="25">
        <v>-1016761</v>
      </c>
      <c r="D49" s="25">
        <v>-1166290</v>
      </c>
    </row>
    <row r="50" spans="1:4" x14ac:dyDescent="0.25">
      <c r="A50" s="70" t="s">
        <v>34</v>
      </c>
      <c r="B50" s="25">
        <v>-941475</v>
      </c>
      <c r="C50" s="25">
        <v>-1027606</v>
      </c>
      <c r="D50" s="25">
        <v>-1041824</v>
      </c>
    </row>
    <row r="51" spans="1:4" x14ac:dyDescent="0.25">
      <c r="A51" s="70" t="s">
        <v>94</v>
      </c>
      <c r="B51" s="25">
        <v>0</v>
      </c>
      <c r="C51" s="25">
        <v>0</v>
      </c>
      <c r="D51" s="25">
        <v>0</v>
      </c>
    </row>
    <row r="52" spans="1:4" x14ac:dyDescent="0.25">
      <c r="A52" s="70" t="s">
        <v>69</v>
      </c>
      <c r="B52" s="25">
        <v>28425</v>
      </c>
      <c r="C52" s="25">
        <v>-11383</v>
      </c>
      <c r="D52" s="25">
        <v>-26298</v>
      </c>
    </row>
    <row r="53" spans="1:4" x14ac:dyDescent="0.25">
      <c r="A53" s="24" t="s">
        <v>70</v>
      </c>
      <c r="B53" s="25">
        <v>-92639</v>
      </c>
      <c r="C53" s="25">
        <v>-82700</v>
      </c>
      <c r="D53" s="25">
        <v>-85493</v>
      </c>
    </row>
    <row r="54" spans="1:4" x14ac:dyDescent="0.25">
      <c r="A54" s="24" t="s">
        <v>75</v>
      </c>
      <c r="B54" s="25">
        <v>759</v>
      </c>
      <c r="C54" s="25">
        <v>-2279</v>
      </c>
      <c r="D54" s="25">
        <v>1318</v>
      </c>
    </row>
    <row r="55" spans="1:4" x14ac:dyDescent="0.25">
      <c r="A55" s="11" t="s">
        <v>36</v>
      </c>
      <c r="B55" s="17">
        <v>585552</v>
      </c>
      <c r="C55" s="17">
        <v>413725</v>
      </c>
      <c r="D55" s="17">
        <v>538304</v>
      </c>
    </row>
    <row r="56" spans="1:4" x14ac:dyDescent="0.25">
      <c r="A56" s="24" t="s">
        <v>35</v>
      </c>
      <c r="B56" s="25">
        <v>234130</v>
      </c>
      <c r="C56" s="25">
        <v>84130</v>
      </c>
      <c r="D56" s="25">
        <v>84076</v>
      </c>
    </row>
    <row r="57" spans="1:4" x14ac:dyDescent="0.25">
      <c r="A57" s="24" t="s">
        <v>37</v>
      </c>
      <c r="B57" s="25">
        <v>-712971</v>
      </c>
      <c r="C57" s="25">
        <v>-488446</v>
      </c>
      <c r="D57" s="25">
        <v>-429276</v>
      </c>
    </row>
    <row r="58" spans="1:4" x14ac:dyDescent="0.25">
      <c r="A58" s="27" t="s">
        <v>38</v>
      </c>
      <c r="B58" s="17">
        <v>106711</v>
      </c>
      <c r="C58" s="17">
        <v>9409</v>
      </c>
      <c r="D58" s="17">
        <v>193104</v>
      </c>
    </row>
    <row r="59" spans="1:4" x14ac:dyDescent="0.25">
      <c r="A59" s="70" t="s">
        <v>39</v>
      </c>
      <c r="B59" s="25">
        <v>-78616</v>
      </c>
      <c r="C59" s="25">
        <v>-49570</v>
      </c>
      <c r="D59" s="25">
        <v>-114334</v>
      </c>
    </row>
    <row r="60" spans="1:4" x14ac:dyDescent="0.25">
      <c r="A60" s="27" t="s">
        <v>100</v>
      </c>
      <c r="B60" s="17">
        <v>28095</v>
      </c>
      <c r="C60" s="17">
        <v>-40161</v>
      </c>
      <c r="D60" s="17">
        <v>78770</v>
      </c>
    </row>
    <row r="61" spans="1:4" x14ac:dyDescent="0.25">
      <c r="A61" s="70" t="s">
        <v>99</v>
      </c>
      <c r="B61" s="25">
        <v>-501</v>
      </c>
      <c r="C61" s="25">
        <v>-368454</v>
      </c>
      <c r="D61" s="25">
        <v>0</v>
      </c>
    </row>
    <row r="62" spans="1:4" x14ac:dyDescent="0.25">
      <c r="A62" s="27" t="s">
        <v>40</v>
      </c>
      <c r="B62" s="17">
        <v>27594</v>
      </c>
      <c r="C62" s="17">
        <v>-408615</v>
      </c>
      <c r="D62" s="17">
        <v>78770</v>
      </c>
    </row>
    <row r="63" spans="1:4" x14ac:dyDescent="0.25">
      <c r="A63" s="4"/>
      <c r="B63" s="5"/>
      <c r="C63" s="5"/>
      <c r="D63" s="5"/>
    </row>
    <row r="64" spans="1:4" x14ac:dyDescent="0.25">
      <c r="A64" s="7" t="s">
        <v>41</v>
      </c>
      <c r="B64" s="8">
        <v>2016</v>
      </c>
      <c r="C64" s="8">
        <v>2015</v>
      </c>
      <c r="D64" s="8">
        <v>2014</v>
      </c>
    </row>
    <row r="65" spans="1:4" x14ac:dyDescent="0.25">
      <c r="A65" s="11" t="s">
        <v>42</v>
      </c>
      <c r="B65" s="26">
        <v>739380</v>
      </c>
      <c r="C65" s="26">
        <v>378232</v>
      </c>
      <c r="D65" s="26">
        <v>403885</v>
      </c>
    </row>
    <row r="66" spans="1:4" x14ac:dyDescent="0.25">
      <c r="A66" s="11" t="s">
        <v>43</v>
      </c>
      <c r="B66" s="26">
        <v>-163935</v>
      </c>
      <c r="C66" s="26">
        <v>-677162</v>
      </c>
      <c r="D66" s="26">
        <v>-337839</v>
      </c>
    </row>
    <row r="67" spans="1:4" x14ac:dyDescent="0.25">
      <c r="A67" s="11" t="s">
        <v>44</v>
      </c>
      <c r="B67" s="26">
        <v>-345702</v>
      </c>
      <c r="C67" s="26">
        <v>207049</v>
      </c>
      <c r="D67" s="26">
        <v>134184</v>
      </c>
    </row>
    <row r="68" spans="1:4" x14ac:dyDescent="0.25">
      <c r="A68" s="27" t="s">
        <v>101</v>
      </c>
      <c r="B68" s="26">
        <v>-126713</v>
      </c>
      <c r="C68" s="26">
        <v>-133236</v>
      </c>
      <c r="D68" s="26">
        <v>-77236</v>
      </c>
    </row>
    <row r="69" spans="1:4" x14ac:dyDescent="0.25">
      <c r="A69" s="11" t="s">
        <v>45</v>
      </c>
      <c r="B69" s="26">
        <v>-4359</v>
      </c>
      <c r="C69" s="26">
        <v>-3022</v>
      </c>
      <c r="D69" s="26">
        <v>2229</v>
      </c>
    </row>
    <row r="70" spans="1:4" x14ac:dyDescent="0.25">
      <c r="A70" s="11" t="s">
        <v>46</v>
      </c>
      <c r="B70" s="26">
        <v>225384</v>
      </c>
      <c r="C70" s="26">
        <v>-94903</v>
      </c>
      <c r="D70" s="26">
        <v>202459</v>
      </c>
    </row>
    <row r="71" spans="1:4" x14ac:dyDescent="0.25">
      <c r="A71" s="27" t="s">
        <v>47</v>
      </c>
      <c r="B71" s="26">
        <v>685550</v>
      </c>
      <c r="C71" s="26">
        <v>811630</v>
      </c>
      <c r="D71" s="26">
        <v>609179</v>
      </c>
    </row>
    <row r="72" spans="1:4" x14ac:dyDescent="0.25">
      <c r="A72" s="27" t="s">
        <v>48</v>
      </c>
      <c r="B72" s="26">
        <v>910934</v>
      </c>
      <c r="C72" s="26">
        <v>716727</v>
      </c>
      <c r="D72" s="26">
        <v>811638</v>
      </c>
    </row>
    <row r="73" spans="1:4" x14ac:dyDescent="0.25">
      <c r="A73" s="6"/>
      <c r="B73" s="3"/>
      <c r="C73" s="78"/>
      <c r="D73" s="78"/>
    </row>
    <row r="74" spans="1:4" x14ac:dyDescent="0.25">
      <c r="A74" s="7" t="s">
        <v>49</v>
      </c>
      <c r="B74" s="8">
        <v>2016</v>
      </c>
      <c r="C74" s="8">
        <v>2015</v>
      </c>
      <c r="D74" s="8">
        <v>2014</v>
      </c>
    </row>
    <row r="75" spans="1:4" x14ac:dyDescent="0.25">
      <c r="A75" s="11" t="s">
        <v>50</v>
      </c>
      <c r="B75" s="17">
        <v>6107994</v>
      </c>
      <c r="C75" s="17">
        <v>5244253</v>
      </c>
      <c r="D75" s="17">
        <v>5663465</v>
      </c>
    </row>
    <row r="76" spans="1:4" x14ac:dyDescent="0.25">
      <c r="A76" s="9" t="s">
        <v>51</v>
      </c>
      <c r="B76" s="28">
        <v>-3497528</v>
      </c>
      <c r="C76" s="28">
        <v>-3699136</v>
      </c>
      <c r="D76" s="28">
        <v>-3437512</v>
      </c>
    </row>
    <row r="77" spans="1:4" x14ac:dyDescent="0.25">
      <c r="A77" s="11" t="s">
        <v>52</v>
      </c>
      <c r="B77" s="17">
        <v>2610466</v>
      </c>
      <c r="C77" s="17">
        <v>1545117</v>
      </c>
      <c r="D77" s="17">
        <v>2225953</v>
      </c>
    </row>
    <row r="78" spans="1:4" x14ac:dyDescent="0.25">
      <c r="A78" s="9" t="s">
        <v>53</v>
      </c>
      <c r="B78" s="28">
        <v>-253465</v>
      </c>
      <c r="C78" s="28">
        <v>10127</v>
      </c>
      <c r="D78" s="28">
        <v>-231239</v>
      </c>
    </row>
    <row r="79" spans="1:4" x14ac:dyDescent="0.25">
      <c r="A79" s="9" t="s">
        <v>71</v>
      </c>
      <c r="B79" s="28">
        <v>-214896</v>
      </c>
      <c r="C79" s="28">
        <v>-184864</v>
      </c>
      <c r="D79" s="28">
        <v>-176451</v>
      </c>
    </row>
    <row r="80" spans="1:4" x14ac:dyDescent="0.25">
      <c r="A80" s="11" t="s">
        <v>54</v>
      </c>
      <c r="B80" s="17">
        <v>2357001</v>
      </c>
      <c r="C80" s="17">
        <v>1555244</v>
      </c>
      <c r="D80" s="17">
        <v>1994714</v>
      </c>
    </row>
    <row r="81" spans="1:4" x14ac:dyDescent="0.25">
      <c r="A81" s="27" t="s">
        <v>55</v>
      </c>
      <c r="B81" s="29">
        <v>243449</v>
      </c>
      <c r="C81" s="29">
        <v>188423</v>
      </c>
      <c r="D81" s="29">
        <v>71740</v>
      </c>
    </row>
    <row r="82" spans="1:4" x14ac:dyDescent="0.25">
      <c r="A82" s="27" t="s">
        <v>72</v>
      </c>
      <c r="B82" s="29">
        <v>2600450</v>
      </c>
      <c r="C82" s="29">
        <v>1743667</v>
      </c>
      <c r="D82" s="29">
        <v>2066454</v>
      </c>
    </row>
    <row r="83" spans="1:4" ht="9" customHeight="1" x14ac:dyDescent="0.25">
      <c r="A83" s="30"/>
      <c r="B83" s="31"/>
      <c r="C83" s="31"/>
      <c r="D83" s="31"/>
    </row>
    <row r="84" spans="1:4" x14ac:dyDescent="0.25">
      <c r="A84" s="27" t="s">
        <v>56</v>
      </c>
      <c r="B84" s="17">
        <v>2600450</v>
      </c>
      <c r="C84" s="17">
        <v>1743667</v>
      </c>
      <c r="D84" s="17">
        <v>2066454</v>
      </c>
    </row>
    <row r="85" spans="1:4" x14ac:dyDescent="0.25">
      <c r="A85" s="16" t="s">
        <v>57</v>
      </c>
      <c r="B85" s="19">
        <v>971677</v>
      </c>
      <c r="C85" s="19">
        <v>912229</v>
      </c>
      <c r="D85" s="19">
        <v>859087</v>
      </c>
    </row>
    <row r="86" spans="1:4" x14ac:dyDescent="0.25">
      <c r="A86" s="16" t="s">
        <v>58</v>
      </c>
      <c r="B86" s="19">
        <v>523918</v>
      </c>
      <c r="C86" s="19">
        <v>418185</v>
      </c>
      <c r="D86" s="19">
        <v>444934</v>
      </c>
    </row>
    <row r="87" spans="1:4" x14ac:dyDescent="0.25">
      <c r="A87" s="16" t="s">
        <v>73</v>
      </c>
      <c r="B87" s="19">
        <v>1077261</v>
      </c>
      <c r="C87" s="19">
        <v>821868</v>
      </c>
      <c r="D87" s="19">
        <v>683663</v>
      </c>
    </row>
    <row r="88" spans="1:4" x14ac:dyDescent="0.25">
      <c r="A88" s="16" t="s">
        <v>59</v>
      </c>
      <c r="B88" s="19">
        <v>-39048</v>
      </c>
      <c r="C88" s="19">
        <v>-490357</v>
      </c>
      <c r="D88" s="19">
        <v>71483</v>
      </c>
    </row>
    <row r="89" spans="1:4" x14ac:dyDescent="0.25">
      <c r="A89" s="16" t="s">
        <v>60</v>
      </c>
      <c r="B89" s="19">
        <v>66642</v>
      </c>
      <c r="C89" s="19">
        <v>81742</v>
      </c>
      <c r="D89" s="19">
        <v>7287</v>
      </c>
    </row>
  </sheetData>
  <phoneticPr fontId="16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3" customWidth="1"/>
    <col min="2" max="5" width="16.5703125" style="63" customWidth="1"/>
    <col min="6" max="16384" width="9.140625" style="63"/>
  </cols>
  <sheetData>
    <row r="1" spans="1:12" s="36" customFormat="1" ht="14.25" customHeight="1" thickBot="1" x14ac:dyDescent="0.25">
      <c r="A1" s="33" t="s">
        <v>76</v>
      </c>
      <c r="B1" s="34" t="s">
        <v>102</v>
      </c>
      <c r="C1" s="34" t="s">
        <v>103</v>
      </c>
      <c r="D1" s="35"/>
      <c r="E1" s="35"/>
    </row>
    <row r="2" spans="1:12" s="40" customFormat="1" ht="14.25" customHeight="1" x14ac:dyDescent="0.25">
      <c r="A2" s="37" t="s">
        <v>77</v>
      </c>
      <c r="B2" s="38">
        <f>'Demonstrativos Gerenciais SITE'!C3/'Demonstrativos Gerenciais SITE'!C2</f>
        <v>0.6045567690665109</v>
      </c>
      <c r="C2" s="38">
        <f>'Demonstrativos Gerenciais SITE'!B3/'Demonstrativos Gerenciais SITE'!B2</f>
        <v>0.62750003862100834</v>
      </c>
      <c r="D2" s="39"/>
      <c r="E2" s="39"/>
    </row>
    <row r="3" spans="1:12" s="40" customFormat="1" ht="14.25" customHeight="1" x14ac:dyDescent="0.25">
      <c r="A3" s="41" t="s">
        <v>78</v>
      </c>
      <c r="B3" s="42">
        <f>'Demonstrativos Gerenciais SITE'!C10/'Demonstrativos Gerenciais SITE'!C2</f>
        <v>7.1843917210620833E-2</v>
      </c>
      <c r="C3" s="42">
        <f>'Demonstrativos Gerenciais SITE'!B10/'Demonstrativos Gerenciais SITE'!B2</f>
        <v>7.0652824897273717E-2</v>
      </c>
      <c r="D3" s="39"/>
      <c r="E3" s="39"/>
    </row>
    <row r="4" spans="1:12" s="40" customFormat="1" ht="14.25" customHeight="1" x14ac:dyDescent="0.25">
      <c r="A4" s="41" t="s">
        <v>79</v>
      </c>
      <c r="B4" s="42">
        <f>'Demonstrativos Gerenciais SITE'!C11/'Demonstrativos Gerenciais SITE'!C2</f>
        <v>0.32359931372286832</v>
      </c>
      <c r="C4" s="42">
        <f>'Demonstrativos Gerenciais SITE'!B11/'Demonstrativos Gerenciais SITE'!B2</f>
        <v>0.30184713648171796</v>
      </c>
      <c r="D4" s="39"/>
      <c r="E4" s="39"/>
    </row>
    <row r="5" spans="1:12" s="40" customFormat="1" ht="14.25" customHeight="1" thickBot="1" x14ac:dyDescent="0.25">
      <c r="A5" s="43" t="s">
        <v>80</v>
      </c>
      <c r="B5" s="44">
        <f>'Demonstrativos Gerenciais SITE'!C2</f>
        <v>9722020</v>
      </c>
      <c r="C5" s="44">
        <f>'Demonstrativos Gerenciais SITE'!B2</f>
        <v>8932962</v>
      </c>
      <c r="D5" s="45"/>
      <c r="E5" s="45"/>
    </row>
    <row r="6" spans="1:12" s="40" customFormat="1" ht="14.25" customHeight="1" x14ac:dyDescent="0.25">
      <c r="A6" s="41" t="s">
        <v>81</v>
      </c>
      <c r="B6" s="42">
        <f>'Demonstrativos Gerenciais SITE'!C17/'Demonstrativos Gerenciais SITE'!C16</f>
        <v>0.48236210170314398</v>
      </c>
      <c r="C6" s="42">
        <f>'Demonstrativos Gerenciais SITE'!B17/'Demonstrativos Gerenciais SITE'!B16</f>
        <v>0.58094314069622144</v>
      </c>
      <c r="D6" s="39"/>
      <c r="E6" s="39"/>
    </row>
    <row r="7" spans="1:12" s="40" customFormat="1" ht="14.25" customHeight="1" x14ac:dyDescent="0.25">
      <c r="A7" s="41" t="s">
        <v>82</v>
      </c>
      <c r="B7" s="42">
        <f>'Demonstrativos Gerenciais SITE'!C25/'Demonstrativos Gerenciais SITE'!C16</f>
        <v>0.29522609498849006</v>
      </c>
      <c r="C7" s="42">
        <f>'Demonstrativos Gerenciais SITE'!B25/'Demonstrativos Gerenciais SITE'!B16</f>
        <v>0.20430065637803005</v>
      </c>
      <c r="D7" s="39"/>
      <c r="E7" s="39"/>
      <c r="F7" s="39"/>
    </row>
    <row r="8" spans="1:12" s="40" customFormat="1" ht="14.25" customHeight="1" x14ac:dyDescent="0.25">
      <c r="A8" s="41" t="s">
        <v>83</v>
      </c>
      <c r="B8" s="42">
        <f>'Demonstrativos Gerenciais SITE'!C33/'Demonstrativos Gerenciais SITE'!C16</f>
        <v>0.22241180330836596</v>
      </c>
      <c r="C8" s="42">
        <f>'Demonstrativos Gerenciais SITE'!B33/'Demonstrativos Gerenciais SITE'!B16</f>
        <v>0.21475620292574849</v>
      </c>
      <c r="D8" s="39"/>
      <c r="E8" s="39"/>
    </row>
    <row r="9" spans="1:12" s="40" customFormat="1" ht="14.25" customHeight="1" thickBot="1" x14ac:dyDescent="0.25">
      <c r="A9" s="43" t="s">
        <v>84</v>
      </c>
      <c r="B9" s="44">
        <f>'Demonstrativos Gerenciais SITE'!C16</f>
        <v>9722020</v>
      </c>
      <c r="C9" s="44">
        <f>'Demonstrativos Gerenciais SITE'!B16</f>
        <v>8932962</v>
      </c>
      <c r="D9" s="45"/>
      <c r="E9" s="45"/>
    </row>
    <row r="10" spans="1:12" s="40" customFormat="1" ht="14.25" customHeight="1" thickBot="1" x14ac:dyDescent="0.25">
      <c r="A10" s="46"/>
      <c r="B10" s="47"/>
      <c r="C10" s="47"/>
      <c r="D10" s="48"/>
      <c r="E10" s="48"/>
    </row>
    <row r="11" spans="1:12" s="36" customFormat="1" ht="14.25" customHeight="1" thickBot="1" x14ac:dyDescent="0.25">
      <c r="A11" s="33" t="s">
        <v>85</v>
      </c>
      <c r="B11" s="49" t="str">
        <f>B1</f>
        <v> 31/12/2015</v>
      </c>
      <c r="C11" s="49" t="str">
        <f>C1</f>
        <v> 31/12/2016</v>
      </c>
      <c r="D11" s="35"/>
      <c r="E11" s="35"/>
    </row>
    <row r="12" spans="1:12" s="40" customFormat="1" ht="14.25" customHeight="1" x14ac:dyDescent="0.2">
      <c r="A12" s="37" t="s">
        <v>86</v>
      </c>
      <c r="B12" s="50">
        <f>B13+B14</f>
        <v>4801403</v>
      </c>
      <c r="C12" s="50">
        <f>C13+C14</f>
        <v>4291458</v>
      </c>
      <c r="D12" s="51"/>
      <c r="E12" s="51"/>
    </row>
    <row r="13" spans="1:12" s="40" customFormat="1" ht="14.25" customHeight="1" x14ac:dyDescent="0.2">
      <c r="A13" s="41" t="s">
        <v>87</v>
      </c>
      <c r="B13" s="52">
        <f>'Demonstrativos Gerenciais SITE'!C21+'Demonstrativos Gerenciais SITE'!C27</f>
        <v>2639111</v>
      </c>
      <c r="C13" s="52">
        <f>'Demonstrativos Gerenciais SITE'!B21+'Demonstrativos Gerenciais SITE'!B27</f>
        <v>2373049</v>
      </c>
      <c r="D13" s="51"/>
      <c r="E13" s="51"/>
      <c r="K13" s="53"/>
      <c r="L13" s="53"/>
    </row>
    <row r="14" spans="1:12" s="40" customFormat="1" ht="14.25" customHeight="1" x14ac:dyDescent="0.2">
      <c r="A14" s="41" t="s">
        <v>88</v>
      </c>
      <c r="B14" s="52">
        <f>'Demonstrativos Gerenciais SITE'!C33</f>
        <v>2162292</v>
      </c>
      <c r="C14" s="52">
        <f>'Demonstrativos Gerenciais SITE'!B33</f>
        <v>1918409</v>
      </c>
      <c r="D14" s="51"/>
      <c r="E14" s="51"/>
    </row>
    <row r="15" spans="1:12" s="40" customFormat="1" ht="14.25" customHeight="1" thickBot="1" x14ac:dyDescent="0.25">
      <c r="A15" s="41" t="s">
        <v>89</v>
      </c>
      <c r="B15" s="52">
        <f>B14+B13</f>
        <v>4801403</v>
      </c>
      <c r="C15" s="52">
        <f>C14+C13</f>
        <v>4291458</v>
      </c>
      <c r="D15" s="51"/>
      <c r="E15" s="51"/>
    </row>
    <row r="16" spans="1:12" s="40" customFormat="1" ht="14.25" hidden="1" customHeight="1" thickBot="1" x14ac:dyDescent="0.25">
      <c r="A16" s="37" t="s">
        <v>90</v>
      </c>
      <c r="B16" s="54" t="s">
        <v>91</v>
      </c>
      <c r="C16" s="54" t="s">
        <v>91</v>
      </c>
      <c r="D16" s="55"/>
      <c r="E16" s="55"/>
    </row>
    <row r="17" spans="1:5" s="40" customFormat="1" ht="14.25" customHeight="1" x14ac:dyDescent="0.25">
      <c r="A17" s="37" t="s">
        <v>87</v>
      </c>
      <c r="B17" s="56">
        <f>B13/B12</f>
        <v>0.54965413234423355</v>
      </c>
      <c r="C17" s="56">
        <f>C13/C12</f>
        <v>0.55297034248034116</v>
      </c>
      <c r="D17" s="57"/>
      <c r="E17" s="57"/>
    </row>
    <row r="18" spans="1:5" s="40" customFormat="1" ht="14.25" customHeight="1" thickBot="1" x14ac:dyDescent="0.3">
      <c r="A18" s="41" t="s">
        <v>88</v>
      </c>
      <c r="B18" s="58">
        <f>B14/B12</f>
        <v>0.45034586765576645</v>
      </c>
      <c r="C18" s="58">
        <f>C14/C12</f>
        <v>0.44702965751965884</v>
      </c>
      <c r="D18" s="57"/>
      <c r="E18" s="57"/>
    </row>
    <row r="19" spans="1:5" s="62" customFormat="1" ht="14.25" customHeight="1" thickBot="1" x14ac:dyDescent="0.25">
      <c r="A19" s="59" t="s">
        <v>86</v>
      </c>
      <c r="B19" s="60">
        <f>SUM(B17:B18)</f>
        <v>1</v>
      </c>
      <c r="C19" s="60">
        <f>SUM(C17:C18)</f>
        <v>1</v>
      </c>
      <c r="D19" s="61"/>
      <c r="E19" s="61"/>
    </row>
    <row r="20" spans="1:5" ht="19.5" customHeight="1" x14ac:dyDescent="0.2"/>
    <row r="21" spans="1:5" s="40" customFormat="1" ht="32.25" customHeight="1" x14ac:dyDescent="0.4">
      <c r="A21" s="72" t="s">
        <v>92</v>
      </c>
      <c r="B21" s="73"/>
      <c r="C21" s="73"/>
      <c r="D21" s="73"/>
      <c r="E21" s="74"/>
    </row>
    <row r="22" spans="1:5" s="40" customFormat="1" ht="27.75" customHeight="1" x14ac:dyDescent="0.2">
      <c r="A22" s="64"/>
    </row>
    <row r="23" spans="1:5" ht="26.25" x14ac:dyDescent="0.4">
      <c r="A23" s="75" t="str">
        <f>B1</f>
        <v> 31/12/2015</v>
      </c>
      <c r="B23" s="76"/>
      <c r="C23" s="76"/>
      <c r="D23" s="76"/>
      <c r="E23" s="77"/>
    </row>
    <row r="24" spans="1:5" x14ac:dyDescent="0.2">
      <c r="A24" s="65"/>
      <c r="B24" s="48"/>
      <c r="C24" s="48"/>
      <c r="D24" s="48"/>
      <c r="E24" s="66"/>
    </row>
    <row r="25" spans="1:5" x14ac:dyDescent="0.2">
      <c r="A25" s="65"/>
      <c r="B25" s="48"/>
      <c r="C25" s="48"/>
      <c r="D25" s="48"/>
      <c r="E25" s="66"/>
    </row>
    <row r="26" spans="1:5" x14ac:dyDescent="0.2">
      <c r="A26" s="65"/>
      <c r="B26" s="48"/>
      <c r="C26" s="48"/>
      <c r="D26" s="48"/>
      <c r="E26" s="66"/>
    </row>
    <row r="27" spans="1:5" x14ac:dyDescent="0.2">
      <c r="A27" s="65"/>
      <c r="B27" s="48"/>
      <c r="C27" s="48"/>
      <c r="D27" s="48"/>
      <c r="E27" s="66"/>
    </row>
    <row r="28" spans="1:5" x14ac:dyDescent="0.2">
      <c r="A28" s="65"/>
      <c r="B28" s="48"/>
      <c r="C28" s="48"/>
      <c r="D28" s="48"/>
      <c r="E28" s="66"/>
    </row>
    <row r="29" spans="1:5" x14ac:dyDescent="0.2">
      <c r="A29" s="65"/>
      <c r="B29" s="48"/>
      <c r="C29" s="48"/>
      <c r="D29" s="48"/>
      <c r="E29" s="66"/>
    </row>
    <row r="30" spans="1:5" x14ac:dyDescent="0.2">
      <c r="A30" s="65"/>
      <c r="B30" s="48"/>
      <c r="C30" s="48"/>
      <c r="D30" s="48"/>
      <c r="E30" s="66"/>
    </row>
    <row r="31" spans="1:5" x14ac:dyDescent="0.2">
      <c r="A31" s="65"/>
      <c r="B31" s="48"/>
      <c r="C31" s="48"/>
      <c r="D31" s="48"/>
      <c r="E31" s="66"/>
    </row>
    <row r="32" spans="1:5" x14ac:dyDescent="0.2">
      <c r="A32" s="65"/>
      <c r="B32" s="48"/>
      <c r="C32" s="48"/>
      <c r="D32" s="48"/>
      <c r="E32" s="66"/>
    </row>
    <row r="33" spans="1:5" x14ac:dyDescent="0.2">
      <c r="A33" s="65"/>
      <c r="B33" s="48"/>
      <c r="C33" s="48"/>
      <c r="D33" s="48"/>
      <c r="E33" s="66"/>
    </row>
    <row r="34" spans="1:5" x14ac:dyDescent="0.2">
      <c r="A34" s="65"/>
      <c r="B34" s="48"/>
      <c r="C34" s="48"/>
      <c r="D34" s="48"/>
      <c r="E34" s="66"/>
    </row>
    <row r="35" spans="1:5" x14ac:dyDescent="0.2">
      <c r="A35" s="65"/>
      <c r="B35" s="48"/>
      <c r="C35" s="48"/>
      <c r="D35" s="48"/>
      <c r="E35" s="66"/>
    </row>
    <row r="36" spans="1:5" x14ac:dyDescent="0.2">
      <c r="A36" s="65"/>
      <c r="B36" s="48"/>
      <c r="C36" s="48"/>
      <c r="D36" s="48"/>
      <c r="E36" s="66"/>
    </row>
    <row r="37" spans="1:5" x14ac:dyDescent="0.2">
      <c r="A37" s="65"/>
      <c r="B37" s="48"/>
      <c r="C37" s="48"/>
      <c r="D37" s="48"/>
      <c r="E37" s="66"/>
    </row>
    <row r="38" spans="1:5" x14ac:dyDescent="0.2">
      <c r="A38" s="65"/>
      <c r="B38" s="48"/>
      <c r="C38" s="48"/>
      <c r="D38" s="48"/>
      <c r="E38" s="66"/>
    </row>
    <row r="39" spans="1:5" x14ac:dyDescent="0.2">
      <c r="A39" s="65"/>
      <c r="B39" s="48"/>
      <c r="C39" s="48"/>
      <c r="D39" s="48"/>
      <c r="E39" s="66"/>
    </row>
    <row r="40" spans="1:5" x14ac:dyDescent="0.2">
      <c r="A40" s="65"/>
      <c r="B40" s="48"/>
      <c r="C40" s="48"/>
      <c r="D40" s="48"/>
      <c r="E40" s="66"/>
    </row>
    <row r="41" spans="1:5" x14ac:dyDescent="0.2">
      <c r="A41" s="65"/>
      <c r="B41" s="48"/>
      <c r="C41" s="48"/>
      <c r="D41" s="48"/>
      <c r="E41" s="66"/>
    </row>
    <row r="42" spans="1:5" x14ac:dyDescent="0.2">
      <c r="A42" s="65"/>
      <c r="B42" s="48"/>
      <c r="C42" s="48"/>
      <c r="D42" s="48"/>
      <c r="E42" s="66"/>
    </row>
    <row r="43" spans="1:5" x14ac:dyDescent="0.2">
      <c r="A43" s="65"/>
      <c r="B43" s="48"/>
      <c r="C43" s="48"/>
      <c r="D43" s="48"/>
      <c r="E43" s="66"/>
    </row>
    <row r="44" spans="1:5" ht="19.5" x14ac:dyDescent="0.3">
      <c r="A44" s="67" t="s">
        <v>93</v>
      </c>
      <c r="B44" s="71">
        <f>B5</f>
        <v>9722020</v>
      </c>
      <c r="C44" s="71"/>
      <c r="D44" s="68"/>
      <c r="E44" s="69"/>
    </row>
    <row r="48" spans="1:5" ht="26.25" x14ac:dyDescent="0.4">
      <c r="A48" s="72" t="s">
        <v>92</v>
      </c>
      <c r="B48" s="73"/>
      <c r="C48" s="73"/>
      <c r="D48" s="73"/>
      <c r="E48" s="74"/>
    </row>
    <row r="49" spans="1:5" x14ac:dyDescent="0.2">
      <c r="A49" s="64"/>
      <c r="B49" s="40"/>
      <c r="C49" s="40"/>
      <c r="D49" s="40"/>
      <c r="E49" s="40"/>
    </row>
    <row r="50" spans="1:5" ht="26.25" x14ac:dyDescent="0.4">
      <c r="A50" s="75" t="str">
        <f>C1</f>
        <v> 31/12/2016</v>
      </c>
      <c r="B50" s="76"/>
      <c r="C50" s="76"/>
      <c r="D50" s="76"/>
      <c r="E50" s="77"/>
    </row>
    <row r="51" spans="1:5" x14ac:dyDescent="0.2">
      <c r="A51" s="65"/>
      <c r="B51" s="48"/>
      <c r="C51" s="48"/>
      <c r="D51" s="48"/>
      <c r="E51" s="66"/>
    </row>
    <row r="52" spans="1:5" x14ac:dyDescent="0.2">
      <c r="A52" s="65"/>
      <c r="B52" s="48"/>
      <c r="C52" s="48"/>
      <c r="D52" s="48"/>
      <c r="E52" s="66"/>
    </row>
    <row r="53" spans="1:5" x14ac:dyDescent="0.2">
      <c r="A53" s="65"/>
      <c r="B53" s="48"/>
      <c r="C53" s="48"/>
      <c r="D53" s="48"/>
      <c r="E53" s="66"/>
    </row>
    <row r="54" spans="1:5" x14ac:dyDescent="0.2">
      <c r="A54" s="65"/>
      <c r="B54" s="48"/>
      <c r="C54" s="48"/>
      <c r="D54" s="48"/>
      <c r="E54" s="66"/>
    </row>
    <row r="55" spans="1:5" x14ac:dyDescent="0.2">
      <c r="A55" s="65"/>
      <c r="B55" s="48"/>
      <c r="C55" s="48"/>
      <c r="D55" s="48"/>
      <c r="E55" s="66"/>
    </row>
    <row r="56" spans="1:5" x14ac:dyDescent="0.2">
      <c r="A56" s="65"/>
      <c r="B56" s="48"/>
      <c r="C56" s="48"/>
      <c r="D56" s="48"/>
      <c r="E56" s="66"/>
    </row>
    <row r="57" spans="1:5" x14ac:dyDescent="0.2">
      <c r="A57" s="65"/>
      <c r="B57" s="48"/>
      <c r="C57" s="48"/>
      <c r="D57" s="48"/>
      <c r="E57" s="66"/>
    </row>
    <row r="58" spans="1:5" x14ac:dyDescent="0.2">
      <c r="A58" s="65"/>
      <c r="B58" s="48"/>
      <c r="C58" s="48"/>
      <c r="D58" s="48"/>
      <c r="E58" s="66"/>
    </row>
    <row r="59" spans="1:5" x14ac:dyDescent="0.2">
      <c r="A59" s="65"/>
      <c r="B59" s="48"/>
      <c r="C59" s="48"/>
      <c r="D59" s="48"/>
      <c r="E59" s="66"/>
    </row>
    <row r="60" spans="1:5" x14ac:dyDescent="0.2">
      <c r="A60" s="65"/>
      <c r="B60" s="48"/>
      <c r="C60" s="48"/>
      <c r="D60" s="48"/>
      <c r="E60" s="66"/>
    </row>
    <row r="61" spans="1:5" x14ac:dyDescent="0.2">
      <c r="A61" s="65"/>
      <c r="B61" s="48"/>
      <c r="C61" s="48"/>
      <c r="D61" s="48"/>
      <c r="E61" s="66"/>
    </row>
    <row r="62" spans="1:5" x14ac:dyDescent="0.2">
      <c r="A62" s="65"/>
      <c r="B62" s="48"/>
      <c r="C62" s="48"/>
      <c r="D62" s="48"/>
      <c r="E62" s="66"/>
    </row>
    <row r="63" spans="1:5" x14ac:dyDescent="0.2">
      <c r="A63" s="65"/>
      <c r="B63" s="48"/>
      <c r="C63" s="48"/>
      <c r="D63" s="48"/>
      <c r="E63" s="66"/>
    </row>
    <row r="64" spans="1:5" x14ac:dyDescent="0.2">
      <c r="A64" s="65"/>
      <c r="B64" s="48"/>
      <c r="C64" s="48"/>
      <c r="D64" s="48"/>
      <c r="E64" s="66"/>
    </row>
    <row r="65" spans="1:5" x14ac:dyDescent="0.2">
      <c r="A65" s="65"/>
      <c r="B65" s="48"/>
      <c r="C65" s="48"/>
      <c r="D65" s="48"/>
      <c r="E65" s="66"/>
    </row>
    <row r="66" spans="1:5" x14ac:dyDescent="0.2">
      <c r="A66" s="65"/>
      <c r="B66" s="48"/>
      <c r="C66" s="48"/>
      <c r="D66" s="48"/>
      <c r="E66" s="66"/>
    </row>
    <row r="67" spans="1:5" x14ac:dyDescent="0.2">
      <c r="A67" s="65"/>
      <c r="B67" s="48"/>
      <c r="C67" s="48"/>
      <c r="D67" s="48"/>
      <c r="E67" s="66"/>
    </row>
    <row r="68" spans="1:5" x14ac:dyDescent="0.2">
      <c r="A68" s="65"/>
      <c r="B68" s="48"/>
      <c r="C68" s="48"/>
      <c r="D68" s="48"/>
      <c r="E68" s="66"/>
    </row>
    <row r="69" spans="1:5" x14ac:dyDescent="0.2">
      <c r="A69" s="65"/>
      <c r="B69" s="48"/>
      <c r="C69" s="48"/>
      <c r="D69" s="48"/>
      <c r="E69" s="66"/>
    </row>
    <row r="70" spans="1:5" x14ac:dyDescent="0.2">
      <c r="A70" s="65"/>
      <c r="B70" s="48"/>
      <c r="C70" s="48"/>
      <c r="D70" s="48"/>
      <c r="E70" s="66"/>
    </row>
    <row r="71" spans="1:5" ht="19.5" x14ac:dyDescent="0.3">
      <c r="A71" s="67" t="s">
        <v>93</v>
      </c>
      <c r="B71" s="71">
        <f>C5</f>
        <v>8932962</v>
      </c>
      <c r="C71" s="71"/>
      <c r="D71" s="68"/>
      <c r="E71" s="69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6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2017-06-02T14:58:49Z</dcterms:modified>
</cp:coreProperties>
</file>