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\Desktop\Arquiv\Assaf-Fabiano\Site\EMPRESAS 2013\2014\aaaaaasite 2016\Papel e Celulose\"/>
    </mc:Choice>
  </mc:AlternateContent>
  <bookViews>
    <workbookView xWindow="120" yWindow="90" windowWidth="11910" windowHeight="5550"/>
  </bookViews>
  <sheets>
    <sheet name="Demonstrativos Gerenciais SITE" sheetId="9" r:id="rId1"/>
    <sheet name="Representação Gráfica SITE" sheetId="10" r:id="rId2"/>
  </sheets>
  <calcPr calcId="171027"/>
</workbook>
</file>

<file path=xl/calcChain.xml><?xml version="1.0" encoding="utf-8"?>
<calcChain xmlns="http://schemas.openxmlformats.org/spreadsheetml/2006/main">
  <c r="B14" i="10" l="1"/>
  <c r="B9" i="10"/>
  <c r="C9" i="10"/>
  <c r="C5" i="10"/>
  <c r="B71" i="10" s="1"/>
  <c r="C11" i="10"/>
  <c r="B11" i="10"/>
  <c r="A50" i="10"/>
  <c r="A23" i="10"/>
  <c r="B6" i="10" l="1"/>
  <c r="C3" i="10"/>
  <c r="B13" i="10"/>
  <c r="C2" i="10"/>
  <c r="B8" i="10"/>
  <c r="C13" i="10"/>
  <c r="C7" i="10"/>
  <c r="B7" i="10"/>
  <c r="C6" i="10"/>
  <c r="C14" i="10"/>
  <c r="B2" i="10"/>
  <c r="B4" i="10" l="1"/>
  <c r="B15" i="10"/>
  <c r="B12" i="10"/>
  <c r="B18" i="10" s="1"/>
  <c r="C15" i="10"/>
  <c r="C4" i="10"/>
  <c r="C12" i="10"/>
  <c r="C17" i="10" s="1"/>
  <c r="C8" i="10"/>
  <c r="B5" i="10"/>
  <c r="B44" i="10" s="1"/>
  <c r="B3" i="10"/>
  <c r="B17" i="10" l="1"/>
  <c r="B19" i="10" s="1"/>
  <c r="C18" i="10"/>
  <c r="C19" i="10" s="1"/>
</calcChain>
</file>

<file path=xl/sharedStrings.xml><?xml version="1.0" encoding="utf-8"?>
<sst xmlns="http://schemas.openxmlformats.org/spreadsheetml/2006/main" count="122" uniqueCount="105">
  <si>
    <t>BALANÇO PATRIMONIAL</t>
  </si>
  <si>
    <t>ATIVO TOTAL</t>
  </si>
  <si>
    <t xml:space="preserve">   ATIVO CIRCULANTE</t>
  </si>
  <si>
    <t xml:space="preserve">      Disponibilidades</t>
  </si>
  <si>
    <t xml:space="preserve">      Valores a Receber</t>
  </si>
  <si>
    <t xml:space="preserve">      Estoques</t>
  </si>
  <si>
    <t xml:space="preserve">      Outros Ativos Circulantes</t>
  </si>
  <si>
    <t xml:space="preserve">   ATIVO NÃO CIRCULANTE</t>
  </si>
  <si>
    <t xml:space="preserve">      Ativo Realizável a Longo Prazo</t>
  </si>
  <si>
    <t xml:space="preserve">      Ativo Permanente</t>
  </si>
  <si>
    <t xml:space="preserve">           Investimentos</t>
  </si>
  <si>
    <t xml:space="preserve">           Imobilizado</t>
  </si>
  <si>
    <t xml:space="preserve">           Intangível</t>
  </si>
  <si>
    <t>PASSIVO TOTAL E PATRIMÔNIO LÍQUIDO</t>
  </si>
  <si>
    <t xml:space="preserve">   PASSIVO CIRCULANTE</t>
  </si>
  <si>
    <t xml:space="preserve">      Empréstimos e Financiamentos</t>
  </si>
  <si>
    <t xml:space="preserve">      Fornecedores</t>
  </si>
  <si>
    <t xml:space="preserve">      Outros Passivos de Curto Prazo</t>
  </si>
  <si>
    <t xml:space="preserve">   PASSIVO NÃO CIRCULANTE</t>
  </si>
  <si>
    <t xml:space="preserve">      Passivo Exigível a Longo Prazo</t>
  </si>
  <si>
    <t xml:space="preserve">           Empréstimos e Financiamentos</t>
  </si>
  <si>
    <t xml:space="preserve">           Provisões de Longo Prazo</t>
  </si>
  <si>
    <t xml:space="preserve">           Outros Passivos de Longo Prazo</t>
  </si>
  <si>
    <t xml:space="preserve">   PATRIMÔNIO LÍQUIDO</t>
  </si>
  <si>
    <t xml:space="preserve">      Capital Social</t>
  </si>
  <si>
    <t xml:space="preserve">      Reservas de Capital</t>
  </si>
  <si>
    <t xml:space="preserve">      Reservas de Reavaliação</t>
  </si>
  <si>
    <t xml:space="preserve">      Reservas de Lucros</t>
  </si>
  <si>
    <t xml:space="preserve">      Ajustes de Avaliação Patrimonial </t>
  </si>
  <si>
    <t xml:space="preserve">      Lucros/Prejuízos acumulados</t>
  </si>
  <si>
    <t xml:space="preserve">DEMONSTRAÇÃO DO RESULTADO DO EXERCÍCIO </t>
  </si>
  <si>
    <t>(=) RESULTADO BRUTO</t>
  </si>
  <si>
    <t>(-) Despesas Operacionais</t>
  </si>
  <si>
    <t xml:space="preserve">      Despesas com Vendas</t>
  </si>
  <si>
    <t xml:space="preserve">      Despesas Gerais e Administrativas</t>
  </si>
  <si>
    <t>(+) Receitas Financeiras</t>
  </si>
  <si>
    <t>(=) RESULTADO ANTES DOS JUROS E NÃO OPERACIONAL</t>
  </si>
  <si>
    <t>(-) Despesas Financeiras</t>
  </si>
  <si>
    <t>(=) RESULTADO ANTES IR/CSSL E DEDUÇÕES</t>
  </si>
  <si>
    <t>(-) Provisão para IR e CSLL</t>
  </si>
  <si>
    <t>(=) RESULTADO LÍQUIDO DO EXERCÍCIO</t>
  </si>
  <si>
    <t>DEMONSTRAÇÃO DO FLUXO DE CAIXA</t>
  </si>
  <si>
    <t>Caixa Líquido Atividades OPERACIONAIS</t>
  </si>
  <si>
    <t>Caixa Líquido Atividades de INVESTIMENTO</t>
  </si>
  <si>
    <t>Caixa Líquido Atividades de FINANCIAMENTO</t>
  </si>
  <si>
    <t>Variação Cambial sobre Caixa e Equivalentes</t>
  </si>
  <si>
    <t>AUMENTO/REDUÇÃO CAIXA E EQUIVALENTES</t>
  </si>
  <si>
    <t>Saldo Inicial de Caixa e Equivalentes</t>
  </si>
  <si>
    <t>Saldo Final de Caixa e Equivalentes</t>
  </si>
  <si>
    <t>DEMONSTRAÇÃO DO VALOR ADICIONADO</t>
  </si>
  <si>
    <t>Receitas</t>
  </si>
  <si>
    <t>(-) Insumos Adquiridos de Terceiros</t>
  </si>
  <si>
    <t>(=) Valor Adicionado Bruto</t>
  </si>
  <si>
    <t>(-) Retenções</t>
  </si>
  <si>
    <t>(=) Valor Adicionado Líquido Produzido</t>
  </si>
  <si>
    <t>(+) Vlr Adicionado Recebido em Transferência</t>
  </si>
  <si>
    <t xml:space="preserve">   DISTRIBUIÇÃO DO VALOR ADICIONADO</t>
  </si>
  <si>
    <t xml:space="preserve">           Pessoal</t>
  </si>
  <si>
    <t xml:space="preserve">           Impostos, Taxas e Contribuições</t>
  </si>
  <si>
    <t xml:space="preserve">           Remuneração de Capitais Próprios</t>
  </si>
  <si>
    <t xml:space="preserve">           Outros</t>
  </si>
  <si>
    <t xml:space="preserve">      Aplicações Financeiras</t>
  </si>
  <si>
    <t xml:space="preserve">      Obrigações Sociais e Trabalhistas</t>
  </si>
  <si>
    <t xml:space="preserve">      Obrigações Fiscais </t>
  </si>
  <si>
    <t xml:space="preserve">      Provisões</t>
  </si>
  <si>
    <t xml:space="preserve">           Tributos Diferidos</t>
  </si>
  <si>
    <t xml:space="preserve">      Participação de acionistas não controladores</t>
  </si>
  <si>
    <t>(=) RECEITA DE VENDAS</t>
  </si>
  <si>
    <t>(-) Custo dos bens e serviços vendidos</t>
  </si>
  <si>
    <t xml:space="preserve">      Outras Receitas Operacionais</t>
  </si>
  <si>
    <t xml:space="preserve">      Outras Despesas Operacionais</t>
  </si>
  <si>
    <t xml:space="preserve">      Depreciação, Amortização e Exaustão</t>
  </si>
  <si>
    <t>(=) VALOR ADICIONADO TOTAL</t>
  </si>
  <si>
    <t xml:space="preserve">           Remuneração de Capitais Terceiros</t>
  </si>
  <si>
    <t xml:space="preserve">      Outros Resultados</t>
  </si>
  <si>
    <t xml:space="preserve">      Resultado da Equivalência Patrimonial</t>
  </si>
  <si>
    <t>Balanços Patrimoniais Consolidados (R$ mil)</t>
  </si>
  <si>
    <t>Ativo Circulante</t>
  </si>
  <si>
    <t>Realizável a Longo Prazo</t>
  </si>
  <si>
    <t>Permanente</t>
  </si>
  <si>
    <t>TOTAL ATIVO</t>
  </si>
  <si>
    <t>Passivo Circulante</t>
  </si>
  <si>
    <t>Exigível no Longo Prazo</t>
  </si>
  <si>
    <t>Patrimônio Líquido</t>
  </si>
  <si>
    <t>TOTAL PASSIVO + PL</t>
  </si>
  <si>
    <t>Investimento/Recursos de Terceiros e Próprios (R$ mil)</t>
  </si>
  <si>
    <t>Investimento</t>
  </si>
  <si>
    <t>Recursos de Terceiros Onerosos</t>
  </si>
  <si>
    <t>Recursos Próprios</t>
  </si>
  <si>
    <t>Recursos Terceiros + Próprios</t>
  </si>
  <si>
    <t>Confere</t>
  </si>
  <si>
    <t>ok</t>
  </si>
  <si>
    <t>Representação Gráfica dos Balanços Patrimoniais</t>
  </si>
  <si>
    <t>Ativo Total (R$ mil)</t>
  </si>
  <si>
    <t xml:space="preserve">      Perdas pela Não Recuperabilidade de Ativos</t>
  </si>
  <si>
    <t xml:space="preserve">      Ajustes Acumulados de Conversão</t>
  </si>
  <si>
    <t xml:space="preserve">      Passivos sobre Ativos Não-Correntes a Venda e Descontinuados</t>
  </si>
  <si>
    <t xml:space="preserve">           Passivos sobre Ativos Não-Correntes a Venda e Descontinuados</t>
  </si>
  <si>
    <t xml:space="preserve">           Lucros e Receitas a Apropriar</t>
  </si>
  <si>
    <t>(+) Resultado Líquido de Operações Descontinuadas</t>
  </si>
  <si>
    <t>(=) RESULTADO LÍQUIDO DAS OPERAÇÕES CONTINUADAS</t>
  </si>
  <si>
    <t>Dividendos e Juros sobre Capital Próprio</t>
  </si>
  <si>
    <t> 31/12/2015</t>
  </si>
  <si>
    <t> 31/12/2016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</si>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</sst>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b/>
      <sz val="10"/>
      <color indexed="9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21"/>
      <name val="Tahoma"/>
      <family val="2"/>
    </font>
    <font>
      <b/>
      <sz val="10"/>
      <color indexed="18"/>
      <name val="Tahoma"/>
      <family val="2"/>
    </font>
    <font>
      <sz val="11"/>
      <color indexed="8"/>
      <name val="Calibri"/>
      <family val="2"/>
    </font>
    <font>
      <b/>
      <sz val="10"/>
      <color indexed="17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2" fillId="0" borderId="0" xfId="0" applyNumberFormat="1" applyFont="1"/>
    <xf numFmtId="49" fontId="3" fillId="0" borderId="0" xfId="0" applyNumberFormat="1" applyFont="1" applyAlignment="1">
      <alignment horizontal="right"/>
    </xf>
    <xf numFmtId="3" fontId="8" fillId="0" borderId="0" xfId="0" applyNumberFormat="1" applyFont="1" applyBorder="1"/>
    <xf numFmtId="3" fontId="2" fillId="0" borderId="0" xfId="0" applyNumberFormat="1" applyFont="1" applyBorder="1"/>
    <xf numFmtId="37" fontId="2" fillId="0" borderId="0" xfId="0" applyNumberFormat="1" applyFont="1" applyBorder="1"/>
    <xf numFmtId="0" fontId="8" fillId="0" borderId="0" xfId="0" applyFont="1" applyFill="1" applyBorder="1"/>
    <xf numFmtId="0" fontId="4" fillId="2" borderId="1" xfId="0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3" applyNumberFormat="1" applyFont="1" applyBorder="1" applyAlignment="1">
      <alignment horizontal="right"/>
    </xf>
    <xf numFmtId="0" fontId="6" fillId="0" borderId="1" xfId="0" applyFont="1" applyBorder="1"/>
    <xf numFmtId="165" fontId="6" fillId="0" borderId="1" xfId="3" applyNumberFormat="1" applyFont="1" applyBorder="1" applyAlignment="1">
      <alignment horizontal="right"/>
    </xf>
    <xf numFmtId="0" fontId="7" fillId="0" borderId="1" xfId="0" applyFont="1" applyFill="1" applyBorder="1"/>
    <xf numFmtId="165" fontId="7" fillId="0" borderId="1" xfId="3" applyNumberFormat="1" applyFont="1" applyBorder="1" applyAlignment="1">
      <alignment horizontal="right"/>
    </xf>
    <xf numFmtId="165" fontId="7" fillId="0" borderId="1" xfId="3" applyNumberFormat="1" applyFont="1" applyFill="1" applyBorder="1" applyAlignment="1">
      <alignment horizontal="right"/>
    </xf>
    <xf numFmtId="0" fontId="7" fillId="0" borderId="1" xfId="0" applyFont="1" applyBorder="1"/>
    <xf numFmtId="165" fontId="6" fillId="0" borderId="1" xfId="3" applyNumberFormat="1" applyFont="1" applyBorder="1"/>
    <xf numFmtId="165" fontId="7" fillId="0" borderId="1" xfId="3" applyNumberFormat="1" applyFont="1" applyFill="1" applyBorder="1"/>
    <xf numFmtId="165" fontId="7" fillId="0" borderId="1" xfId="3" applyNumberFormat="1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3" fontId="7" fillId="0" borderId="1" xfId="0" applyNumberFormat="1" applyFont="1" applyFill="1" applyBorder="1"/>
    <xf numFmtId="0" fontId="10" fillId="0" borderId="1" xfId="0" applyFont="1" applyBorder="1"/>
    <xf numFmtId="165" fontId="10" fillId="0" borderId="1" xfId="3" applyNumberFormat="1" applyFont="1" applyBorder="1"/>
    <xf numFmtId="37" fontId="6" fillId="0" borderId="1" xfId="0" applyNumberFormat="1" applyFont="1" applyBorder="1"/>
    <xf numFmtId="0" fontId="6" fillId="0" borderId="1" xfId="0" applyFont="1" applyFill="1" applyBorder="1"/>
    <xf numFmtId="165" fontId="5" fillId="0" borderId="1" xfId="3" applyNumberFormat="1" applyFont="1" applyBorder="1"/>
    <xf numFmtId="165" fontId="6" fillId="0" borderId="1" xfId="3" applyNumberFormat="1" applyFont="1" applyFill="1" applyBorder="1"/>
    <xf numFmtId="0" fontId="0" fillId="0" borderId="1" xfId="0" applyBorder="1"/>
    <xf numFmtId="165" fontId="0" fillId="0" borderId="1" xfId="3" applyNumberFormat="1" applyFont="1" applyBorder="1"/>
    <xf numFmtId="3" fontId="1" fillId="2" borderId="1" xfId="0" applyNumberFormat="1" applyFont="1" applyFill="1" applyBorder="1"/>
    <xf numFmtId="0" fontId="12" fillId="0" borderId="2" xfId="1" applyFont="1" applyFill="1" applyBorder="1" applyAlignment="1">
      <alignment horizontal="center"/>
    </xf>
    <xf numFmtId="14" fontId="12" fillId="0" borderId="3" xfId="1" applyNumberFormat="1" applyFont="1" applyFill="1" applyBorder="1" applyAlignment="1">
      <alignment horizontal="center"/>
    </xf>
    <xf numFmtId="14" fontId="12" fillId="0" borderId="0" xfId="1" applyNumberFormat="1" applyFont="1" applyFill="1" applyBorder="1" applyAlignment="1">
      <alignment horizontal="center"/>
    </xf>
    <xf numFmtId="0" fontId="11" fillId="0" borderId="0" xfId="1" applyFont="1" applyFill="1" applyAlignment="1"/>
    <xf numFmtId="0" fontId="12" fillId="0" borderId="4" xfId="1" applyFont="1" applyFill="1" applyBorder="1" applyAlignment="1"/>
    <xf numFmtId="166" fontId="0" fillId="0" borderId="5" xfId="2" applyNumberFormat="1" applyFont="1" applyFill="1" applyBorder="1" applyAlignment="1"/>
    <xf numFmtId="166" fontId="0" fillId="0" borderId="0" xfId="2" applyNumberFormat="1" applyFont="1" applyFill="1" applyBorder="1" applyAlignment="1"/>
    <xf numFmtId="0" fontId="11" fillId="0" borderId="0" xfId="1" applyFill="1" applyAlignment="1"/>
    <xf numFmtId="0" fontId="12" fillId="0" borderId="6" xfId="1" applyFont="1" applyFill="1" applyBorder="1" applyAlignment="1"/>
    <xf numFmtId="166" fontId="0" fillId="0" borderId="7" xfId="2" applyNumberFormat="1" applyFont="1" applyFill="1" applyBorder="1" applyAlignment="1"/>
    <xf numFmtId="0" fontId="12" fillId="0" borderId="8" xfId="1" applyFont="1" applyFill="1" applyBorder="1" applyAlignment="1"/>
    <xf numFmtId="165" fontId="11" fillId="0" borderId="9" xfId="1" applyNumberFormat="1" applyFill="1" applyBorder="1" applyAlignment="1"/>
    <xf numFmtId="165" fontId="11" fillId="0" borderId="0" xfId="1" applyNumberFormat="1" applyFill="1" applyBorder="1" applyAlignment="1"/>
    <xf numFmtId="0" fontId="12" fillId="0" borderId="10" xfId="1" applyFont="1" applyFill="1" applyBorder="1" applyAlignment="1"/>
    <xf numFmtId="0" fontId="13" fillId="3" borderId="0" xfId="1" applyFont="1" applyFill="1" applyBorder="1" applyAlignment="1"/>
    <xf numFmtId="0" fontId="11" fillId="0" borderId="0" xfId="1" applyFill="1" applyBorder="1" applyAlignment="1"/>
    <xf numFmtId="14" fontId="12" fillId="0" borderId="11" xfId="1" applyNumberFormat="1" applyFont="1" applyFill="1" applyBorder="1" applyAlignment="1">
      <alignment horizontal="center"/>
    </xf>
    <xf numFmtId="37" fontId="11" fillId="0" borderId="5" xfId="1" applyNumberFormat="1" applyFill="1" applyBorder="1" applyAlignment="1"/>
    <xf numFmtId="37" fontId="11" fillId="0" borderId="0" xfId="1" applyNumberFormat="1" applyFill="1" applyBorder="1" applyAlignment="1"/>
    <xf numFmtId="37" fontId="11" fillId="0" borderId="7" xfId="1" applyNumberFormat="1" applyFill="1" applyBorder="1" applyAlignment="1"/>
    <xf numFmtId="166" fontId="11" fillId="0" borderId="0" xfId="1" applyNumberFormat="1" applyFill="1" applyAlignment="1"/>
    <xf numFmtId="0" fontId="11" fillId="0" borderId="5" xfId="1" applyFill="1" applyBorder="1" applyAlignment="1">
      <alignment horizontal="center"/>
    </xf>
    <xf numFmtId="0" fontId="11" fillId="0" borderId="0" xfId="1" applyFill="1" applyBorder="1" applyAlignment="1">
      <alignment horizontal="center"/>
    </xf>
    <xf numFmtId="166" fontId="0" fillId="0" borderId="5" xfId="2" applyNumberFormat="1" applyFon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66" fontId="0" fillId="0" borderId="7" xfId="2" applyNumberFormat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166" fontId="11" fillId="0" borderId="11" xfId="1" applyNumberFormat="1" applyFill="1" applyBorder="1" applyAlignment="1">
      <alignment horizontal="center"/>
    </xf>
    <xf numFmtId="166" fontId="11" fillId="0" borderId="0" xfId="1" applyNumberFormat="1" applyFill="1" applyBorder="1" applyAlignment="1">
      <alignment horizontal="center"/>
    </xf>
    <xf numFmtId="0" fontId="11" fillId="0" borderId="0" xfId="1" applyFill="1" applyAlignment="1">
      <alignment horizontal="center"/>
    </xf>
    <xf numFmtId="0" fontId="11" fillId="0" borderId="0" xfId="1"/>
    <xf numFmtId="0" fontId="12" fillId="0" borderId="0" xfId="1" applyFont="1" applyFill="1" applyAlignment="1"/>
    <xf numFmtId="0" fontId="12" fillId="0" borderId="12" xfId="1" applyFont="1" applyFill="1" applyBorder="1" applyAlignment="1"/>
    <xf numFmtId="0" fontId="11" fillId="0" borderId="7" xfId="1" applyFill="1" applyBorder="1" applyAlignment="1"/>
    <xf numFmtId="0" fontId="15" fillId="0" borderId="13" xfId="1" applyFont="1" applyFill="1" applyBorder="1" applyAlignment="1">
      <alignment horizontal="right"/>
    </xf>
    <xf numFmtId="0" fontId="16" fillId="0" borderId="14" xfId="1" applyFont="1" applyFill="1" applyBorder="1" applyAlignment="1"/>
    <xf numFmtId="0" fontId="16" fillId="0" borderId="15" xfId="1" applyFont="1" applyFill="1" applyBorder="1" applyAlignment="1"/>
    <xf numFmtId="0" fontId="10" fillId="0" borderId="1" xfId="0" applyFont="1" applyFill="1" applyBorder="1"/>
    <xf numFmtId="165" fontId="15" fillId="0" borderId="14" xfId="1" applyNumberFormat="1" applyFont="1" applyFill="1" applyBorder="1" applyAlignment="1">
      <alignment horizontal="center"/>
    </xf>
    <xf numFmtId="0" fontId="14" fillId="0" borderId="16" xfId="1" applyFont="1" applyFill="1" applyBorder="1" applyAlignment="1">
      <alignment horizontal="center"/>
    </xf>
    <xf numFmtId="0" fontId="14" fillId="0" borderId="17" xfId="1" applyFont="1" applyFill="1" applyBorder="1" applyAlignment="1">
      <alignment horizontal="center"/>
    </xf>
    <xf numFmtId="0" fontId="14" fillId="0" borderId="18" xfId="1" applyFont="1" applyFill="1" applyBorder="1" applyAlignment="1">
      <alignment horizontal="center"/>
    </xf>
    <xf numFmtId="14" fontId="14" fillId="4" borderId="16" xfId="1" applyNumberFormat="1" applyFont="1" applyFill="1" applyBorder="1" applyAlignment="1">
      <alignment horizontal="center"/>
    </xf>
    <xf numFmtId="0" fontId="14" fillId="4" borderId="17" xfId="1" applyFont="1" applyFill="1" applyBorder="1" applyAlignment="1">
      <alignment horizontal="center"/>
    </xf>
    <xf numFmtId="0" fontId="14" fillId="4" borderId="18" xfId="1" applyFont="1" applyFill="1" applyBorder="1" applyAlignment="1">
      <alignment horizontal="center"/>
    </xf>
  </cellXfs>
  <cellStyles count="4">
    <cellStyle name="Normal" xfId="0" builtinId="0"/>
    <cellStyle name="Normal 2" xfId="1"/>
    <cellStyle name="Porcentagem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B1-4163-BBAE-B21B90D33DC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BCB1-4163-BBAE-B21B90D33DC9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0.32268191694798976</c:v>
              </c:pt>
            </c:numLit>
          </c:val>
          <c:extLst>
            <c:ext xmlns:c16="http://schemas.microsoft.com/office/drawing/2014/chart" uri="{C3380CC4-5D6E-409C-BE32-E72D297353CC}">
              <c16:uniqueId val="{00000003-BCB1-4163-BBAE-B21B90D33DC9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BCB1-4163-BBAE-B21B90D33DC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869472"/>
        <c:axId val="402871432"/>
        <c:axId val="0"/>
      </c:bar3DChart>
      <c:catAx>
        <c:axId val="402869472"/>
        <c:scaling>
          <c:orientation val="minMax"/>
        </c:scaling>
        <c:delete val="1"/>
        <c:axPos val="b"/>
        <c:majorTickMark val="out"/>
        <c:minorTickMark val="none"/>
        <c:tickLblPos val="none"/>
        <c:crossAx val="402871432"/>
        <c:crosses val="autoZero"/>
        <c:auto val="1"/>
        <c:lblAlgn val="ctr"/>
        <c:lblOffset val="100"/>
        <c:noMultiLvlLbl val="0"/>
      </c:catAx>
      <c:valAx>
        <c:axId val="402871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869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8F-408F-B689-B26C433CCA9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0.43458975286490276</c:v>
              </c:pt>
            </c:numLit>
          </c:val>
          <c:extLst>
            <c:ext xmlns:c16="http://schemas.microsoft.com/office/drawing/2014/chart" uri="{C3380CC4-5D6E-409C-BE32-E72D297353CC}">
              <c16:uniqueId val="{00000002-C48F-408F-B689-B26C433CCA9C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C48F-408F-B689-B26C433CCA9C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C48F-408F-B689-B26C433CCA9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49528"/>
        <c:axId val="392245216"/>
        <c:axId val="0"/>
      </c:bar3DChart>
      <c:catAx>
        <c:axId val="392249528"/>
        <c:scaling>
          <c:orientation val="minMax"/>
        </c:scaling>
        <c:delete val="1"/>
        <c:axPos val="b"/>
        <c:majorTickMark val="out"/>
        <c:minorTickMark val="none"/>
        <c:tickLblPos val="none"/>
        <c:crossAx val="392245216"/>
        <c:crosses val="autoZero"/>
        <c:auto val="1"/>
        <c:lblAlgn val="ctr"/>
        <c:lblOffset val="100"/>
        <c:noMultiLvlLbl val="0"/>
      </c:catAx>
      <c:valAx>
        <c:axId val="3922452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49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0.52558588053302002</c:v>
              </c:pt>
            </c:numLit>
          </c:val>
          <c:extLst>
            <c:ext xmlns:c16="http://schemas.microsoft.com/office/drawing/2014/chart" uri="{C3380CC4-5D6E-409C-BE32-E72D297353CC}">
              <c16:uniqueId val="{00000000-BF49-452F-ABF5-A38752E495A0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0.47441411946697698</c:v>
              </c:pt>
            </c:numLit>
          </c:val>
          <c:extLst>
            <c:ext xmlns:c16="http://schemas.microsoft.com/office/drawing/2014/chart" uri="{C3380CC4-5D6E-409C-BE32-E72D297353CC}">
              <c16:uniqueId val="{00000001-BF49-452F-ABF5-A38752E495A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2245608"/>
        <c:axId val="392247960"/>
        <c:axId val="0"/>
      </c:bar3DChart>
      <c:catAx>
        <c:axId val="392245608"/>
        <c:scaling>
          <c:orientation val="minMax"/>
        </c:scaling>
        <c:delete val="1"/>
        <c:axPos val="b"/>
        <c:majorTickMark val="out"/>
        <c:minorTickMark val="none"/>
        <c:tickLblPos val="none"/>
        <c:crossAx val="392247960"/>
        <c:crosses val="autoZero"/>
        <c:auto val="1"/>
        <c:lblAlgn val="ctr"/>
        <c:lblOffset val="100"/>
        <c:noMultiLvlLbl val="0"/>
      </c:catAx>
      <c:valAx>
        <c:axId val="392247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45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7B-4DEC-8642-BD67D48406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64925907</c:v>
              </c:pt>
            </c:numLit>
          </c:val>
          <c:extLst>
            <c:ext xmlns:c16="http://schemas.microsoft.com/office/drawing/2014/chart" uri="{C3380CC4-5D6E-409C-BE32-E72D297353CC}">
              <c16:uniqueId val="{00000001-687B-4DEC-8642-BD67D48406EA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10643240"/>
        <c:axId val="10642848"/>
        <c:axId val="0"/>
      </c:bar3DChart>
      <c:catAx>
        <c:axId val="10643240"/>
        <c:scaling>
          <c:orientation val="minMax"/>
        </c:scaling>
        <c:delete val="1"/>
        <c:axPos val="b"/>
        <c:majorTickMark val="out"/>
        <c:minorTickMark val="none"/>
        <c:tickLblPos val="none"/>
        <c:crossAx val="10642848"/>
        <c:crosses val="autoZero"/>
        <c:auto val="1"/>
        <c:lblAlgn val="ctr"/>
        <c:lblOffset val="100"/>
        <c:noMultiLvlLbl val="0"/>
      </c:catAx>
      <c:valAx>
        <c:axId val="106428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10643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E4-48E8-99EE-514359A827A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0.37654548287497863</c:v>
              </c:pt>
            </c:numLit>
          </c:val>
          <c:extLst>
            <c:ext xmlns:c16="http://schemas.microsoft.com/office/drawing/2014/chart" uri="{C3380CC4-5D6E-409C-BE32-E72D297353CC}">
              <c16:uniqueId val="{00000002-48E4-48E8-99EE-514359A827AA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48E4-48E8-99EE-514359A827AA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48E4-48E8-99EE-514359A827A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10643632"/>
        <c:axId val="10644416"/>
        <c:axId val="0"/>
      </c:bar3DChart>
      <c:catAx>
        <c:axId val="10643632"/>
        <c:scaling>
          <c:orientation val="minMax"/>
        </c:scaling>
        <c:delete val="1"/>
        <c:axPos val="b"/>
        <c:majorTickMark val="out"/>
        <c:minorTickMark val="none"/>
        <c:tickLblPos val="none"/>
        <c:crossAx val="10644416"/>
        <c:crosses val="autoZero"/>
        <c:auto val="1"/>
        <c:lblAlgn val="ctr"/>
        <c:lblOffset val="100"/>
        <c:noMultiLvlLbl val="0"/>
      </c:catAx>
      <c:valAx>
        <c:axId val="106444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10643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61-428C-991B-F64CE4FE95A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0.49485407730794451</c:v>
              </c:pt>
            </c:numLit>
          </c:val>
          <c:extLst>
            <c:ext xmlns:c16="http://schemas.microsoft.com/office/drawing/2014/chart" uri="{C3380CC4-5D6E-409C-BE32-E72D297353CC}">
              <c16:uniqueId val="{00000002-9761-428C-991B-F64CE4FE95A2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9761-428C-991B-F64CE4FE95A2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9761-428C-991B-F64CE4FE95A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10641280"/>
        <c:axId val="10646768"/>
        <c:axId val="0"/>
      </c:bar3DChart>
      <c:catAx>
        <c:axId val="10641280"/>
        <c:scaling>
          <c:orientation val="minMax"/>
        </c:scaling>
        <c:delete val="1"/>
        <c:axPos val="b"/>
        <c:majorTickMark val="out"/>
        <c:minorTickMark val="none"/>
        <c:tickLblPos val="none"/>
        <c:crossAx val="10646768"/>
        <c:crosses val="autoZero"/>
        <c:auto val="1"/>
        <c:lblAlgn val="ctr"/>
        <c:lblOffset val="100"/>
        <c:noMultiLvlLbl val="0"/>
      </c:catAx>
      <c:valAx>
        <c:axId val="106467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10641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0.54837431822457938</c:v>
              </c:pt>
            </c:numLit>
          </c:val>
          <c:extLst>
            <c:ext xmlns:c16="http://schemas.microsoft.com/office/drawing/2014/chart" uri="{C3380CC4-5D6E-409C-BE32-E72D297353CC}">
              <c16:uniqueId val="{00000000-3CA7-4917-8119-412E78D3D098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0.45162568177542556</c:v>
              </c:pt>
            </c:numLit>
          </c:val>
          <c:extLst>
            <c:ext xmlns:c16="http://schemas.microsoft.com/office/drawing/2014/chart" uri="{C3380CC4-5D6E-409C-BE32-E72D297353CC}">
              <c16:uniqueId val="{00000001-3CA7-4917-8119-412E78D3D09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10645984"/>
        <c:axId val="10645200"/>
        <c:axId val="0"/>
      </c:bar3DChart>
      <c:catAx>
        <c:axId val="10645984"/>
        <c:scaling>
          <c:orientation val="minMax"/>
        </c:scaling>
        <c:delete val="1"/>
        <c:axPos val="b"/>
        <c:majorTickMark val="out"/>
        <c:minorTickMark val="none"/>
        <c:tickLblPos val="none"/>
        <c:crossAx val="10645200"/>
        <c:crosses val="autoZero"/>
        <c:auto val="1"/>
        <c:lblAlgn val="ctr"/>
        <c:lblOffset val="100"/>
        <c:noMultiLvlLbl val="0"/>
      </c:catAx>
      <c:valAx>
        <c:axId val="106452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10645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E0-49A6-A011-71A9D0CA1A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93546383</c:v>
              </c:pt>
            </c:numLit>
          </c:val>
          <c:extLst>
            <c:ext xmlns:c16="http://schemas.microsoft.com/office/drawing/2014/chart" uri="{C3380CC4-5D6E-409C-BE32-E72D297353CC}">
              <c16:uniqueId val="{00000001-B3E0-49A6-A011-71A9D0CA1A64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2252272"/>
        <c:axId val="392254232"/>
        <c:axId val="0"/>
      </c:bar3DChart>
      <c:catAx>
        <c:axId val="392252272"/>
        <c:scaling>
          <c:orientation val="minMax"/>
        </c:scaling>
        <c:delete val="1"/>
        <c:axPos val="b"/>
        <c:majorTickMark val="out"/>
        <c:minorTickMark val="none"/>
        <c:tickLblPos val="none"/>
        <c:crossAx val="392254232"/>
        <c:crosses val="autoZero"/>
        <c:auto val="1"/>
        <c:lblAlgn val="ctr"/>
        <c:lblOffset val="100"/>
        <c:noMultiLvlLbl val="0"/>
      </c:catAx>
      <c:valAx>
        <c:axId val="3922542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52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228-4752-A5BF-A21C5EB55A8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3228-4752-A5BF-A21C5EB55A85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0.36739029025514663</c:v>
              </c:pt>
            </c:numLit>
          </c:val>
          <c:extLst>
            <c:ext xmlns:c16="http://schemas.microsoft.com/office/drawing/2014/chart" uri="{C3380CC4-5D6E-409C-BE32-E72D297353CC}">
              <c16:uniqueId val="{00000003-3228-4752-A5BF-A21C5EB55A85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3228-4752-A5BF-A21C5EB55A8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54624"/>
        <c:axId val="392252664"/>
        <c:axId val="0"/>
      </c:bar3DChart>
      <c:catAx>
        <c:axId val="392254624"/>
        <c:scaling>
          <c:orientation val="minMax"/>
        </c:scaling>
        <c:delete val="1"/>
        <c:axPos val="b"/>
        <c:majorTickMark val="out"/>
        <c:minorTickMark val="none"/>
        <c:tickLblPos val="none"/>
        <c:crossAx val="392252664"/>
        <c:crosses val="autoZero"/>
        <c:auto val="1"/>
        <c:lblAlgn val="ctr"/>
        <c:lblOffset val="100"/>
        <c:noMultiLvlLbl val="0"/>
      </c:catAx>
      <c:valAx>
        <c:axId val="3922526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54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73-450F-9680-CF0493E2DC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0.58889778377691748</c:v>
              </c:pt>
            </c:numLit>
          </c:val>
          <c:extLst>
            <c:ext xmlns:c16="http://schemas.microsoft.com/office/drawing/2014/chart" uri="{C3380CC4-5D6E-409C-BE32-E72D297353CC}">
              <c16:uniqueId val="{00000002-7973-450F-9680-CF0493E2DC0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9.0537663289418313E-2</c:v>
              </c:pt>
            </c:numLit>
          </c:val>
          <c:extLst>
            <c:ext xmlns:c16="http://schemas.microsoft.com/office/drawing/2014/chart" uri="{C3380CC4-5D6E-409C-BE32-E72D297353CC}">
              <c16:uniqueId val="{00000003-7973-450F-9680-CF0493E2DC0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0.32056455293365987</c:v>
              </c:pt>
            </c:numLit>
          </c:val>
          <c:extLst>
            <c:ext xmlns:c16="http://schemas.microsoft.com/office/drawing/2014/chart" uri="{C3380CC4-5D6E-409C-BE32-E72D297353CC}">
              <c16:uniqueId val="{00000004-7973-450F-9680-CF0493E2DC0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10647944"/>
        <c:axId val="10640888"/>
        <c:axId val="0"/>
      </c:bar3DChart>
      <c:catAx>
        <c:axId val="10647944"/>
        <c:scaling>
          <c:orientation val="minMax"/>
        </c:scaling>
        <c:delete val="1"/>
        <c:axPos val="b"/>
        <c:majorTickMark val="out"/>
        <c:minorTickMark val="none"/>
        <c:tickLblPos val="none"/>
        <c:crossAx val="10640888"/>
        <c:crosses val="autoZero"/>
        <c:auto val="1"/>
        <c:lblAlgn val="ctr"/>
        <c:lblOffset val="100"/>
        <c:noMultiLvlLbl val="0"/>
      </c:catAx>
      <c:valAx>
        <c:axId val="106408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10647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0.56568018445743551</c:v>
              </c:pt>
            </c:numLit>
          </c:val>
          <c:extLst>
            <c:ext xmlns:c16="http://schemas.microsoft.com/office/drawing/2014/chart" uri="{C3380CC4-5D6E-409C-BE32-E72D297353CC}">
              <c16:uniqueId val="{00000000-173B-4614-B333-885274933775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0.43431981554256394</c:v>
              </c:pt>
            </c:numLit>
          </c:val>
          <c:extLst>
            <c:ext xmlns:c16="http://schemas.microsoft.com/office/drawing/2014/chart" uri="{C3380CC4-5D6E-409C-BE32-E72D297353CC}">
              <c16:uniqueId val="{00000001-173B-4614-B333-885274933775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10647552"/>
        <c:axId val="10640496"/>
        <c:axId val="0"/>
      </c:bar3DChart>
      <c:catAx>
        <c:axId val="10647552"/>
        <c:scaling>
          <c:orientation val="minMax"/>
        </c:scaling>
        <c:delete val="1"/>
        <c:axPos val="b"/>
        <c:majorTickMark val="out"/>
        <c:minorTickMark val="none"/>
        <c:tickLblPos val="none"/>
        <c:crossAx val="10640496"/>
        <c:crosses val="autoZero"/>
        <c:auto val="1"/>
        <c:lblAlgn val="ctr"/>
        <c:lblOffset val="100"/>
        <c:noMultiLvlLbl val="0"/>
      </c:catAx>
      <c:valAx>
        <c:axId val="106404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1064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C3-402B-BF05-9F95EB40D3B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0.38831611682778594</c:v>
              </c:pt>
            </c:numLit>
          </c:val>
          <c:extLst>
            <c:ext xmlns:c16="http://schemas.microsoft.com/office/drawing/2014/chart" uri="{C3380CC4-5D6E-409C-BE32-E72D297353CC}">
              <c16:uniqueId val="{00000002-98C3-402B-BF05-9F95EB40D3BB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0.24803058074681625</c:v>
              </c:pt>
            </c:numLit>
          </c:val>
          <c:extLst>
            <c:ext xmlns:c16="http://schemas.microsoft.com/office/drawing/2014/chart" uri="{C3380CC4-5D6E-409C-BE32-E72D297353CC}">
              <c16:uniqueId val="{00000003-98C3-402B-BF05-9F95EB40D3BB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C3-402B-BF05-9F95EB40D3B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98C3-402B-BF05-9F95EB40D3B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44432"/>
        <c:axId val="392243256"/>
        <c:axId val="0"/>
      </c:bar3DChart>
      <c:catAx>
        <c:axId val="392244432"/>
        <c:scaling>
          <c:orientation val="minMax"/>
        </c:scaling>
        <c:delete val="1"/>
        <c:axPos val="b"/>
        <c:majorTickMark val="out"/>
        <c:minorTickMark val="none"/>
        <c:tickLblPos val="none"/>
        <c:crossAx val="392243256"/>
        <c:crosses val="autoZero"/>
        <c:auto val="1"/>
        <c:lblAlgn val="ctr"/>
        <c:lblOffset val="100"/>
        <c:noMultiLvlLbl val="0"/>
      </c:catAx>
      <c:valAx>
        <c:axId val="3922432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4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AE-4A37-AB8B-360AA47611B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119225769</c:v>
              </c:pt>
            </c:numLit>
          </c:val>
          <c:extLst>
            <c:ext xmlns:c16="http://schemas.microsoft.com/office/drawing/2014/chart" uri="{C3380CC4-5D6E-409C-BE32-E72D297353CC}">
              <c16:uniqueId val="{00000001-A6AE-4A37-AB8B-360AA47611B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10642456"/>
        <c:axId val="326287576"/>
        <c:axId val="0"/>
      </c:bar3DChart>
      <c:catAx>
        <c:axId val="10642456"/>
        <c:scaling>
          <c:orientation val="minMax"/>
        </c:scaling>
        <c:delete val="1"/>
        <c:axPos val="b"/>
        <c:majorTickMark val="out"/>
        <c:minorTickMark val="none"/>
        <c:tickLblPos val="none"/>
        <c:crossAx val="326287576"/>
        <c:crosses val="autoZero"/>
        <c:auto val="1"/>
        <c:lblAlgn val="ctr"/>
        <c:lblOffset val="100"/>
        <c:noMultiLvlLbl val="0"/>
      </c:catAx>
      <c:valAx>
        <c:axId val="3262875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10642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C9-4675-8118-F1261571220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BAC9-4675-8118-F1261571220D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0.30358139511668775</c:v>
              </c:pt>
            </c:numLit>
          </c:val>
          <c:extLst>
            <c:ext xmlns:c16="http://schemas.microsoft.com/office/drawing/2014/chart" uri="{C3380CC4-5D6E-409C-BE32-E72D297353CC}">
              <c16:uniqueId val="{00000003-BAC9-4675-8118-F1261571220D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0.23081895298932031</c:v>
              </c:pt>
            </c:numLit>
          </c:val>
          <c:extLst>
            <c:ext xmlns:c16="http://schemas.microsoft.com/office/drawing/2014/chart" uri="{C3380CC4-5D6E-409C-BE32-E72D297353CC}">
              <c16:uniqueId val="{00000004-BAC9-4675-8118-F1261571220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6290320"/>
        <c:axId val="326291104"/>
        <c:axId val="0"/>
      </c:bar3DChart>
      <c:catAx>
        <c:axId val="326290320"/>
        <c:scaling>
          <c:orientation val="minMax"/>
        </c:scaling>
        <c:delete val="1"/>
        <c:axPos val="b"/>
        <c:majorTickMark val="out"/>
        <c:minorTickMark val="none"/>
        <c:tickLblPos val="none"/>
        <c:crossAx val="326291104"/>
        <c:crosses val="autoZero"/>
        <c:auto val="1"/>
        <c:lblAlgn val="ctr"/>
        <c:lblOffset val="100"/>
        <c:noMultiLvlLbl val="0"/>
      </c:catAx>
      <c:valAx>
        <c:axId val="3262911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90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40-4E59-A2C4-1F3ABC4A5DD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9340-4E59-A2C4-1F3ABC4A5DD0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9340-4E59-A2C4-1F3ABC4A5DD0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0.32821941114261588</c:v>
              </c:pt>
            </c:numLit>
          </c:val>
          <c:extLst>
            <c:ext xmlns:c16="http://schemas.microsoft.com/office/drawing/2014/chart" uri="{C3380CC4-5D6E-409C-BE32-E72D297353CC}">
              <c16:uniqueId val="{00000004-9340-4E59-A2C4-1F3ABC4A5DD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6292280"/>
        <c:axId val="326292672"/>
        <c:axId val="0"/>
      </c:bar3DChart>
      <c:catAx>
        <c:axId val="326292280"/>
        <c:scaling>
          <c:orientation val="minMax"/>
        </c:scaling>
        <c:delete val="1"/>
        <c:axPos val="b"/>
        <c:majorTickMark val="out"/>
        <c:minorTickMark val="none"/>
        <c:tickLblPos val="none"/>
        <c:crossAx val="326292672"/>
        <c:crosses val="autoZero"/>
        <c:auto val="1"/>
        <c:lblAlgn val="ctr"/>
        <c:lblOffset val="100"/>
        <c:noMultiLvlLbl val="0"/>
      </c:catAx>
      <c:valAx>
        <c:axId val="3262926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92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0.6553221998850175</c:v>
              </c:pt>
            </c:numLit>
          </c:val>
          <c:extLst>
            <c:ext xmlns:c16="http://schemas.microsoft.com/office/drawing/2014/chart" uri="{C3380CC4-5D6E-409C-BE32-E72D297353CC}">
              <c16:uniqueId val="{00000000-B1F9-4DCD-BF49-510DA8715507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0.34467780011498056</c:v>
              </c:pt>
            </c:numLit>
          </c:val>
          <c:extLst>
            <c:ext xmlns:c16="http://schemas.microsoft.com/office/drawing/2014/chart" uri="{C3380CC4-5D6E-409C-BE32-E72D297353CC}">
              <c16:uniqueId val="{00000001-B1F9-4DCD-BF49-510DA871550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6289928"/>
        <c:axId val="326287968"/>
        <c:axId val="0"/>
      </c:bar3DChart>
      <c:catAx>
        <c:axId val="326289928"/>
        <c:scaling>
          <c:orientation val="minMax"/>
        </c:scaling>
        <c:delete val="1"/>
        <c:axPos val="b"/>
        <c:majorTickMark val="out"/>
        <c:minorTickMark val="none"/>
        <c:tickLblPos val="none"/>
        <c:crossAx val="326287968"/>
        <c:crosses val="autoZero"/>
        <c:auto val="1"/>
        <c:lblAlgn val="ctr"/>
        <c:lblOffset val="100"/>
        <c:noMultiLvlLbl val="0"/>
      </c:catAx>
      <c:valAx>
        <c:axId val="3262879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89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CA-4C11-8146-123C32D2C5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130389851</c:v>
              </c:pt>
            </c:numLit>
          </c:val>
          <c:extLst>
            <c:ext xmlns:c16="http://schemas.microsoft.com/office/drawing/2014/chart" uri="{C3380CC4-5D6E-409C-BE32-E72D297353CC}">
              <c16:uniqueId val="{00000001-39CA-4C11-8146-123C32D2C5E1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6293848"/>
        <c:axId val="326288752"/>
        <c:axId val="0"/>
      </c:bar3DChart>
      <c:catAx>
        <c:axId val="326293848"/>
        <c:scaling>
          <c:orientation val="minMax"/>
        </c:scaling>
        <c:delete val="1"/>
        <c:axPos val="b"/>
        <c:majorTickMark val="out"/>
        <c:minorTickMark val="none"/>
        <c:tickLblPos val="none"/>
        <c:crossAx val="326288752"/>
        <c:crosses val="autoZero"/>
        <c:auto val="1"/>
        <c:lblAlgn val="ctr"/>
        <c:lblOffset val="100"/>
        <c:noMultiLvlLbl val="0"/>
      </c:catAx>
      <c:valAx>
        <c:axId val="3262887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93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97-44F6-B99E-984C0DB7DB5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A197-44F6-B99E-984C0DB7DB5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0.27055090339479787</c:v>
              </c:pt>
            </c:numLit>
          </c:val>
          <c:extLst>
            <c:ext xmlns:c16="http://schemas.microsoft.com/office/drawing/2014/chart" uri="{C3380CC4-5D6E-409C-BE32-E72D297353CC}">
              <c16:uniqueId val="{00000003-A197-44F6-B99E-984C0DB7DB5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A197-44F6-B99E-984C0DB7DB5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6294240"/>
        <c:axId val="326294632"/>
        <c:axId val="0"/>
      </c:bar3DChart>
      <c:catAx>
        <c:axId val="326294240"/>
        <c:scaling>
          <c:orientation val="minMax"/>
        </c:scaling>
        <c:delete val="1"/>
        <c:axPos val="b"/>
        <c:majorTickMark val="out"/>
        <c:minorTickMark val="none"/>
        <c:tickLblPos val="none"/>
        <c:crossAx val="326294632"/>
        <c:crosses val="autoZero"/>
        <c:auto val="1"/>
        <c:lblAlgn val="ctr"/>
        <c:lblOffset val="100"/>
        <c:noMultiLvlLbl val="0"/>
      </c:catAx>
      <c:valAx>
        <c:axId val="3262946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94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3B-4AEF-93EC-C8E9767D137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273B-4AEF-93EC-C8E9767D1370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273B-4AEF-93EC-C8E9767D1370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0.31927434388856163</c:v>
              </c:pt>
            </c:numLit>
          </c:val>
          <c:extLst>
            <c:ext xmlns:c16="http://schemas.microsoft.com/office/drawing/2014/chart" uri="{C3380CC4-5D6E-409C-BE32-E72D297353CC}">
              <c16:uniqueId val="{00000004-273B-4AEF-93EC-C8E9767D137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6295024"/>
        <c:axId val="326289536"/>
        <c:axId val="0"/>
      </c:bar3DChart>
      <c:catAx>
        <c:axId val="326295024"/>
        <c:scaling>
          <c:orientation val="minMax"/>
        </c:scaling>
        <c:delete val="1"/>
        <c:axPos val="b"/>
        <c:majorTickMark val="out"/>
        <c:minorTickMark val="none"/>
        <c:tickLblPos val="none"/>
        <c:crossAx val="326289536"/>
        <c:crosses val="autoZero"/>
        <c:auto val="1"/>
        <c:lblAlgn val="ctr"/>
        <c:lblOffset val="100"/>
        <c:noMultiLvlLbl val="0"/>
      </c:catAx>
      <c:valAx>
        <c:axId val="3262895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295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0.70521953606576704</c:v>
              </c:pt>
            </c:numLit>
          </c:val>
          <c:extLst>
            <c:ext xmlns:c16="http://schemas.microsoft.com/office/drawing/2014/chart" uri="{C3380CC4-5D6E-409C-BE32-E72D297353CC}">
              <c16:uniqueId val="{00000000-C9E0-4444-B4EE-483D84EAE3D6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0.29478046393423518</c:v>
              </c:pt>
            </c:numLit>
          </c:val>
          <c:extLst>
            <c:ext xmlns:c16="http://schemas.microsoft.com/office/drawing/2014/chart" uri="{C3380CC4-5D6E-409C-BE32-E72D297353CC}">
              <c16:uniqueId val="{00000001-C9E0-4444-B4EE-483D84EAE3D6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0044024"/>
        <c:axId val="330046768"/>
        <c:axId val="0"/>
      </c:bar3DChart>
      <c:catAx>
        <c:axId val="330044024"/>
        <c:scaling>
          <c:orientation val="minMax"/>
        </c:scaling>
        <c:delete val="1"/>
        <c:axPos val="b"/>
        <c:majorTickMark val="out"/>
        <c:minorTickMark val="none"/>
        <c:tickLblPos val="none"/>
        <c:crossAx val="330046768"/>
        <c:crosses val="autoZero"/>
        <c:auto val="1"/>
        <c:lblAlgn val="ctr"/>
        <c:lblOffset val="100"/>
        <c:noMultiLvlLbl val="0"/>
      </c:catAx>
      <c:valAx>
        <c:axId val="3300467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0044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2D-4194-9D45-525BD74FA4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149484550</c:v>
              </c:pt>
            </c:numLit>
          </c:val>
          <c:extLst>
            <c:ext xmlns:c16="http://schemas.microsoft.com/office/drawing/2014/chart" uri="{C3380CC4-5D6E-409C-BE32-E72D297353CC}">
              <c16:uniqueId val="{00000001-8C2D-4194-9D45-525BD74FA4C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0047160"/>
        <c:axId val="330040496"/>
        <c:axId val="0"/>
      </c:bar3DChart>
      <c:catAx>
        <c:axId val="330047160"/>
        <c:scaling>
          <c:orientation val="minMax"/>
        </c:scaling>
        <c:delete val="1"/>
        <c:axPos val="b"/>
        <c:majorTickMark val="out"/>
        <c:minorTickMark val="none"/>
        <c:tickLblPos val="none"/>
        <c:crossAx val="330040496"/>
        <c:crosses val="autoZero"/>
        <c:auto val="1"/>
        <c:lblAlgn val="ctr"/>
        <c:lblOffset val="100"/>
        <c:noMultiLvlLbl val="0"/>
      </c:catAx>
      <c:valAx>
        <c:axId val="3300404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0047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7C-4CA8-980E-662C8CBD0C4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2C7C-4CA8-980E-662C8CBD0C4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2C7C-4CA8-980E-662C8CBD0C4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0.20566303446211931</c:v>
              </c:pt>
            </c:numLit>
          </c:val>
          <c:extLst>
            <c:ext xmlns:c16="http://schemas.microsoft.com/office/drawing/2014/chart" uri="{C3380CC4-5D6E-409C-BE32-E72D297353CC}">
              <c16:uniqueId val="{00000004-2C7C-4CA8-980E-662C8CBD0C4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0047552"/>
        <c:axId val="330042456"/>
        <c:axId val="0"/>
      </c:bar3DChart>
      <c:catAx>
        <c:axId val="330047552"/>
        <c:scaling>
          <c:orientation val="minMax"/>
        </c:scaling>
        <c:delete val="1"/>
        <c:axPos val="b"/>
        <c:majorTickMark val="out"/>
        <c:minorTickMark val="none"/>
        <c:tickLblPos val="none"/>
        <c:crossAx val="330042456"/>
        <c:crosses val="autoZero"/>
        <c:auto val="1"/>
        <c:lblAlgn val="ctr"/>
        <c:lblOffset val="100"/>
        <c:noMultiLvlLbl val="0"/>
      </c:catAx>
      <c:valAx>
        <c:axId val="3300424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004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0.59347566948659103</c:v>
              </c:pt>
            </c:numLit>
          </c:val>
          <c:extLst>
            <c:ext xmlns:c16="http://schemas.microsoft.com/office/drawing/2014/chart" uri="{C3380CC4-5D6E-409C-BE32-E72D297353CC}">
              <c16:uniqueId val="{00000000-19B7-420D-A7F4-4B906630AEC2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0.40652433051340808</c:v>
              </c:pt>
            </c:numLit>
          </c:val>
          <c:extLst>
            <c:ext xmlns:c16="http://schemas.microsoft.com/office/drawing/2014/chart" uri="{C3380CC4-5D6E-409C-BE32-E72D297353CC}">
              <c16:uniqueId val="{00000001-19B7-420D-A7F4-4B906630AEC2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2247568"/>
        <c:axId val="392240904"/>
        <c:axId val="0"/>
      </c:bar3DChart>
      <c:catAx>
        <c:axId val="392247568"/>
        <c:scaling>
          <c:orientation val="minMax"/>
        </c:scaling>
        <c:delete val="1"/>
        <c:axPos val="b"/>
        <c:majorTickMark val="out"/>
        <c:minorTickMark val="none"/>
        <c:tickLblPos val="none"/>
        <c:crossAx val="392240904"/>
        <c:crosses val="autoZero"/>
        <c:auto val="1"/>
        <c:lblAlgn val="ctr"/>
        <c:lblOffset val="100"/>
        <c:noMultiLvlLbl val="0"/>
      </c:catAx>
      <c:valAx>
        <c:axId val="3922409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4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0D-482C-8A02-93198DC10C0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0.67392933289163726</c:v>
              </c:pt>
            </c:numLit>
          </c:val>
          <c:extLst>
            <c:ext xmlns:c16="http://schemas.microsoft.com/office/drawing/2014/chart" uri="{C3380CC4-5D6E-409C-BE32-E72D297353CC}">
              <c16:uniqueId val="{00000002-BA0D-482C-8A02-93198DC10C07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BA0D-482C-8A02-93198DC10C07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0.23082763404746334</c:v>
              </c:pt>
            </c:numLit>
          </c:val>
          <c:extLst>
            <c:ext xmlns:c16="http://schemas.microsoft.com/office/drawing/2014/chart" uri="{C3380CC4-5D6E-409C-BE32-E72D297353CC}">
              <c16:uniqueId val="{00000004-BA0D-482C-8A02-93198DC10C0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0042848"/>
        <c:axId val="330037360"/>
        <c:axId val="0"/>
      </c:bar3DChart>
      <c:catAx>
        <c:axId val="330042848"/>
        <c:scaling>
          <c:orientation val="minMax"/>
        </c:scaling>
        <c:delete val="1"/>
        <c:axPos val="b"/>
        <c:majorTickMark val="out"/>
        <c:minorTickMark val="none"/>
        <c:tickLblPos val="none"/>
        <c:crossAx val="330037360"/>
        <c:crosses val="autoZero"/>
        <c:auto val="1"/>
        <c:lblAlgn val="ctr"/>
        <c:lblOffset val="100"/>
        <c:noMultiLvlLbl val="0"/>
      </c:catAx>
      <c:valAx>
        <c:axId val="3300373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0042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0.760366198560537</c:v>
              </c:pt>
            </c:numLit>
          </c:val>
          <c:extLst>
            <c:ext xmlns:c16="http://schemas.microsoft.com/office/drawing/2014/chart" uri="{C3380CC4-5D6E-409C-BE32-E72D297353CC}">
              <c16:uniqueId val="{00000000-78B7-41D5-949A-E6BE3CC08283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0.23963380143946228</c:v>
              </c:pt>
            </c:numLit>
          </c:val>
          <c:extLst>
            <c:ext xmlns:c16="http://schemas.microsoft.com/office/drawing/2014/chart" uri="{C3380CC4-5D6E-409C-BE32-E72D297353CC}">
              <c16:uniqueId val="{00000001-78B7-41D5-949A-E6BE3CC08283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0043240"/>
        <c:axId val="330046376"/>
        <c:axId val="0"/>
      </c:bar3DChart>
      <c:catAx>
        <c:axId val="330043240"/>
        <c:scaling>
          <c:orientation val="minMax"/>
        </c:scaling>
        <c:delete val="1"/>
        <c:axPos val="b"/>
        <c:majorTickMark val="out"/>
        <c:minorTickMark val="none"/>
        <c:tickLblPos val="none"/>
        <c:crossAx val="330046376"/>
        <c:crosses val="autoZero"/>
        <c:auto val="1"/>
        <c:lblAlgn val="ctr"/>
        <c:lblOffset val="100"/>
        <c:noMultiLvlLbl val="0"/>
      </c:catAx>
      <c:valAx>
        <c:axId val="3300463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0043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A3-49F4-960E-9D966CDF216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159859831</c:v>
              </c:pt>
            </c:numLit>
          </c:val>
          <c:extLst>
            <c:ext xmlns:c16="http://schemas.microsoft.com/office/drawing/2014/chart" uri="{C3380CC4-5D6E-409C-BE32-E72D297353CC}">
              <c16:uniqueId val="{00000001-46A3-49F4-960E-9D966CDF216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30038928"/>
        <c:axId val="330048728"/>
        <c:axId val="0"/>
      </c:bar3DChart>
      <c:catAx>
        <c:axId val="330038928"/>
        <c:scaling>
          <c:orientation val="minMax"/>
        </c:scaling>
        <c:delete val="1"/>
        <c:axPos val="b"/>
        <c:majorTickMark val="out"/>
        <c:minorTickMark val="none"/>
        <c:tickLblPos val="none"/>
        <c:crossAx val="330048728"/>
        <c:crosses val="autoZero"/>
        <c:auto val="1"/>
        <c:lblAlgn val="ctr"/>
        <c:lblOffset val="100"/>
        <c:noMultiLvlLbl val="0"/>
      </c:catAx>
      <c:valAx>
        <c:axId val="3300487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0038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9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37-4BE5-A009-074661C75DB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0.59008732665640129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BE5-A009-074661C75DB3}"/>
            </c:ext>
          </c:extLst>
        </c:ser>
        <c:ser>
          <c:idx val="0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98255034839091E-2"/>
                  <c:y val="-9.8109895353991033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Ativo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37-4BE5-A009-074661C75DB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0.23315720089731115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7-4BE5-A009-074661C75DB3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392253056"/>
        <c:axId val="392256976"/>
        <c:axId val="0"/>
      </c:bar3DChart>
      <c:catAx>
        <c:axId val="392253056"/>
        <c:scaling>
          <c:orientation val="minMax"/>
        </c:scaling>
        <c:delete val="1"/>
        <c:axPos val="b"/>
        <c:majorTickMark val="out"/>
        <c:minorTickMark val="none"/>
        <c:tickLblPos val="none"/>
        <c:crossAx val="392256976"/>
        <c:crosses val="autoZero"/>
        <c:auto val="1"/>
        <c:lblAlgn val="ctr"/>
        <c:lblOffset val="100"/>
        <c:noMultiLvlLbl val="0"/>
      </c:catAx>
      <c:valAx>
        <c:axId val="3922569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53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2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0.32526843167114206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3-460D-A665-C5BD9EA2180D}"/>
            </c:ext>
          </c:extLst>
        </c:ser>
        <c:ser>
          <c:idx val="1"/>
          <c:order val="1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Passivo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A3-460D-A665-C5BD9EA218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0.12422419898665905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A3-460D-A665-C5BD9EA2180D}"/>
            </c:ext>
          </c:extLst>
        </c:ser>
        <c:ser>
          <c:idx val="0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28088352275057E-3"/>
                  <c:y val="-8.3216170643292744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Passivo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A3-460D-A665-C5BD9EA218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0.5505073693421989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A3-460D-A665-C5BD9EA2180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392250704"/>
        <c:axId val="392229928"/>
        <c:axId val="0"/>
      </c:bar3DChart>
      <c:catAx>
        <c:axId val="392250704"/>
        <c:scaling>
          <c:orientation val="minMax"/>
        </c:scaling>
        <c:delete val="1"/>
        <c:axPos val="b"/>
        <c:majorTickMark val="out"/>
        <c:minorTickMark val="none"/>
        <c:tickLblPos val="none"/>
        <c:crossAx val="392229928"/>
        <c:crosses val="autoZero"/>
        <c:auto val="1"/>
        <c:lblAlgn val="ctr"/>
        <c:lblOffset val="100"/>
        <c:noMultiLvlLbl val="0"/>
      </c:catAx>
      <c:valAx>
        <c:axId val="3922299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50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135E-3"/>
          <c:y val="1.2195140105665411E-2"/>
          <c:w val="0.9527208756299832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0.32526843167114206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A-47C8-84E6-CD2C30007B0E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0.5505073693421989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BA-47C8-84E6-CD2C30007B0E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BA-47C8-84E6-CD2C30007B0E}"/>
              </c:ext>
            </c:extLst>
          </c:dPt>
          <c:dLbls>
            <c:dLbl>
              <c:idx val="0"/>
              <c:layout>
                <c:manualLayout>
                  <c:x val="1.5904891321208921E-2"/>
                  <c:y val="-1.920555662249544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BA-47C8-84E6-CD2C30007B0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0.12422419898665905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BA-47C8-84E6-CD2C30007B0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36984"/>
        <c:axId val="392235416"/>
        <c:axId val="0"/>
      </c:bar3DChart>
      <c:catAx>
        <c:axId val="392236984"/>
        <c:scaling>
          <c:orientation val="minMax"/>
        </c:scaling>
        <c:delete val="1"/>
        <c:axPos val="b"/>
        <c:majorTickMark val="out"/>
        <c:minorTickMark val="none"/>
        <c:tickLblPos val="none"/>
        <c:crossAx val="392235416"/>
        <c:crosses val="autoZero"/>
        <c:auto val="1"/>
        <c:lblAlgn val="ctr"/>
        <c:lblOffset val="100"/>
        <c:noMultiLvlLbl val="0"/>
      </c:catAx>
      <c:valAx>
        <c:axId val="3922354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36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0.59008732665640129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4-4899-B2D1-47A018519FFB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SITE'!$B$3</c:f>
              <c:numCache>
                <c:formatCode>0.0%</c:formatCode>
                <c:ptCount val="1"/>
                <c:pt idx="0">
                  <c:v>0.17675547244628756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84-4899-B2D1-47A018519FFB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84-4899-B2D1-47A018519FFB}"/>
              </c:ext>
            </c:extLst>
          </c:dPt>
          <c:dLbls>
            <c:dLbl>
              <c:idx val="0"/>
              <c:layout>
                <c:manualLayout>
                  <c:x val="1.0506744210930521E-2"/>
                  <c:y val="-4.509314384482450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84-4899-B2D1-47A018519F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0.23315720089731115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84-4899-B2D1-47A018519FF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26400"/>
        <c:axId val="392230320"/>
        <c:axId val="0"/>
      </c:bar3DChart>
      <c:catAx>
        <c:axId val="392226400"/>
        <c:scaling>
          <c:orientation val="minMax"/>
        </c:scaling>
        <c:delete val="1"/>
        <c:axPos val="b"/>
        <c:majorTickMark val="out"/>
        <c:minorTickMark val="none"/>
        <c:tickLblPos val="none"/>
        <c:crossAx val="392230320"/>
        <c:crosses val="autoZero"/>
        <c:auto val="1"/>
        <c:lblAlgn val="ctr"/>
        <c:lblOffset val="100"/>
        <c:noMultiLvlLbl val="0"/>
      </c:catAx>
      <c:valAx>
        <c:axId val="3922303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26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0D-4F1C-93DA-E1D6EE80BF2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190D-4F1C-93DA-E1D6EE80BF2D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0.32268191694798976</c:v>
              </c:pt>
            </c:numLit>
          </c:val>
          <c:extLst>
            <c:ext xmlns:c16="http://schemas.microsoft.com/office/drawing/2014/chart" uri="{C3380CC4-5D6E-409C-BE32-E72D297353CC}">
              <c16:uniqueId val="{00000003-190D-4F1C-93DA-E1D6EE80BF2D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190D-4F1C-93DA-E1D6EE80BF2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25616"/>
        <c:axId val="392236592"/>
        <c:axId val="0"/>
      </c:bar3DChart>
      <c:catAx>
        <c:axId val="392225616"/>
        <c:scaling>
          <c:orientation val="minMax"/>
        </c:scaling>
        <c:delete val="1"/>
        <c:axPos val="b"/>
        <c:majorTickMark val="out"/>
        <c:minorTickMark val="none"/>
        <c:tickLblPos val="none"/>
        <c:crossAx val="392236592"/>
        <c:crosses val="autoZero"/>
        <c:auto val="1"/>
        <c:lblAlgn val="ctr"/>
        <c:lblOffset val="100"/>
        <c:noMultiLvlLbl val="0"/>
      </c:catAx>
      <c:valAx>
        <c:axId val="3922365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25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456-4FB6-A5E5-E6E4508E41C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0.38831611682778594</c:v>
              </c:pt>
            </c:numLit>
          </c:val>
          <c:extLst>
            <c:ext xmlns:c16="http://schemas.microsoft.com/office/drawing/2014/chart" uri="{C3380CC4-5D6E-409C-BE32-E72D297353CC}">
              <c16:uniqueId val="{00000002-9456-4FB6-A5E5-E6E4508E41CA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0.24803058074681625</c:v>
              </c:pt>
            </c:numLit>
          </c:val>
          <c:extLst>
            <c:ext xmlns:c16="http://schemas.microsoft.com/office/drawing/2014/chart" uri="{C3380CC4-5D6E-409C-BE32-E72D297353CC}">
              <c16:uniqueId val="{00000003-9456-4FB6-A5E5-E6E4508E41CA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56-4FB6-A5E5-E6E4508E41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9456-4FB6-A5E5-E6E4508E41C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0044416"/>
        <c:axId val="330049120"/>
        <c:axId val="0"/>
      </c:bar3DChart>
      <c:catAx>
        <c:axId val="330044416"/>
        <c:scaling>
          <c:orientation val="minMax"/>
        </c:scaling>
        <c:delete val="1"/>
        <c:axPos val="b"/>
        <c:majorTickMark val="out"/>
        <c:minorTickMark val="none"/>
        <c:tickLblPos val="none"/>
        <c:crossAx val="330049120"/>
        <c:crosses val="autoZero"/>
        <c:auto val="1"/>
        <c:lblAlgn val="ctr"/>
        <c:lblOffset val="100"/>
        <c:noMultiLvlLbl val="0"/>
      </c:catAx>
      <c:valAx>
        <c:axId val="3300491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0044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86-47C6-AE7B-1AC0996E305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</c:v>
              </c:pt>
            </c:numLit>
          </c:val>
          <c:extLst>
            <c:ext xmlns:c16="http://schemas.microsoft.com/office/drawing/2014/chart" uri="{C3380CC4-5D6E-409C-BE32-E72D297353CC}">
              <c16:uniqueId val="{00000002-FA86-47C6-AE7B-1AC0996E3052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FA86-47C6-AE7B-1AC0996E3052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0.29090695094943075</c:v>
              </c:pt>
            </c:numLit>
          </c:val>
          <c:extLst>
            <c:ext xmlns:c16="http://schemas.microsoft.com/office/drawing/2014/chart" uri="{C3380CC4-5D6E-409C-BE32-E72D297353CC}">
              <c16:uniqueId val="{00000004-FA86-47C6-AE7B-1AC0996E305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0049512"/>
        <c:axId val="330040888"/>
        <c:axId val="0"/>
      </c:bar3DChart>
      <c:catAx>
        <c:axId val="330049512"/>
        <c:scaling>
          <c:orientation val="minMax"/>
        </c:scaling>
        <c:delete val="1"/>
        <c:axPos val="b"/>
        <c:majorTickMark val="out"/>
        <c:minorTickMark val="none"/>
        <c:tickLblPos val="none"/>
        <c:crossAx val="330040888"/>
        <c:crosses val="autoZero"/>
        <c:auto val="1"/>
        <c:lblAlgn val="ctr"/>
        <c:lblOffset val="100"/>
        <c:noMultiLvlLbl val="0"/>
      </c:catAx>
      <c:valAx>
        <c:axId val="3300408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0049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81-469C-A79E-0B593AFBF16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42502905</c:v>
              </c:pt>
            </c:numLit>
          </c:val>
          <c:extLst>
            <c:ext xmlns:c16="http://schemas.microsoft.com/office/drawing/2014/chart" uri="{C3380CC4-5D6E-409C-BE32-E72D297353CC}">
              <c16:uniqueId val="{00000001-B781-469C-A79E-0B593AFBF166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2237376"/>
        <c:axId val="392239336"/>
        <c:axId val="0"/>
      </c:bar3DChart>
      <c:catAx>
        <c:axId val="392237376"/>
        <c:scaling>
          <c:orientation val="minMax"/>
        </c:scaling>
        <c:delete val="1"/>
        <c:axPos val="b"/>
        <c:majorTickMark val="out"/>
        <c:minorTickMark val="none"/>
        <c:tickLblPos val="none"/>
        <c:crossAx val="392239336"/>
        <c:crosses val="autoZero"/>
        <c:auto val="1"/>
        <c:lblAlgn val="ctr"/>
        <c:lblOffset val="100"/>
        <c:noMultiLvlLbl val="0"/>
      </c:catAx>
      <c:valAx>
        <c:axId val="3922393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3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09-458F-B45F-B31FA61741A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0.39301521811290963</c:v>
              </c:pt>
            </c:numLit>
          </c:val>
          <c:extLst>
            <c:ext xmlns:c16="http://schemas.microsoft.com/office/drawing/2014/chart" uri="{C3380CC4-5D6E-409C-BE32-E72D297353CC}">
              <c16:uniqueId val="{00000002-4009-458F-B45F-B31FA61741A2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0.15549744968626178</c:v>
              </c:pt>
            </c:numLit>
          </c:val>
          <c:extLst>
            <c:ext xmlns:c16="http://schemas.microsoft.com/office/drawing/2014/chart" uri="{C3380CC4-5D6E-409C-BE32-E72D297353CC}">
              <c16:uniqueId val="{00000003-4009-458F-B45F-B31FA61741A2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4009-458F-B45F-B31FA61741A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0038536"/>
        <c:axId val="330039320"/>
        <c:axId val="0"/>
      </c:bar3DChart>
      <c:catAx>
        <c:axId val="330038536"/>
        <c:scaling>
          <c:orientation val="minMax"/>
        </c:scaling>
        <c:delete val="1"/>
        <c:axPos val="b"/>
        <c:majorTickMark val="out"/>
        <c:minorTickMark val="none"/>
        <c:tickLblPos val="none"/>
        <c:crossAx val="330039320"/>
        <c:crosses val="autoZero"/>
        <c:auto val="1"/>
        <c:lblAlgn val="ctr"/>
        <c:lblOffset val="100"/>
        <c:noMultiLvlLbl val="0"/>
      </c:catAx>
      <c:valAx>
        <c:axId val="3300393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0038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B7-44C3-BB93-85E9F91641D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0.35085452632047187</c:v>
              </c:pt>
            </c:numLit>
          </c:val>
          <c:extLst>
            <c:ext xmlns:c16="http://schemas.microsoft.com/office/drawing/2014/chart" uri="{C3380CC4-5D6E-409C-BE32-E72D297353CC}">
              <c16:uniqueId val="{00000002-60B7-44C3-BB93-85E9F91641DD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60B7-44C3-BB93-85E9F91641DD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60B7-44C3-BB93-85E9F91641D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0045592"/>
        <c:axId val="330039712"/>
        <c:axId val="0"/>
      </c:bar3DChart>
      <c:catAx>
        <c:axId val="330045592"/>
        <c:scaling>
          <c:orientation val="minMax"/>
        </c:scaling>
        <c:delete val="1"/>
        <c:axPos val="b"/>
        <c:majorTickMark val="out"/>
        <c:minorTickMark val="none"/>
        <c:tickLblPos val="none"/>
        <c:crossAx val="330039712"/>
        <c:crosses val="autoZero"/>
        <c:auto val="1"/>
        <c:lblAlgn val="ctr"/>
        <c:lblOffset val="100"/>
        <c:noMultiLvlLbl val="0"/>
      </c:catAx>
      <c:valAx>
        <c:axId val="3300397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0045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05-4F16-9717-931818E094A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0.43458975286490276</c:v>
              </c:pt>
            </c:numLit>
          </c:val>
          <c:extLst>
            <c:ext xmlns:c16="http://schemas.microsoft.com/office/drawing/2014/chart" uri="{C3380CC4-5D6E-409C-BE32-E72D297353CC}">
              <c16:uniqueId val="{00000002-CE05-4F16-9717-931818E094A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CE05-4F16-9717-931818E094A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CE05-4F16-9717-931818E094A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0041280"/>
        <c:axId val="330041672"/>
        <c:axId val="0"/>
      </c:bar3DChart>
      <c:catAx>
        <c:axId val="330041280"/>
        <c:scaling>
          <c:orientation val="minMax"/>
        </c:scaling>
        <c:delete val="1"/>
        <c:axPos val="b"/>
        <c:majorTickMark val="out"/>
        <c:minorTickMark val="none"/>
        <c:tickLblPos val="none"/>
        <c:crossAx val="330041672"/>
        <c:crosses val="autoZero"/>
        <c:auto val="1"/>
        <c:lblAlgn val="ctr"/>
        <c:lblOffset val="100"/>
        <c:noMultiLvlLbl val="0"/>
      </c:catAx>
      <c:valAx>
        <c:axId val="3300416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0041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C6-4B9C-BDA1-950422D8807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0.37654548287497863</c:v>
              </c:pt>
            </c:numLit>
          </c:val>
          <c:extLst>
            <c:ext xmlns:c16="http://schemas.microsoft.com/office/drawing/2014/chart" uri="{C3380CC4-5D6E-409C-BE32-E72D297353CC}">
              <c16:uniqueId val="{00000002-D1C6-4B9C-BDA1-950422D88071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D1C6-4B9C-BDA1-950422D88071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D1C6-4B9C-BDA1-950422D8807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29144"/>
        <c:axId val="392230712"/>
        <c:axId val="0"/>
      </c:bar3DChart>
      <c:catAx>
        <c:axId val="392229144"/>
        <c:scaling>
          <c:orientation val="minMax"/>
        </c:scaling>
        <c:delete val="1"/>
        <c:axPos val="b"/>
        <c:majorTickMark val="out"/>
        <c:minorTickMark val="none"/>
        <c:tickLblPos val="none"/>
        <c:crossAx val="392230712"/>
        <c:crosses val="autoZero"/>
        <c:auto val="1"/>
        <c:lblAlgn val="ctr"/>
        <c:lblOffset val="100"/>
        <c:noMultiLvlLbl val="0"/>
      </c:catAx>
      <c:valAx>
        <c:axId val="3922307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29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D9-4618-91C1-262743482EE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0.49485407730794451</c:v>
              </c:pt>
            </c:numLit>
          </c:val>
          <c:extLst>
            <c:ext xmlns:c16="http://schemas.microsoft.com/office/drawing/2014/chart" uri="{C3380CC4-5D6E-409C-BE32-E72D297353CC}">
              <c16:uniqueId val="{00000002-6DD9-4618-91C1-262743482EE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6DD9-4618-91C1-262743482EE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6DD9-4618-91C1-262743482EE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33848"/>
        <c:axId val="392224832"/>
        <c:axId val="0"/>
      </c:bar3DChart>
      <c:catAx>
        <c:axId val="392233848"/>
        <c:scaling>
          <c:orientation val="minMax"/>
        </c:scaling>
        <c:delete val="1"/>
        <c:axPos val="b"/>
        <c:majorTickMark val="out"/>
        <c:minorTickMark val="none"/>
        <c:tickLblPos val="none"/>
        <c:crossAx val="392224832"/>
        <c:crosses val="autoZero"/>
        <c:auto val="1"/>
        <c:lblAlgn val="ctr"/>
        <c:lblOffset val="100"/>
        <c:noMultiLvlLbl val="0"/>
      </c:catAx>
      <c:valAx>
        <c:axId val="392224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33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4D2-46C3-8D7A-EA44DB0BC7A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64D2-46C3-8D7A-EA44DB0BC7A6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0.36739029025514663</c:v>
              </c:pt>
            </c:numLit>
          </c:val>
          <c:extLst>
            <c:ext xmlns:c16="http://schemas.microsoft.com/office/drawing/2014/chart" uri="{C3380CC4-5D6E-409C-BE32-E72D297353CC}">
              <c16:uniqueId val="{00000003-64D2-46C3-8D7A-EA44DB0BC7A6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64D2-46C3-8D7A-EA44DB0BC7A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27184"/>
        <c:axId val="392235808"/>
        <c:axId val="0"/>
      </c:bar3DChart>
      <c:catAx>
        <c:axId val="392227184"/>
        <c:scaling>
          <c:orientation val="minMax"/>
        </c:scaling>
        <c:delete val="1"/>
        <c:axPos val="b"/>
        <c:majorTickMark val="out"/>
        <c:minorTickMark val="none"/>
        <c:tickLblPos val="none"/>
        <c:crossAx val="392235808"/>
        <c:crosses val="autoZero"/>
        <c:auto val="1"/>
        <c:lblAlgn val="ctr"/>
        <c:lblOffset val="100"/>
        <c:noMultiLvlLbl val="0"/>
      </c:catAx>
      <c:valAx>
        <c:axId val="3922358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27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EA-44D7-9382-E7A85DBDC5D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0.58889778377691748</c:v>
              </c:pt>
            </c:numLit>
          </c:val>
          <c:extLst>
            <c:ext xmlns:c16="http://schemas.microsoft.com/office/drawing/2014/chart" uri="{C3380CC4-5D6E-409C-BE32-E72D297353CC}">
              <c16:uniqueId val="{00000002-03EA-44D7-9382-E7A85DBDC5DA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9.0537663289418313E-2</c:v>
              </c:pt>
            </c:numLit>
          </c:val>
          <c:extLst>
            <c:ext xmlns:c16="http://schemas.microsoft.com/office/drawing/2014/chart" uri="{C3380CC4-5D6E-409C-BE32-E72D297353CC}">
              <c16:uniqueId val="{00000003-03EA-44D7-9382-E7A85DBDC5DA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0.32056455293365987</c:v>
              </c:pt>
            </c:numLit>
          </c:val>
          <c:extLst>
            <c:ext xmlns:c16="http://schemas.microsoft.com/office/drawing/2014/chart" uri="{C3380CC4-5D6E-409C-BE32-E72D297353CC}">
              <c16:uniqueId val="{00000004-03EA-44D7-9382-E7A85DBDC5D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36200"/>
        <c:axId val="392228752"/>
        <c:axId val="0"/>
      </c:bar3DChart>
      <c:catAx>
        <c:axId val="392236200"/>
        <c:scaling>
          <c:orientation val="minMax"/>
        </c:scaling>
        <c:delete val="1"/>
        <c:axPos val="b"/>
        <c:majorTickMark val="out"/>
        <c:minorTickMark val="none"/>
        <c:tickLblPos val="none"/>
        <c:crossAx val="392228752"/>
        <c:crosses val="autoZero"/>
        <c:auto val="1"/>
        <c:lblAlgn val="ctr"/>
        <c:lblOffset val="100"/>
        <c:noMultiLvlLbl val="0"/>
      </c:catAx>
      <c:valAx>
        <c:axId val="3922287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36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0B-43E8-BED3-AC4A8AE716A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780B-43E8-BED3-AC4A8AE716A5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0.30358139511668775</c:v>
              </c:pt>
            </c:numLit>
          </c:val>
          <c:extLst>
            <c:ext xmlns:c16="http://schemas.microsoft.com/office/drawing/2014/chart" uri="{C3380CC4-5D6E-409C-BE32-E72D297353CC}">
              <c16:uniqueId val="{00000003-780B-43E8-BED3-AC4A8AE716A5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0.23081895298932031</c:v>
              </c:pt>
            </c:numLit>
          </c:val>
          <c:extLst>
            <c:ext xmlns:c16="http://schemas.microsoft.com/office/drawing/2014/chart" uri="{C3380CC4-5D6E-409C-BE32-E72D297353CC}">
              <c16:uniqueId val="{00000004-780B-43E8-BED3-AC4A8AE716A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27968"/>
        <c:axId val="392229536"/>
        <c:axId val="0"/>
      </c:bar3DChart>
      <c:catAx>
        <c:axId val="392227968"/>
        <c:scaling>
          <c:orientation val="minMax"/>
        </c:scaling>
        <c:delete val="1"/>
        <c:axPos val="b"/>
        <c:majorTickMark val="out"/>
        <c:minorTickMark val="none"/>
        <c:tickLblPos val="none"/>
        <c:crossAx val="392229536"/>
        <c:crosses val="autoZero"/>
        <c:auto val="1"/>
        <c:lblAlgn val="ctr"/>
        <c:lblOffset val="100"/>
        <c:noMultiLvlLbl val="0"/>
      </c:catAx>
      <c:valAx>
        <c:axId val="3922295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27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00-48C9-8F4B-B4EE8C5446A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2B00-48C9-8F4B-B4EE8C5446AC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2B00-48C9-8F4B-B4EE8C5446AC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0.32821941114261588</c:v>
              </c:pt>
            </c:numLit>
          </c:val>
          <c:extLst>
            <c:ext xmlns:c16="http://schemas.microsoft.com/office/drawing/2014/chart" uri="{C3380CC4-5D6E-409C-BE32-E72D297353CC}">
              <c16:uniqueId val="{00000004-2B00-48C9-8F4B-B4EE8C5446A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31888"/>
        <c:axId val="392233456"/>
        <c:axId val="0"/>
      </c:bar3DChart>
      <c:catAx>
        <c:axId val="392231888"/>
        <c:scaling>
          <c:orientation val="minMax"/>
        </c:scaling>
        <c:delete val="1"/>
        <c:axPos val="b"/>
        <c:majorTickMark val="out"/>
        <c:minorTickMark val="none"/>
        <c:tickLblPos val="none"/>
        <c:crossAx val="392233456"/>
        <c:crosses val="autoZero"/>
        <c:auto val="1"/>
        <c:lblAlgn val="ctr"/>
        <c:lblOffset val="100"/>
        <c:noMultiLvlLbl val="0"/>
      </c:catAx>
      <c:valAx>
        <c:axId val="3922334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31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7E-4A46-A0C0-1B6703CD69F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A47E-4A46-A0C0-1B6703CD69FC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0.27055090339479787</c:v>
              </c:pt>
            </c:numLit>
          </c:val>
          <c:extLst>
            <c:ext xmlns:c16="http://schemas.microsoft.com/office/drawing/2014/chart" uri="{C3380CC4-5D6E-409C-BE32-E72D297353CC}">
              <c16:uniqueId val="{00000003-A47E-4A46-A0C0-1B6703CD69FC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A47E-4A46-A0C0-1B6703CD69F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0051864"/>
        <c:axId val="330052648"/>
        <c:axId val="0"/>
      </c:bar3DChart>
      <c:catAx>
        <c:axId val="330051864"/>
        <c:scaling>
          <c:orientation val="minMax"/>
        </c:scaling>
        <c:delete val="1"/>
        <c:axPos val="b"/>
        <c:majorTickMark val="out"/>
        <c:minorTickMark val="none"/>
        <c:tickLblPos val="none"/>
        <c:crossAx val="330052648"/>
        <c:crosses val="autoZero"/>
        <c:auto val="1"/>
        <c:lblAlgn val="ctr"/>
        <c:lblOffset val="100"/>
        <c:noMultiLvlLbl val="0"/>
      </c:catAx>
      <c:valAx>
        <c:axId val="3300526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0051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72-4875-B6BD-4BC272D071F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</c:v>
              </c:pt>
            </c:numLit>
          </c:val>
          <c:extLst>
            <c:ext xmlns:c16="http://schemas.microsoft.com/office/drawing/2014/chart" uri="{C3380CC4-5D6E-409C-BE32-E72D297353CC}">
              <c16:uniqueId val="{00000002-4672-4875-B6BD-4BC272D071FC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4672-4875-B6BD-4BC272D071FC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0.29090695094943075</c:v>
              </c:pt>
            </c:numLit>
          </c:val>
          <c:extLst>
            <c:ext xmlns:c16="http://schemas.microsoft.com/office/drawing/2014/chart" uri="{C3380CC4-5D6E-409C-BE32-E72D297353CC}">
              <c16:uniqueId val="{00000004-4672-4875-B6BD-4BC272D071F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49136"/>
        <c:axId val="392238552"/>
        <c:axId val="0"/>
      </c:bar3DChart>
      <c:catAx>
        <c:axId val="392249136"/>
        <c:scaling>
          <c:orientation val="minMax"/>
        </c:scaling>
        <c:delete val="1"/>
        <c:axPos val="b"/>
        <c:majorTickMark val="out"/>
        <c:minorTickMark val="none"/>
        <c:tickLblPos val="none"/>
        <c:crossAx val="392238552"/>
        <c:crosses val="autoZero"/>
        <c:auto val="1"/>
        <c:lblAlgn val="ctr"/>
        <c:lblOffset val="100"/>
        <c:noMultiLvlLbl val="0"/>
      </c:catAx>
      <c:valAx>
        <c:axId val="3922385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49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F3-48B5-8B98-EB45FE2DEED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CEF3-48B5-8B98-EB45FE2DEED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CEF3-48B5-8B98-EB45FE2DEED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0.31927434388856163</c:v>
              </c:pt>
            </c:numLit>
          </c:val>
          <c:extLst>
            <c:ext xmlns:c16="http://schemas.microsoft.com/office/drawing/2014/chart" uri="{C3380CC4-5D6E-409C-BE32-E72D297353CC}">
              <c16:uniqueId val="{00000004-CEF3-48B5-8B98-EB45FE2DEED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0050688"/>
        <c:axId val="330053040"/>
        <c:axId val="0"/>
      </c:bar3DChart>
      <c:catAx>
        <c:axId val="330050688"/>
        <c:scaling>
          <c:orientation val="minMax"/>
        </c:scaling>
        <c:delete val="1"/>
        <c:axPos val="b"/>
        <c:majorTickMark val="out"/>
        <c:minorTickMark val="none"/>
        <c:tickLblPos val="none"/>
        <c:crossAx val="330053040"/>
        <c:crosses val="autoZero"/>
        <c:auto val="1"/>
        <c:lblAlgn val="ctr"/>
        <c:lblOffset val="100"/>
        <c:noMultiLvlLbl val="0"/>
      </c:catAx>
      <c:valAx>
        <c:axId val="3300530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0050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BD-4C7A-8702-A6506416427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F8BD-4C7A-8702-A6506416427B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F8BD-4C7A-8702-A6506416427B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0.20566303446211931</c:v>
              </c:pt>
            </c:numLit>
          </c:val>
          <c:extLst>
            <c:ext xmlns:c16="http://schemas.microsoft.com/office/drawing/2014/chart" uri="{C3380CC4-5D6E-409C-BE32-E72D297353CC}">
              <c16:uniqueId val="{00000004-F8BD-4C7A-8702-A6506416427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32672"/>
        <c:axId val="392233064"/>
        <c:axId val="0"/>
      </c:bar3DChart>
      <c:catAx>
        <c:axId val="392232672"/>
        <c:scaling>
          <c:orientation val="minMax"/>
        </c:scaling>
        <c:delete val="1"/>
        <c:axPos val="b"/>
        <c:majorTickMark val="out"/>
        <c:minorTickMark val="none"/>
        <c:tickLblPos val="none"/>
        <c:crossAx val="392233064"/>
        <c:crosses val="autoZero"/>
        <c:auto val="1"/>
        <c:lblAlgn val="ctr"/>
        <c:lblOffset val="100"/>
        <c:noMultiLvlLbl val="0"/>
      </c:catAx>
      <c:valAx>
        <c:axId val="3922330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32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CA-4A4A-A224-8F36C62BEE8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0.67392933289163726</c:v>
              </c:pt>
            </c:numLit>
          </c:val>
          <c:extLst>
            <c:ext xmlns:c16="http://schemas.microsoft.com/office/drawing/2014/chart" uri="{C3380CC4-5D6E-409C-BE32-E72D297353CC}">
              <c16:uniqueId val="{00000002-72CA-4A4A-A224-8F36C62BEE82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72CA-4A4A-A224-8F36C62BEE82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0.23082763404746334</c:v>
              </c:pt>
            </c:numLit>
          </c:val>
          <c:extLst>
            <c:ext xmlns:c16="http://schemas.microsoft.com/office/drawing/2014/chart" uri="{C3380CC4-5D6E-409C-BE32-E72D297353CC}">
              <c16:uniqueId val="{00000004-72CA-4A4A-A224-8F36C62BEE8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30050296"/>
        <c:axId val="330051472"/>
        <c:axId val="0"/>
      </c:bar3DChart>
      <c:catAx>
        <c:axId val="330050296"/>
        <c:scaling>
          <c:orientation val="minMax"/>
        </c:scaling>
        <c:delete val="1"/>
        <c:axPos val="b"/>
        <c:majorTickMark val="out"/>
        <c:minorTickMark val="none"/>
        <c:tickLblPos val="none"/>
        <c:crossAx val="330051472"/>
        <c:crosses val="autoZero"/>
        <c:auto val="1"/>
        <c:lblAlgn val="ctr"/>
        <c:lblOffset val="100"/>
        <c:noMultiLvlLbl val="0"/>
      </c:catAx>
      <c:valAx>
        <c:axId val="3300514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30050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135E-3"/>
          <c:y val="1.2195140105665411E-2"/>
          <c:w val="0.9527208756299832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SITE'!$C$8</c:f>
              <c:numCache>
                <c:formatCode>0.0%</c:formatCode>
                <c:ptCount val="1"/>
                <c:pt idx="0">
                  <c:v>0.34502486503681223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5-47B9-B587-DD21410C2742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SITE'!$C$7</c:f>
              <c:numCache>
                <c:formatCode>0.0%</c:formatCode>
                <c:ptCount val="1"/>
                <c:pt idx="0">
                  <c:v>0.52470426774938583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85-47B9-B587-DD21410C2742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85-47B9-B587-DD21410C2742}"/>
              </c:ext>
            </c:extLst>
          </c:dPt>
          <c:dLbls>
            <c:dLbl>
              <c:idx val="0"/>
              <c:layout>
                <c:manualLayout>
                  <c:x val="2.2209067838151412E-2"/>
                  <c:y val="-2.417706932974840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85-47B9-B587-DD21410C27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SITE'!$C$6</c:f>
              <c:numCache>
                <c:formatCode>0.0%</c:formatCode>
                <c:ptCount val="1"/>
                <c:pt idx="0">
                  <c:v>0.13027086721380191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85-47B9-B587-DD21410C274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2355656"/>
        <c:axId val="322356832"/>
        <c:axId val="0"/>
      </c:bar3DChart>
      <c:catAx>
        <c:axId val="322355656"/>
        <c:scaling>
          <c:orientation val="minMax"/>
        </c:scaling>
        <c:delete val="1"/>
        <c:axPos val="b"/>
        <c:majorTickMark val="out"/>
        <c:minorTickMark val="none"/>
        <c:tickLblPos val="none"/>
        <c:crossAx val="322356832"/>
        <c:crosses val="autoZero"/>
        <c:auto val="1"/>
        <c:lblAlgn val="ctr"/>
        <c:lblOffset val="100"/>
        <c:noMultiLvlLbl val="0"/>
      </c:catAx>
      <c:valAx>
        <c:axId val="322356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2355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SITE'!$C$4</c:f>
              <c:numCache>
                <c:formatCode>0.0%</c:formatCode>
                <c:ptCount val="1"/>
                <c:pt idx="0">
                  <c:v>0.55973216108825397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F-4BDF-9C4E-0B327C9A57B3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SITE'!$C$3</c:f>
              <c:numCache>
                <c:formatCode>0.0%</c:formatCode>
                <c:ptCount val="1"/>
                <c:pt idx="0">
                  <c:v>0.16714900786967368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CF-4BDF-9C4E-0B327C9A57B3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4CF-4BDF-9C4E-0B327C9A57B3}"/>
              </c:ext>
            </c:extLst>
          </c:dPt>
          <c:dLbls>
            <c:dLbl>
              <c:idx val="0"/>
              <c:layout>
                <c:manualLayout>
                  <c:x val="-8.6779080672470046E-3"/>
                  <c:y val="1.842583701427576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CF-4BDF-9C4E-0B327C9A57B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SITE'!$C$2</c:f>
              <c:numCache>
                <c:formatCode>0.0%</c:formatCode>
                <c:ptCount val="1"/>
                <c:pt idx="0">
                  <c:v>0.2731188310420723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CF-4BDF-9C4E-0B327C9A57B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2359576"/>
        <c:axId val="322356048"/>
        <c:axId val="0"/>
      </c:bar3DChart>
      <c:catAx>
        <c:axId val="322359576"/>
        <c:scaling>
          <c:orientation val="minMax"/>
        </c:scaling>
        <c:delete val="1"/>
        <c:axPos val="b"/>
        <c:majorTickMark val="out"/>
        <c:minorTickMark val="none"/>
        <c:tickLblPos val="none"/>
        <c:crossAx val="322356048"/>
        <c:crosses val="autoZero"/>
        <c:auto val="1"/>
        <c:lblAlgn val="ctr"/>
        <c:lblOffset val="100"/>
        <c:noMultiLvlLbl val="0"/>
      </c:catAx>
      <c:valAx>
        <c:axId val="3223560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2359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86-4C4C-821B-CEB86710743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0.39301521811290963</c:v>
              </c:pt>
            </c:numLit>
          </c:val>
          <c:extLst>
            <c:ext xmlns:c16="http://schemas.microsoft.com/office/drawing/2014/chart" uri="{C3380CC4-5D6E-409C-BE32-E72D297353CC}">
              <c16:uniqueId val="{00000002-A386-4C4C-821B-CEB867107439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0.15549744968626178</c:v>
              </c:pt>
            </c:numLit>
          </c:val>
          <c:extLst>
            <c:ext xmlns:c16="http://schemas.microsoft.com/office/drawing/2014/chart" uri="{C3380CC4-5D6E-409C-BE32-E72D297353CC}">
              <c16:uniqueId val="{00000003-A386-4C4C-821B-CEB867107439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A386-4C4C-821B-CEB86710743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38944"/>
        <c:axId val="392240120"/>
        <c:axId val="0"/>
      </c:bar3DChart>
      <c:catAx>
        <c:axId val="392238944"/>
        <c:scaling>
          <c:orientation val="minMax"/>
        </c:scaling>
        <c:delete val="1"/>
        <c:axPos val="b"/>
        <c:majorTickMark val="out"/>
        <c:minorTickMark val="none"/>
        <c:tickLblPos val="none"/>
        <c:crossAx val="392240120"/>
        <c:crosses val="autoZero"/>
        <c:auto val="1"/>
        <c:lblAlgn val="ctr"/>
        <c:lblOffset val="100"/>
        <c:noMultiLvlLbl val="0"/>
      </c:catAx>
      <c:valAx>
        <c:axId val="3922401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38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0.61022372726297403</c:v>
              </c:pt>
            </c:numLit>
          </c:val>
          <c:extLst>
            <c:ext xmlns:c16="http://schemas.microsoft.com/office/drawing/2014/chart" uri="{C3380CC4-5D6E-409C-BE32-E72D297353CC}">
              <c16:uniqueId val="{00000000-F00E-4296-B349-5F62E9F227D3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0.38977627273702675</c:v>
              </c:pt>
            </c:numLit>
          </c:val>
          <c:extLst>
            <c:ext xmlns:c16="http://schemas.microsoft.com/office/drawing/2014/chart" uri="{C3380CC4-5D6E-409C-BE32-E72D297353CC}">
              <c16:uniqueId val="{00000001-F00E-4296-B349-5F62E9F227D3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2246000"/>
        <c:axId val="392241688"/>
        <c:axId val="0"/>
      </c:bar3DChart>
      <c:catAx>
        <c:axId val="392246000"/>
        <c:scaling>
          <c:orientation val="minMax"/>
        </c:scaling>
        <c:delete val="1"/>
        <c:axPos val="b"/>
        <c:majorTickMark val="out"/>
        <c:minorTickMark val="none"/>
        <c:tickLblPos val="none"/>
        <c:crossAx val="392241688"/>
        <c:crosses val="autoZero"/>
        <c:auto val="1"/>
        <c:lblAlgn val="ctr"/>
        <c:lblOffset val="100"/>
        <c:noMultiLvlLbl val="0"/>
      </c:catAx>
      <c:valAx>
        <c:axId val="3922416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46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A4-4C98-B24F-996C3455FBC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48322944</c:v>
              </c:pt>
            </c:numLit>
          </c:val>
          <c:extLst>
            <c:ext xmlns:c16="http://schemas.microsoft.com/office/drawing/2014/chart" uri="{C3380CC4-5D6E-409C-BE32-E72D297353CC}">
              <c16:uniqueId val="{00000001-B9A4-4C98-B24F-996C3455FBC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2242472"/>
        <c:axId val="392248352"/>
        <c:axId val="0"/>
      </c:bar3DChart>
      <c:catAx>
        <c:axId val="392242472"/>
        <c:scaling>
          <c:orientation val="minMax"/>
        </c:scaling>
        <c:delete val="1"/>
        <c:axPos val="b"/>
        <c:majorTickMark val="out"/>
        <c:minorTickMark val="none"/>
        <c:tickLblPos val="none"/>
        <c:crossAx val="392248352"/>
        <c:crosses val="autoZero"/>
        <c:auto val="1"/>
        <c:lblAlgn val="ctr"/>
        <c:lblOffset val="100"/>
        <c:noMultiLvlLbl val="0"/>
      </c:catAx>
      <c:valAx>
        <c:axId val="3922483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42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9E-4A74-8CBC-8913A476403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0.35085452632047187</c:v>
              </c:pt>
            </c:numLit>
          </c:val>
          <c:extLst>
            <c:ext xmlns:c16="http://schemas.microsoft.com/office/drawing/2014/chart" uri="{C3380CC4-5D6E-409C-BE32-E72D297353CC}">
              <c16:uniqueId val="{00000002-599E-4A74-8CBC-8913A4764039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599E-4A74-8CBC-8913A4764039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599E-4A74-8CBC-8913A476403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46784"/>
        <c:axId val="392238160"/>
        <c:axId val="0"/>
      </c:bar3DChart>
      <c:catAx>
        <c:axId val="392246784"/>
        <c:scaling>
          <c:orientation val="minMax"/>
        </c:scaling>
        <c:delete val="1"/>
        <c:axPos val="b"/>
        <c:majorTickMark val="out"/>
        <c:minorTickMark val="none"/>
        <c:tickLblPos val="none"/>
        <c:crossAx val="392238160"/>
        <c:crosses val="autoZero"/>
        <c:auto val="1"/>
        <c:lblAlgn val="ctr"/>
        <c:lblOffset val="100"/>
        <c:noMultiLvlLbl val="0"/>
      </c:catAx>
      <c:valAx>
        <c:axId val="3922381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4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29" name="Chart 1">
          <a:extLst>
            <a:ext uri="{FF2B5EF4-FFF2-40B4-BE49-F238E27FC236}">
              <a16:creationId xmlns:a16="http://schemas.microsoft.com/office/drawing/2014/main" id="{00000000-0008-0000-0A00-00000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0" name="Chart 2">
          <a:extLst>
            <a:ext uri="{FF2B5EF4-FFF2-40B4-BE49-F238E27FC236}">
              <a16:creationId xmlns:a16="http://schemas.microsoft.com/office/drawing/2014/main" id="{00000000-0008-0000-0A00-00000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1" name="Chart 3">
          <a:extLst>
            <a:ext uri="{FF2B5EF4-FFF2-40B4-BE49-F238E27FC236}">
              <a16:creationId xmlns:a16="http://schemas.microsoft.com/office/drawing/2014/main" id="{00000000-0008-0000-0A00-00000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2" name="Chart 4">
          <a:extLst>
            <a:ext uri="{FF2B5EF4-FFF2-40B4-BE49-F238E27FC236}">
              <a16:creationId xmlns:a16="http://schemas.microsoft.com/office/drawing/2014/main" id="{00000000-0008-0000-0A00-00000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3" name="Chart 5">
          <a:extLst>
            <a:ext uri="{FF2B5EF4-FFF2-40B4-BE49-F238E27FC236}">
              <a16:creationId xmlns:a16="http://schemas.microsoft.com/office/drawing/2014/main" id="{00000000-0008-0000-0A00-00000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4" name="Chart 6">
          <a:extLst>
            <a:ext uri="{FF2B5EF4-FFF2-40B4-BE49-F238E27FC236}">
              <a16:creationId xmlns:a16="http://schemas.microsoft.com/office/drawing/2014/main" id="{00000000-0008-0000-0A00-00000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5" name="Chart 7">
          <a:extLst>
            <a:ext uri="{FF2B5EF4-FFF2-40B4-BE49-F238E27FC236}">
              <a16:creationId xmlns:a16="http://schemas.microsoft.com/office/drawing/2014/main" id="{00000000-0008-0000-0A00-00000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6" name="Chart 8">
          <a:extLst>
            <a:ext uri="{FF2B5EF4-FFF2-40B4-BE49-F238E27FC236}">
              <a16:creationId xmlns:a16="http://schemas.microsoft.com/office/drawing/2014/main" id="{00000000-0008-0000-0A00-00000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7" name="Chart 9">
          <a:extLst>
            <a:ext uri="{FF2B5EF4-FFF2-40B4-BE49-F238E27FC236}">
              <a16:creationId xmlns:a16="http://schemas.microsoft.com/office/drawing/2014/main" id="{00000000-0008-0000-0A00-00000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8" name="Chart 10">
          <a:extLst>
            <a:ext uri="{FF2B5EF4-FFF2-40B4-BE49-F238E27FC236}">
              <a16:creationId xmlns:a16="http://schemas.microsoft.com/office/drawing/2014/main" id="{00000000-0008-0000-0A00-00000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9" name="Chart 11">
          <a:extLst>
            <a:ext uri="{FF2B5EF4-FFF2-40B4-BE49-F238E27FC236}">
              <a16:creationId xmlns:a16="http://schemas.microsoft.com/office/drawing/2014/main" id="{00000000-0008-0000-0A00-00000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0" name="Chart 12">
          <a:extLst>
            <a:ext uri="{FF2B5EF4-FFF2-40B4-BE49-F238E27FC236}">
              <a16:creationId xmlns:a16="http://schemas.microsoft.com/office/drawing/2014/main" id="{00000000-0008-0000-0A00-00000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1" name="Chart 13">
          <a:extLst>
            <a:ext uri="{FF2B5EF4-FFF2-40B4-BE49-F238E27FC236}">
              <a16:creationId xmlns:a16="http://schemas.microsoft.com/office/drawing/2014/main" id="{00000000-0008-0000-0A00-00000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2" name="Chart 14">
          <a:extLst>
            <a:ext uri="{FF2B5EF4-FFF2-40B4-BE49-F238E27FC236}">
              <a16:creationId xmlns:a16="http://schemas.microsoft.com/office/drawing/2014/main" id="{00000000-0008-0000-0A00-00000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3" name="Chart 15">
          <a:extLst>
            <a:ext uri="{FF2B5EF4-FFF2-40B4-BE49-F238E27FC236}">
              <a16:creationId xmlns:a16="http://schemas.microsoft.com/office/drawing/2014/main" id="{00000000-0008-0000-0A00-00000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4" name="Chart 16">
          <a:extLst>
            <a:ext uri="{FF2B5EF4-FFF2-40B4-BE49-F238E27FC236}">
              <a16:creationId xmlns:a16="http://schemas.microsoft.com/office/drawing/2014/main" id="{00000000-0008-0000-0A00-00001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5" name="Chart 17">
          <a:extLst>
            <a:ext uri="{FF2B5EF4-FFF2-40B4-BE49-F238E27FC236}">
              <a16:creationId xmlns:a16="http://schemas.microsoft.com/office/drawing/2014/main" id="{00000000-0008-0000-0A00-00001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6" name="Chart 18">
          <a:extLst>
            <a:ext uri="{FF2B5EF4-FFF2-40B4-BE49-F238E27FC236}">
              <a16:creationId xmlns:a16="http://schemas.microsoft.com/office/drawing/2014/main" id="{00000000-0008-0000-0A00-00001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7" name="Chart 19">
          <a:extLst>
            <a:ext uri="{FF2B5EF4-FFF2-40B4-BE49-F238E27FC236}">
              <a16:creationId xmlns:a16="http://schemas.microsoft.com/office/drawing/2014/main" id="{00000000-0008-0000-0A00-00001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8" name="Chart 20">
          <a:extLst>
            <a:ext uri="{FF2B5EF4-FFF2-40B4-BE49-F238E27FC236}">
              <a16:creationId xmlns:a16="http://schemas.microsoft.com/office/drawing/2014/main" id="{00000000-0008-0000-0A00-00001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9" name="Chart 21">
          <a:extLst>
            <a:ext uri="{FF2B5EF4-FFF2-40B4-BE49-F238E27FC236}">
              <a16:creationId xmlns:a16="http://schemas.microsoft.com/office/drawing/2014/main" id="{00000000-0008-0000-0A00-00001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0" name="Chart 22">
          <a:extLst>
            <a:ext uri="{FF2B5EF4-FFF2-40B4-BE49-F238E27FC236}">
              <a16:creationId xmlns:a16="http://schemas.microsoft.com/office/drawing/2014/main" id="{00000000-0008-0000-0A00-00001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1" name="Chart 23">
          <a:extLst>
            <a:ext uri="{FF2B5EF4-FFF2-40B4-BE49-F238E27FC236}">
              <a16:creationId xmlns:a16="http://schemas.microsoft.com/office/drawing/2014/main" id="{00000000-0008-0000-0A00-00001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2" name="Chart 24">
          <a:extLst>
            <a:ext uri="{FF2B5EF4-FFF2-40B4-BE49-F238E27FC236}">
              <a16:creationId xmlns:a16="http://schemas.microsoft.com/office/drawing/2014/main" id="{00000000-0008-0000-0A00-00001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3" name="Chart 25">
          <a:extLst>
            <a:ext uri="{FF2B5EF4-FFF2-40B4-BE49-F238E27FC236}">
              <a16:creationId xmlns:a16="http://schemas.microsoft.com/office/drawing/2014/main" id="{00000000-0008-0000-0A00-00001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4" name="Chart 26">
          <a:extLst>
            <a:ext uri="{FF2B5EF4-FFF2-40B4-BE49-F238E27FC236}">
              <a16:creationId xmlns:a16="http://schemas.microsoft.com/office/drawing/2014/main" id="{00000000-0008-0000-0A00-00001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5" name="Chart 27">
          <a:extLst>
            <a:ext uri="{FF2B5EF4-FFF2-40B4-BE49-F238E27FC236}">
              <a16:creationId xmlns:a16="http://schemas.microsoft.com/office/drawing/2014/main" id="{00000000-0008-0000-0A00-00001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6" name="Chart 28">
          <a:extLst>
            <a:ext uri="{FF2B5EF4-FFF2-40B4-BE49-F238E27FC236}">
              <a16:creationId xmlns:a16="http://schemas.microsoft.com/office/drawing/2014/main" id="{00000000-0008-0000-0A00-00001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7" name="Chart 29">
          <a:extLst>
            <a:ext uri="{FF2B5EF4-FFF2-40B4-BE49-F238E27FC236}">
              <a16:creationId xmlns:a16="http://schemas.microsoft.com/office/drawing/2014/main" id="{00000000-0008-0000-0A00-00001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8" name="Chart 30">
          <a:extLst>
            <a:ext uri="{FF2B5EF4-FFF2-40B4-BE49-F238E27FC236}">
              <a16:creationId xmlns:a16="http://schemas.microsoft.com/office/drawing/2014/main" id="{00000000-0008-0000-0A00-00001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9" name="Chart 31">
          <a:extLst>
            <a:ext uri="{FF2B5EF4-FFF2-40B4-BE49-F238E27FC236}">
              <a16:creationId xmlns:a16="http://schemas.microsoft.com/office/drawing/2014/main" id="{00000000-0008-0000-0A00-00001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60" name="Chart 32">
          <a:extLst>
            <a:ext uri="{FF2B5EF4-FFF2-40B4-BE49-F238E27FC236}">
              <a16:creationId xmlns:a16="http://schemas.microsoft.com/office/drawing/2014/main" id="{00000000-0008-0000-0A00-00002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438150</xdr:colOff>
      <xdr:row>20</xdr:row>
      <xdr:rowOff>0</xdr:rowOff>
    </xdr:to>
    <xdr:graphicFrame macro="">
      <xdr:nvGraphicFramePr>
        <xdr:cNvPr id="22561" name="Chart 34">
          <a:extLst>
            <a:ext uri="{FF2B5EF4-FFF2-40B4-BE49-F238E27FC236}">
              <a16:creationId xmlns:a16="http://schemas.microsoft.com/office/drawing/2014/main" id="{00000000-0008-0000-0A00-00002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3381375</xdr:colOff>
      <xdr:row>20</xdr:row>
      <xdr:rowOff>0</xdr:rowOff>
    </xdr:from>
    <xdr:to>
      <xdr:col>4</xdr:col>
      <xdr:colOff>971550</xdr:colOff>
      <xdr:row>20</xdr:row>
      <xdr:rowOff>0</xdr:rowOff>
    </xdr:to>
    <xdr:graphicFrame macro="">
      <xdr:nvGraphicFramePr>
        <xdr:cNvPr id="22562" name="Chart 36">
          <a:extLst>
            <a:ext uri="{FF2B5EF4-FFF2-40B4-BE49-F238E27FC236}">
              <a16:creationId xmlns:a16="http://schemas.microsoft.com/office/drawing/2014/main" id="{00000000-0008-0000-0A00-00002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23</xdr:row>
      <xdr:rowOff>171450</xdr:rowOff>
    </xdr:from>
    <xdr:to>
      <xdr:col>4</xdr:col>
      <xdr:colOff>714375</xdr:colOff>
      <xdr:row>43</xdr:row>
      <xdr:rowOff>47625</xdr:rowOff>
    </xdr:to>
    <xdr:graphicFrame macro="">
      <xdr:nvGraphicFramePr>
        <xdr:cNvPr id="22563" name="Chart 377">
          <a:extLst>
            <a:ext uri="{FF2B5EF4-FFF2-40B4-BE49-F238E27FC236}">
              <a16:creationId xmlns:a16="http://schemas.microsoft.com/office/drawing/2014/main" id="{00000000-0008-0000-0A00-00002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295275</xdr:colOff>
      <xdr:row>23</xdr:row>
      <xdr:rowOff>161925</xdr:rowOff>
    </xdr:from>
    <xdr:to>
      <xdr:col>1</xdr:col>
      <xdr:colOff>219075</xdr:colOff>
      <xdr:row>43</xdr:row>
      <xdr:rowOff>47625</xdr:rowOff>
    </xdr:to>
    <xdr:graphicFrame macro="">
      <xdr:nvGraphicFramePr>
        <xdr:cNvPr id="22564" name="Chart 378">
          <a:extLst>
            <a:ext uri="{FF2B5EF4-FFF2-40B4-BE49-F238E27FC236}">
              <a16:creationId xmlns:a16="http://schemas.microsoft.com/office/drawing/2014/main" id="{00000000-0008-0000-0A00-00002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5" name="Chart 1">
          <a:extLst>
            <a:ext uri="{FF2B5EF4-FFF2-40B4-BE49-F238E27FC236}">
              <a16:creationId xmlns:a16="http://schemas.microsoft.com/office/drawing/2014/main" id="{00000000-0008-0000-0A00-00002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6" name="Chart 2">
          <a:extLst>
            <a:ext uri="{FF2B5EF4-FFF2-40B4-BE49-F238E27FC236}">
              <a16:creationId xmlns:a16="http://schemas.microsoft.com/office/drawing/2014/main" id="{00000000-0008-0000-0A00-00002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7" name="Chart 5">
          <a:extLst>
            <a:ext uri="{FF2B5EF4-FFF2-40B4-BE49-F238E27FC236}">
              <a16:creationId xmlns:a16="http://schemas.microsoft.com/office/drawing/2014/main" id="{00000000-0008-0000-0A00-00002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8" name="Chart 6">
          <a:extLst>
            <a:ext uri="{FF2B5EF4-FFF2-40B4-BE49-F238E27FC236}">
              <a16:creationId xmlns:a16="http://schemas.microsoft.com/office/drawing/2014/main" id="{00000000-0008-0000-0A00-00002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9" name="Chart 9">
          <a:extLst>
            <a:ext uri="{FF2B5EF4-FFF2-40B4-BE49-F238E27FC236}">
              <a16:creationId xmlns:a16="http://schemas.microsoft.com/office/drawing/2014/main" id="{00000000-0008-0000-0A00-00002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0" name="Chart 10">
          <a:extLst>
            <a:ext uri="{FF2B5EF4-FFF2-40B4-BE49-F238E27FC236}">
              <a16:creationId xmlns:a16="http://schemas.microsoft.com/office/drawing/2014/main" id="{00000000-0008-0000-0A00-00002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1" name="Chart 13">
          <a:extLst>
            <a:ext uri="{FF2B5EF4-FFF2-40B4-BE49-F238E27FC236}">
              <a16:creationId xmlns:a16="http://schemas.microsoft.com/office/drawing/2014/main" id="{00000000-0008-0000-0A00-00002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2" name="Chart 14">
          <a:extLst>
            <a:ext uri="{FF2B5EF4-FFF2-40B4-BE49-F238E27FC236}">
              <a16:creationId xmlns:a16="http://schemas.microsoft.com/office/drawing/2014/main" id="{00000000-0008-0000-0A00-00002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3" name="Chart 17">
          <a:extLst>
            <a:ext uri="{FF2B5EF4-FFF2-40B4-BE49-F238E27FC236}">
              <a16:creationId xmlns:a16="http://schemas.microsoft.com/office/drawing/2014/main" id="{00000000-0008-0000-0A00-00002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4" name="Chart 18">
          <a:extLst>
            <a:ext uri="{FF2B5EF4-FFF2-40B4-BE49-F238E27FC236}">
              <a16:creationId xmlns:a16="http://schemas.microsoft.com/office/drawing/2014/main" id="{00000000-0008-0000-0A00-00002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5" name="Chart 21">
          <a:extLst>
            <a:ext uri="{FF2B5EF4-FFF2-40B4-BE49-F238E27FC236}">
              <a16:creationId xmlns:a16="http://schemas.microsoft.com/office/drawing/2014/main" id="{00000000-0008-0000-0A00-00002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6" name="Chart 22">
          <a:extLst>
            <a:ext uri="{FF2B5EF4-FFF2-40B4-BE49-F238E27FC236}">
              <a16:creationId xmlns:a16="http://schemas.microsoft.com/office/drawing/2014/main" id="{00000000-0008-0000-0A00-00003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7" name="Chart 25">
          <a:extLst>
            <a:ext uri="{FF2B5EF4-FFF2-40B4-BE49-F238E27FC236}">
              <a16:creationId xmlns:a16="http://schemas.microsoft.com/office/drawing/2014/main" id="{00000000-0008-0000-0A00-00003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8" name="Chart 26">
          <a:extLst>
            <a:ext uri="{FF2B5EF4-FFF2-40B4-BE49-F238E27FC236}">
              <a16:creationId xmlns:a16="http://schemas.microsoft.com/office/drawing/2014/main" id="{00000000-0008-0000-0A00-00003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9" name="Chart 29">
          <a:extLst>
            <a:ext uri="{FF2B5EF4-FFF2-40B4-BE49-F238E27FC236}">
              <a16:creationId xmlns:a16="http://schemas.microsoft.com/office/drawing/2014/main" id="{00000000-0008-0000-0A00-00003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80" name="Chart 30">
          <a:extLst>
            <a:ext uri="{FF2B5EF4-FFF2-40B4-BE49-F238E27FC236}">
              <a16:creationId xmlns:a16="http://schemas.microsoft.com/office/drawing/2014/main" id="{00000000-0008-0000-0A00-00003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0</xdr:colOff>
      <xdr:row>50</xdr:row>
      <xdr:rowOff>171450</xdr:rowOff>
    </xdr:from>
    <xdr:to>
      <xdr:col>4</xdr:col>
      <xdr:colOff>714375</xdr:colOff>
      <xdr:row>70</xdr:row>
      <xdr:rowOff>47625</xdr:rowOff>
    </xdr:to>
    <xdr:graphicFrame macro="">
      <xdr:nvGraphicFramePr>
        <xdr:cNvPr id="22581" name="Chart 395">
          <a:extLst>
            <a:ext uri="{FF2B5EF4-FFF2-40B4-BE49-F238E27FC236}">
              <a16:creationId xmlns:a16="http://schemas.microsoft.com/office/drawing/2014/main" id="{00000000-0008-0000-0A00-00003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295275</xdr:colOff>
      <xdr:row>50</xdr:row>
      <xdr:rowOff>161925</xdr:rowOff>
    </xdr:from>
    <xdr:to>
      <xdr:col>1</xdr:col>
      <xdr:colOff>219075</xdr:colOff>
      <xdr:row>70</xdr:row>
      <xdr:rowOff>47625</xdr:rowOff>
    </xdr:to>
    <xdr:graphicFrame macro="">
      <xdr:nvGraphicFramePr>
        <xdr:cNvPr id="22582" name="Chart 396">
          <a:extLst>
            <a:ext uri="{FF2B5EF4-FFF2-40B4-BE49-F238E27FC236}">
              <a16:creationId xmlns:a16="http://schemas.microsoft.com/office/drawing/2014/main" id="{00000000-0008-0000-0A00-00003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selection activeCell="C1" sqref="C1:D89"/>
    </sheetView>
  </sheetViews>
  <sheetFormatPr defaultRowHeight="15" x14ac:dyDescent="0.25"/>
  <cols>
    <col min="1" max="1" width="53.140625" bestFit="1" customWidth="1"/>
    <col min="2" max="4" width="13.140625" bestFit="1" customWidth="1"/>
  </cols>
  <sheetData>
    <row r="1" spans="1:4" x14ac:dyDescent="0.25">
      <c r="A1" s="8" t="s">
        <v>0</v>
      </c>
      <c r="B1" s="9">
        <v>2016</v>
      </c>
      <c r="C1" s="9">
        <v>2015</v>
      </c>
      <c r="D1" s="9">
        <v>2014</v>
      </c>
    </row>
    <row r="2" spans="1:4" x14ac:dyDescent="0.25">
      <c r="A2" s="10" t="s">
        <v>1</v>
      </c>
      <c r="B2" s="11">
        <v>29399313</v>
      </c>
      <c r="C2" s="11">
        <v>28259985</v>
      </c>
      <c r="D2" s="11">
        <v>28119456</v>
      </c>
    </row>
    <row r="3" spans="1:4" x14ac:dyDescent="0.25">
      <c r="A3" s="12" t="s">
        <v>2</v>
      </c>
      <c r="B3" s="13">
        <v>8029506</v>
      </c>
      <c r="C3" s="13">
        <v>6589019</v>
      </c>
      <c r="D3" s="13">
        <v>6609424</v>
      </c>
    </row>
    <row r="4" spans="1:4" x14ac:dyDescent="0.25">
      <c r="A4" s="14" t="s">
        <v>3</v>
      </c>
      <c r="B4" s="16">
        <v>1614697</v>
      </c>
      <c r="C4" s="16">
        <v>1477246</v>
      </c>
      <c r="D4" s="16">
        <v>3686115</v>
      </c>
    </row>
    <row r="5" spans="1:4" x14ac:dyDescent="0.25">
      <c r="A5" s="14" t="s">
        <v>61</v>
      </c>
      <c r="B5" s="16">
        <v>0</v>
      </c>
      <c r="C5" s="16" t="s">
        <v>104</v>
      </c>
      <c r="D5" s="16" t="s">
        <v>104</v>
      </c>
    </row>
    <row r="6" spans="1:4" x14ac:dyDescent="0.25">
      <c r="A6" s="17" t="s">
        <v>4</v>
      </c>
      <c r="B6" s="15">
        <v>1622171</v>
      </c>
      <c r="C6" s="15">
        <v>1885960</v>
      </c>
      <c r="D6" s="15">
        <v>1273555</v>
      </c>
    </row>
    <row r="7" spans="1:4" x14ac:dyDescent="0.25">
      <c r="A7" s="17" t="s">
        <v>5</v>
      </c>
      <c r="B7" s="15">
        <v>1313143</v>
      </c>
      <c r="C7" s="15">
        <v>1315996</v>
      </c>
      <c r="D7" s="15">
        <v>1077081</v>
      </c>
    </row>
    <row r="8" spans="1:4" x14ac:dyDescent="0.25">
      <c r="A8" s="17" t="s">
        <v>6</v>
      </c>
      <c r="B8" s="15">
        <v>3479495</v>
      </c>
      <c r="C8" s="15">
        <v>1909817</v>
      </c>
      <c r="D8" s="15">
        <v>572673</v>
      </c>
    </row>
    <row r="9" spans="1:4" x14ac:dyDescent="0.25">
      <c r="A9" s="12" t="s">
        <v>7</v>
      </c>
      <c r="B9" s="18">
        <v>21369807</v>
      </c>
      <c r="C9" s="18">
        <v>21670966</v>
      </c>
      <c r="D9" s="18">
        <v>21510032</v>
      </c>
    </row>
    <row r="10" spans="1:4" x14ac:dyDescent="0.25">
      <c r="A10" s="17" t="s">
        <v>8</v>
      </c>
      <c r="B10" s="19">
        <v>4914066</v>
      </c>
      <c r="C10" s="19">
        <v>4995107</v>
      </c>
      <c r="D10" s="19">
        <v>4536709</v>
      </c>
    </row>
    <row r="11" spans="1:4" x14ac:dyDescent="0.25">
      <c r="A11" s="17" t="s">
        <v>9</v>
      </c>
      <c r="B11" s="20">
        <v>16455741</v>
      </c>
      <c r="C11" s="20">
        <v>16675859</v>
      </c>
      <c r="D11" s="20">
        <v>16973323</v>
      </c>
    </row>
    <row r="12" spans="1:4" x14ac:dyDescent="0.25">
      <c r="A12" s="17" t="s">
        <v>10</v>
      </c>
      <c r="B12" s="19">
        <v>873</v>
      </c>
      <c r="C12" s="19" t="s">
        <v>104</v>
      </c>
      <c r="D12" s="19" t="s">
        <v>104</v>
      </c>
    </row>
    <row r="13" spans="1:4" x14ac:dyDescent="0.25">
      <c r="A13" s="17" t="s">
        <v>11</v>
      </c>
      <c r="B13" s="19">
        <v>16235280</v>
      </c>
      <c r="C13" s="19">
        <v>16346234</v>
      </c>
      <c r="D13" s="19">
        <v>16681253</v>
      </c>
    </row>
    <row r="14" spans="1:4" x14ac:dyDescent="0.25">
      <c r="A14" s="17" t="s">
        <v>12</v>
      </c>
      <c r="B14" s="19">
        <v>219588</v>
      </c>
      <c r="C14" s="19">
        <v>329625</v>
      </c>
      <c r="D14" s="19">
        <v>292070</v>
      </c>
    </row>
    <row r="15" spans="1:4" x14ac:dyDescent="0.25">
      <c r="A15" s="33"/>
      <c r="B15" s="9">
        <v>2016</v>
      </c>
      <c r="C15" s="9">
        <v>2015</v>
      </c>
      <c r="D15" s="9">
        <v>2014</v>
      </c>
    </row>
    <row r="16" spans="1:4" x14ac:dyDescent="0.25">
      <c r="A16" s="10" t="s">
        <v>13</v>
      </c>
      <c r="B16" s="21">
        <v>29399313</v>
      </c>
      <c r="C16" s="21">
        <v>28259985</v>
      </c>
      <c r="D16" s="21">
        <v>28119456</v>
      </c>
    </row>
    <row r="17" spans="1:4" x14ac:dyDescent="0.25">
      <c r="A17" s="12" t="s">
        <v>14</v>
      </c>
      <c r="B17" s="22">
        <v>3829874</v>
      </c>
      <c r="C17" s="22">
        <v>3510574</v>
      </c>
      <c r="D17" s="22">
        <v>3067645</v>
      </c>
    </row>
    <row r="18" spans="1:4" x14ac:dyDescent="0.25">
      <c r="A18" s="17" t="s">
        <v>62</v>
      </c>
      <c r="B18" s="23">
        <v>165030</v>
      </c>
      <c r="C18" s="23">
        <v>164782</v>
      </c>
      <c r="D18" s="23">
        <v>141489</v>
      </c>
    </row>
    <row r="19" spans="1:4" x14ac:dyDescent="0.25">
      <c r="A19" s="14" t="s">
        <v>16</v>
      </c>
      <c r="B19" s="24">
        <v>582918</v>
      </c>
      <c r="C19" s="24">
        <v>581477</v>
      </c>
      <c r="D19" s="24">
        <v>753099</v>
      </c>
    </row>
    <row r="20" spans="1:4" x14ac:dyDescent="0.25">
      <c r="A20" s="14" t="s">
        <v>63</v>
      </c>
      <c r="B20" s="24">
        <v>78175</v>
      </c>
      <c r="C20" s="24">
        <v>56285</v>
      </c>
      <c r="D20" s="24">
        <v>54525</v>
      </c>
    </row>
    <row r="21" spans="1:4" x14ac:dyDescent="0.25">
      <c r="A21" s="14" t="s">
        <v>15</v>
      </c>
      <c r="B21" s="24">
        <v>1594720</v>
      </c>
      <c r="C21" s="24">
        <v>1818510</v>
      </c>
      <c r="D21" s="24">
        <v>1795355</v>
      </c>
    </row>
    <row r="22" spans="1:4" x14ac:dyDescent="0.25">
      <c r="A22" s="14" t="s">
        <v>17</v>
      </c>
      <c r="B22" s="24">
        <v>1409031</v>
      </c>
      <c r="C22" s="24">
        <v>889520</v>
      </c>
      <c r="D22" s="24">
        <v>323177</v>
      </c>
    </row>
    <row r="23" spans="1:4" x14ac:dyDescent="0.25">
      <c r="A23" s="14" t="s">
        <v>64</v>
      </c>
      <c r="B23" s="24">
        <v>0</v>
      </c>
      <c r="C23" s="24">
        <v>0</v>
      </c>
      <c r="D23" s="24">
        <v>0</v>
      </c>
    </row>
    <row r="24" spans="1:4" x14ac:dyDescent="0.25">
      <c r="A24" s="14" t="s">
        <v>96</v>
      </c>
      <c r="B24" s="24">
        <v>0</v>
      </c>
      <c r="C24" s="24">
        <v>0</v>
      </c>
      <c r="D24" s="24">
        <v>0</v>
      </c>
    </row>
    <row r="25" spans="1:4" x14ac:dyDescent="0.25">
      <c r="A25" s="28" t="s">
        <v>18</v>
      </c>
      <c r="B25" s="22">
        <v>15425945</v>
      </c>
      <c r="C25" s="22">
        <v>15557330</v>
      </c>
      <c r="D25" s="22">
        <v>14736679</v>
      </c>
    </row>
    <row r="26" spans="1:4" x14ac:dyDescent="0.25">
      <c r="A26" s="14" t="s">
        <v>19</v>
      </c>
      <c r="B26" s="23">
        <v>15425945</v>
      </c>
      <c r="C26" s="23">
        <v>15557330</v>
      </c>
      <c r="D26" s="23">
        <v>14736679</v>
      </c>
    </row>
    <row r="27" spans="1:4" x14ac:dyDescent="0.25">
      <c r="A27" s="14" t="s">
        <v>20</v>
      </c>
      <c r="B27" s="24">
        <v>12418059</v>
      </c>
      <c r="C27" s="24">
        <v>12892378</v>
      </c>
      <c r="D27" s="24">
        <v>11965230</v>
      </c>
    </row>
    <row r="28" spans="1:4" x14ac:dyDescent="0.25">
      <c r="A28" s="14" t="s">
        <v>65</v>
      </c>
      <c r="B28" s="24">
        <v>1559096</v>
      </c>
      <c r="C28" s="24">
        <v>1037889</v>
      </c>
      <c r="D28" s="24">
        <v>1479235</v>
      </c>
    </row>
    <row r="29" spans="1:4" x14ac:dyDescent="0.25">
      <c r="A29" s="14" t="s">
        <v>21</v>
      </c>
      <c r="B29" s="24">
        <v>604493</v>
      </c>
      <c r="C29" s="24">
        <v>504422</v>
      </c>
      <c r="D29" s="24">
        <v>523622</v>
      </c>
    </row>
    <row r="30" spans="1:4" x14ac:dyDescent="0.25">
      <c r="A30" s="14" t="s">
        <v>22</v>
      </c>
      <c r="B30" s="24">
        <v>844297</v>
      </c>
      <c r="C30" s="24">
        <v>1122641</v>
      </c>
      <c r="D30" s="24">
        <v>768592</v>
      </c>
    </row>
    <row r="31" spans="1:4" x14ac:dyDescent="0.25">
      <c r="A31" s="14" t="s">
        <v>97</v>
      </c>
      <c r="B31" s="24">
        <v>0</v>
      </c>
      <c r="C31" s="24">
        <v>0</v>
      </c>
      <c r="D31" s="24">
        <v>0</v>
      </c>
    </row>
    <row r="32" spans="1:4" x14ac:dyDescent="0.25">
      <c r="A32" s="14" t="s">
        <v>98</v>
      </c>
      <c r="B32" s="24">
        <v>0</v>
      </c>
      <c r="C32" s="24">
        <v>0</v>
      </c>
      <c r="D32" s="24">
        <v>0</v>
      </c>
    </row>
    <row r="33" spans="1:4" x14ac:dyDescent="0.25">
      <c r="A33" s="28" t="s">
        <v>23</v>
      </c>
      <c r="B33" s="22">
        <v>10143494</v>
      </c>
      <c r="C33" s="22">
        <v>9192081</v>
      </c>
      <c r="D33" s="22">
        <v>10315132</v>
      </c>
    </row>
    <row r="34" spans="1:4" x14ac:dyDescent="0.25">
      <c r="A34" s="14" t="s">
        <v>24</v>
      </c>
      <c r="B34" s="24">
        <v>6241753</v>
      </c>
      <c r="C34" s="24">
        <v>6241753</v>
      </c>
      <c r="D34" s="24">
        <v>6241753</v>
      </c>
    </row>
    <row r="35" spans="1:4" x14ac:dyDescent="0.25">
      <c r="A35" s="14" t="s">
        <v>25</v>
      </c>
      <c r="B35" s="24">
        <v>-69951</v>
      </c>
      <c r="C35" s="24">
        <v>-205892</v>
      </c>
      <c r="D35" s="24">
        <v>-217912</v>
      </c>
    </row>
    <row r="36" spans="1:4" x14ac:dyDescent="0.25">
      <c r="A36" s="17" t="s">
        <v>26</v>
      </c>
      <c r="B36" s="24">
        <v>0</v>
      </c>
      <c r="C36" s="24">
        <v>0</v>
      </c>
      <c r="D36" s="24">
        <v>0</v>
      </c>
    </row>
    <row r="37" spans="1:4" x14ac:dyDescent="0.25">
      <c r="A37" s="17" t="s">
        <v>27</v>
      </c>
      <c r="B37" s="24">
        <v>1657125</v>
      </c>
      <c r="C37" s="24">
        <v>706137</v>
      </c>
      <c r="D37" s="24">
        <v>1852294</v>
      </c>
    </row>
    <row r="38" spans="1:4" x14ac:dyDescent="0.25">
      <c r="A38" s="17" t="s">
        <v>28</v>
      </c>
      <c r="B38" s="24">
        <v>2427199</v>
      </c>
      <c r="C38" s="24">
        <v>2481076</v>
      </c>
      <c r="D38" s="24">
        <v>2530217</v>
      </c>
    </row>
    <row r="39" spans="1:4" x14ac:dyDescent="0.25">
      <c r="A39" s="17" t="s">
        <v>29</v>
      </c>
      <c r="B39" s="24">
        <v>0</v>
      </c>
      <c r="C39" s="24">
        <v>0</v>
      </c>
      <c r="D39" s="24">
        <v>0</v>
      </c>
    </row>
    <row r="40" spans="1:4" x14ac:dyDescent="0.25">
      <c r="A40" s="17" t="s">
        <v>66</v>
      </c>
      <c r="B40" s="24">
        <v>0</v>
      </c>
      <c r="C40" s="24">
        <v>0</v>
      </c>
      <c r="D40" s="24">
        <v>0</v>
      </c>
    </row>
    <row r="41" spans="1:4" x14ac:dyDescent="0.25">
      <c r="A41" s="14" t="s">
        <v>95</v>
      </c>
      <c r="B41" s="24">
        <v>0</v>
      </c>
      <c r="C41" s="24">
        <v>0</v>
      </c>
      <c r="D41" s="24">
        <v>0</v>
      </c>
    </row>
    <row r="42" spans="1:4" x14ac:dyDescent="0.25">
      <c r="A42" s="17" t="s">
        <v>74</v>
      </c>
      <c r="B42" s="24">
        <v>-112632</v>
      </c>
      <c r="C42" s="24">
        <v>-30993</v>
      </c>
      <c r="D42" s="24">
        <v>-91220</v>
      </c>
    </row>
    <row r="43" spans="1:4" x14ac:dyDescent="0.25">
      <c r="A43" s="1"/>
      <c r="B43" s="2"/>
      <c r="C43" s="2"/>
      <c r="D43" s="3"/>
    </row>
    <row r="44" spans="1:4" x14ac:dyDescent="0.25">
      <c r="A44" s="8" t="s">
        <v>30</v>
      </c>
      <c r="B44" s="9">
        <v>2016</v>
      </c>
      <c r="C44" s="9">
        <v>2015</v>
      </c>
      <c r="D44" s="9">
        <v>2014</v>
      </c>
    </row>
    <row r="45" spans="1:4" x14ac:dyDescent="0.25">
      <c r="A45" s="12" t="s">
        <v>67</v>
      </c>
      <c r="B45" s="18">
        <v>9882313</v>
      </c>
      <c r="C45" s="18">
        <v>10224361</v>
      </c>
      <c r="D45" s="18">
        <v>7264599</v>
      </c>
    </row>
    <row r="46" spans="1:4" x14ac:dyDescent="0.25">
      <c r="A46" s="25" t="s">
        <v>68</v>
      </c>
      <c r="B46" s="26">
        <v>-6571622</v>
      </c>
      <c r="C46" s="26">
        <v>-6184246</v>
      </c>
      <c r="D46" s="26">
        <v>-5355664</v>
      </c>
    </row>
    <row r="47" spans="1:4" x14ac:dyDescent="0.25">
      <c r="A47" s="12" t="s">
        <v>31</v>
      </c>
      <c r="B47" s="18">
        <v>3310691</v>
      </c>
      <c r="C47" s="18">
        <v>4040115</v>
      </c>
      <c r="D47" s="18">
        <v>1908935</v>
      </c>
    </row>
    <row r="48" spans="1:4" x14ac:dyDescent="0.25">
      <c r="A48" s="25" t="s">
        <v>32</v>
      </c>
      <c r="B48" s="26">
        <v>-1993598</v>
      </c>
      <c r="C48" s="26">
        <v>-970131</v>
      </c>
      <c r="D48" s="26">
        <v>-679366</v>
      </c>
    </row>
    <row r="49" spans="1:4" x14ac:dyDescent="0.25">
      <c r="A49" s="25" t="s">
        <v>33</v>
      </c>
      <c r="B49" s="26">
        <v>-408810</v>
      </c>
      <c r="C49" s="26">
        <v>-409986</v>
      </c>
      <c r="D49" s="26">
        <v>-300796</v>
      </c>
    </row>
    <row r="50" spans="1:4" x14ac:dyDescent="0.25">
      <c r="A50" s="71" t="s">
        <v>34</v>
      </c>
      <c r="B50" s="26">
        <v>-427100</v>
      </c>
      <c r="C50" s="26">
        <v>-455629</v>
      </c>
      <c r="D50" s="26">
        <v>-392761</v>
      </c>
    </row>
    <row r="51" spans="1:4" x14ac:dyDescent="0.25">
      <c r="A51" s="71" t="s">
        <v>94</v>
      </c>
      <c r="B51" s="26">
        <v>0</v>
      </c>
      <c r="C51" s="26" t="s">
        <v>104</v>
      </c>
      <c r="D51" s="26" t="s">
        <v>104</v>
      </c>
    </row>
    <row r="52" spans="1:4" x14ac:dyDescent="0.25">
      <c r="A52" s="71" t="s">
        <v>69</v>
      </c>
      <c r="B52" s="26">
        <v>25553</v>
      </c>
      <c r="C52" s="26">
        <v>30137</v>
      </c>
      <c r="D52" s="26">
        <v>69181</v>
      </c>
    </row>
    <row r="53" spans="1:4" x14ac:dyDescent="0.25">
      <c r="A53" s="25" t="s">
        <v>70</v>
      </c>
      <c r="B53" s="26">
        <v>-1176114</v>
      </c>
      <c r="C53" s="26">
        <v>-134653</v>
      </c>
      <c r="D53" s="26">
        <v>-54990</v>
      </c>
    </row>
    <row r="54" spans="1:4" x14ac:dyDescent="0.25">
      <c r="A54" s="25" t="s">
        <v>75</v>
      </c>
      <c r="B54" s="26">
        <v>-7127</v>
      </c>
      <c r="C54" s="26" t="s">
        <v>104</v>
      </c>
      <c r="D54" s="26" t="s">
        <v>104</v>
      </c>
    </row>
    <row r="55" spans="1:4" x14ac:dyDescent="0.25">
      <c r="A55" s="12" t="s">
        <v>36</v>
      </c>
      <c r="B55" s="18">
        <v>1317093</v>
      </c>
      <c r="C55" s="18">
        <v>3069984</v>
      </c>
      <c r="D55" s="18">
        <v>1229569</v>
      </c>
    </row>
    <row r="56" spans="1:4" x14ac:dyDescent="0.25">
      <c r="A56" s="25" t="s">
        <v>35</v>
      </c>
      <c r="B56" s="26">
        <v>2257304</v>
      </c>
      <c r="C56" s="26">
        <v>285380</v>
      </c>
      <c r="D56" s="26">
        <v>265351</v>
      </c>
    </row>
    <row r="57" spans="1:4" x14ac:dyDescent="0.25">
      <c r="A57" s="25" t="s">
        <v>37</v>
      </c>
      <c r="B57" s="26">
        <v>-1156204</v>
      </c>
      <c r="C57" s="26">
        <v>-4713885</v>
      </c>
      <c r="D57" s="26">
        <v>-1858863</v>
      </c>
    </row>
    <row r="58" spans="1:4" x14ac:dyDescent="0.25">
      <c r="A58" s="28" t="s">
        <v>38</v>
      </c>
      <c r="B58" s="18">
        <v>2418193</v>
      </c>
      <c r="C58" s="18">
        <v>-1358521</v>
      </c>
      <c r="D58" s="18">
        <v>-363943</v>
      </c>
    </row>
    <row r="59" spans="1:4" x14ac:dyDescent="0.25">
      <c r="A59" s="71" t="s">
        <v>39</v>
      </c>
      <c r="B59" s="26">
        <v>-726195</v>
      </c>
      <c r="C59" s="26">
        <v>433167</v>
      </c>
      <c r="D59" s="26">
        <v>102437</v>
      </c>
    </row>
    <row r="60" spans="1:4" x14ac:dyDescent="0.25">
      <c r="A60" s="28" t="s">
        <v>100</v>
      </c>
      <c r="B60" s="18">
        <v>1691998</v>
      </c>
      <c r="C60" s="18">
        <v>-925354</v>
      </c>
      <c r="D60" s="18">
        <v>-261506</v>
      </c>
    </row>
    <row r="61" spans="1:4" x14ac:dyDescent="0.25">
      <c r="A61" s="71" t="s">
        <v>99</v>
      </c>
      <c r="B61" s="26">
        <v>0</v>
      </c>
      <c r="C61" s="26" t="s">
        <v>104</v>
      </c>
      <c r="D61" s="26" t="s">
        <v>104</v>
      </c>
    </row>
    <row r="62" spans="1:4" x14ac:dyDescent="0.25">
      <c r="A62" s="28" t="s">
        <v>40</v>
      </c>
      <c r="B62" s="18">
        <v>1691998</v>
      </c>
      <c r="C62" s="18">
        <v>-925354</v>
      </c>
      <c r="D62" s="18">
        <v>-261506</v>
      </c>
    </row>
    <row r="63" spans="1:4" x14ac:dyDescent="0.25">
      <c r="A63" s="5"/>
      <c r="B63" s="6"/>
      <c r="C63" s="6"/>
      <c r="D63" s="3"/>
    </row>
    <row r="64" spans="1:4" x14ac:dyDescent="0.25">
      <c r="A64" s="8" t="s">
        <v>41</v>
      </c>
      <c r="B64" s="9">
        <v>2016</v>
      </c>
      <c r="C64" s="9">
        <v>2015</v>
      </c>
      <c r="D64" s="9">
        <v>2014</v>
      </c>
    </row>
    <row r="65" spans="1:4" x14ac:dyDescent="0.25">
      <c r="A65" s="12" t="s">
        <v>42</v>
      </c>
      <c r="B65" s="27">
        <v>3003175</v>
      </c>
      <c r="C65" s="27">
        <v>2350709</v>
      </c>
      <c r="D65" s="27">
        <v>1464814</v>
      </c>
    </row>
    <row r="66" spans="1:4" x14ac:dyDescent="0.25">
      <c r="A66" s="12" t="s">
        <v>43</v>
      </c>
      <c r="B66" s="27">
        <v>-3342484</v>
      </c>
      <c r="C66" s="27">
        <v>-2350762</v>
      </c>
      <c r="D66" s="27">
        <v>-1397770</v>
      </c>
    </row>
    <row r="67" spans="1:4" x14ac:dyDescent="0.25">
      <c r="A67" s="12" t="s">
        <v>44</v>
      </c>
      <c r="B67" s="27">
        <v>638446</v>
      </c>
      <c r="C67" s="27">
        <v>-2484199</v>
      </c>
      <c r="D67" s="27">
        <v>-186787</v>
      </c>
    </row>
    <row r="68" spans="1:4" x14ac:dyDescent="0.25">
      <c r="A68" s="28" t="s">
        <v>101</v>
      </c>
      <c r="B68" s="27">
        <v>-299926</v>
      </c>
      <c r="C68" s="27">
        <v>-269936</v>
      </c>
      <c r="D68" s="27">
        <v>-122180</v>
      </c>
    </row>
    <row r="69" spans="1:4" x14ac:dyDescent="0.25">
      <c r="A69" s="12" t="s">
        <v>45</v>
      </c>
      <c r="B69" s="27">
        <v>-161686</v>
      </c>
      <c r="C69" s="27">
        <v>275383</v>
      </c>
      <c r="D69" s="27">
        <v>116218</v>
      </c>
    </row>
    <row r="70" spans="1:4" x14ac:dyDescent="0.25">
      <c r="A70" s="12" t="s">
        <v>46</v>
      </c>
      <c r="B70" s="27">
        <v>137451</v>
      </c>
      <c r="C70" s="27">
        <v>-2208869</v>
      </c>
      <c r="D70" s="27">
        <v>-3525</v>
      </c>
    </row>
    <row r="71" spans="1:4" x14ac:dyDescent="0.25">
      <c r="A71" s="28" t="s">
        <v>47</v>
      </c>
      <c r="B71" s="27">
        <v>1477246</v>
      </c>
      <c r="C71" s="27">
        <v>3686115</v>
      </c>
      <c r="D71" s="27">
        <v>3689640</v>
      </c>
    </row>
    <row r="72" spans="1:4" x14ac:dyDescent="0.25">
      <c r="A72" s="28" t="s">
        <v>48</v>
      </c>
      <c r="B72" s="27">
        <v>1614697</v>
      </c>
      <c r="C72" s="27">
        <v>1477246</v>
      </c>
      <c r="D72" s="27">
        <v>3686115</v>
      </c>
    </row>
    <row r="73" spans="1:4" x14ac:dyDescent="0.25">
      <c r="A73" s="7"/>
      <c r="B73" s="4"/>
      <c r="C73" s="4"/>
      <c r="D73" s="3"/>
    </row>
    <row r="74" spans="1:4" x14ac:dyDescent="0.25">
      <c r="A74" s="8" t="s">
        <v>49</v>
      </c>
      <c r="B74" s="9">
        <v>2016</v>
      </c>
      <c r="C74" s="9">
        <v>2015</v>
      </c>
      <c r="D74" s="9">
        <v>2014</v>
      </c>
    </row>
    <row r="75" spans="1:4" x14ac:dyDescent="0.25">
      <c r="A75" s="12" t="s">
        <v>50</v>
      </c>
      <c r="B75" s="18">
        <v>10479238</v>
      </c>
      <c r="C75" s="18">
        <v>11578161</v>
      </c>
      <c r="D75" s="18">
        <v>9146455</v>
      </c>
    </row>
    <row r="76" spans="1:4" x14ac:dyDescent="0.25">
      <c r="A76" s="10" t="s">
        <v>51</v>
      </c>
      <c r="B76" s="29">
        <v>-6473717</v>
      </c>
      <c r="C76" s="29">
        <v>-6181148</v>
      </c>
      <c r="D76" s="29">
        <v>-5745071</v>
      </c>
    </row>
    <row r="77" spans="1:4" x14ac:dyDescent="0.25">
      <c r="A77" s="12" t="s">
        <v>52</v>
      </c>
      <c r="B77" s="18">
        <v>4005521</v>
      </c>
      <c r="C77" s="18">
        <v>5397013</v>
      </c>
      <c r="D77" s="18">
        <v>3401384</v>
      </c>
    </row>
    <row r="78" spans="1:4" x14ac:dyDescent="0.25">
      <c r="A78" s="10" t="s">
        <v>53</v>
      </c>
      <c r="B78" s="29">
        <v>-1403518</v>
      </c>
      <c r="C78" s="29">
        <v>-1419477</v>
      </c>
      <c r="D78" s="29">
        <v>-1216132</v>
      </c>
    </row>
    <row r="79" spans="1:4" x14ac:dyDescent="0.25">
      <c r="A79" s="10" t="s">
        <v>71</v>
      </c>
      <c r="B79" s="29">
        <v>-1403518</v>
      </c>
      <c r="C79" s="29">
        <v>-1419477</v>
      </c>
      <c r="D79" s="29">
        <v>-1216132</v>
      </c>
    </row>
    <row r="80" spans="1:4" x14ac:dyDescent="0.25">
      <c r="A80" s="12" t="s">
        <v>54</v>
      </c>
      <c r="B80" s="18">
        <v>2602003</v>
      </c>
      <c r="C80" s="18">
        <v>3977536</v>
      </c>
      <c r="D80" s="18">
        <v>2185252</v>
      </c>
    </row>
    <row r="81" spans="1:4" x14ac:dyDescent="0.25">
      <c r="A81" s="28" t="s">
        <v>55</v>
      </c>
      <c r="B81" s="30">
        <v>816303</v>
      </c>
      <c r="C81" s="30">
        <v>1258657</v>
      </c>
      <c r="D81" s="30">
        <v>677354</v>
      </c>
    </row>
    <row r="82" spans="1:4" x14ac:dyDescent="0.25">
      <c r="A82" s="28" t="s">
        <v>72</v>
      </c>
      <c r="B82" s="30">
        <v>3418306</v>
      </c>
      <c r="C82" s="30">
        <v>5236193</v>
      </c>
      <c r="D82" s="30">
        <v>2862606</v>
      </c>
    </row>
    <row r="83" spans="1:4" ht="9" customHeight="1" x14ac:dyDescent="0.25">
      <c r="A83" s="31"/>
      <c r="B83" s="32"/>
      <c r="C83" s="32"/>
      <c r="D83" s="32"/>
    </row>
    <row r="84" spans="1:4" x14ac:dyDescent="0.25">
      <c r="A84" s="28" t="s">
        <v>56</v>
      </c>
      <c r="B84" s="18">
        <v>3418306</v>
      </c>
      <c r="C84" s="18">
        <v>5236193</v>
      </c>
      <c r="D84" s="18">
        <v>2862606</v>
      </c>
    </row>
    <row r="85" spans="1:4" x14ac:dyDescent="0.25">
      <c r="A85" s="17" t="s">
        <v>57</v>
      </c>
      <c r="B85" s="20">
        <v>984707</v>
      </c>
      <c r="C85" s="20">
        <v>957859</v>
      </c>
      <c r="D85" s="20">
        <v>852317</v>
      </c>
    </row>
    <row r="86" spans="1:4" x14ac:dyDescent="0.25">
      <c r="A86" s="17" t="s">
        <v>58</v>
      </c>
      <c r="B86" s="20">
        <v>944886</v>
      </c>
      <c r="C86" s="20">
        <v>-561423</v>
      </c>
      <c r="D86" s="20">
        <v>-127318</v>
      </c>
    </row>
    <row r="87" spans="1:4" x14ac:dyDescent="0.25">
      <c r="A87" s="17" t="s">
        <v>73</v>
      </c>
      <c r="B87" s="20">
        <v>-203285</v>
      </c>
      <c r="C87" s="20">
        <v>5765111</v>
      </c>
      <c r="D87" s="20">
        <v>2399113</v>
      </c>
    </row>
    <row r="88" spans="1:4" x14ac:dyDescent="0.25">
      <c r="A88" s="17" t="s">
        <v>59</v>
      </c>
      <c r="B88" s="20">
        <v>1691998</v>
      </c>
      <c r="C88" s="20">
        <v>-925354</v>
      </c>
      <c r="D88" s="20">
        <v>-261506</v>
      </c>
    </row>
    <row r="89" spans="1:4" x14ac:dyDescent="0.25">
      <c r="A89" s="17" t="s">
        <v>60</v>
      </c>
      <c r="B89" s="20">
        <v>0</v>
      </c>
      <c r="C89" s="20" t="s">
        <v>104</v>
      </c>
      <c r="D89" s="20" t="s">
        <v>104</v>
      </c>
    </row>
  </sheetData>
  <phoneticPr fontId="17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workbookViewId="0">
      <selection activeCell="C2" sqref="C2"/>
    </sheetView>
  </sheetViews>
  <sheetFormatPr defaultRowHeight="12.75" x14ac:dyDescent="0.2"/>
  <cols>
    <col min="1" max="1" width="60.7109375" style="64" customWidth="1"/>
    <col min="2" max="5" width="16.5703125" style="64" customWidth="1"/>
    <col min="6" max="16384" width="9.140625" style="64"/>
  </cols>
  <sheetData>
    <row r="1" spans="1:12" s="37" customFormat="1" ht="14.25" customHeight="1" thickBot="1" x14ac:dyDescent="0.25">
      <c r="A1" s="34" t="s">
        <v>76</v>
      </c>
      <c r="B1" s="35" t="s">
        <v>102</v>
      </c>
      <c r="C1" s="35" t="s">
        <v>103</v>
      </c>
      <c r="D1" s="36"/>
      <c r="E1" s="36"/>
    </row>
    <row r="2" spans="1:12" s="41" customFormat="1" ht="14.25" customHeight="1" x14ac:dyDescent="0.25">
      <c r="A2" s="38" t="s">
        <v>77</v>
      </c>
      <c r="B2" s="39">
        <f>'Demonstrativos Gerenciais SITE'!C3/'Demonstrativos Gerenciais SITE'!C2</f>
        <v>0.23315720089731115</v>
      </c>
      <c r="C2" s="39">
        <f>'Demonstrativos Gerenciais SITE'!B3/'Demonstrativos Gerenciais SITE'!B2</f>
        <v>0.2731188310420723</v>
      </c>
      <c r="D2" s="40"/>
      <c r="E2" s="40"/>
    </row>
    <row r="3" spans="1:12" s="41" customFormat="1" ht="14.25" customHeight="1" x14ac:dyDescent="0.25">
      <c r="A3" s="42" t="s">
        <v>78</v>
      </c>
      <c r="B3" s="43">
        <f>'Demonstrativos Gerenciais SITE'!C10/'Demonstrativos Gerenciais SITE'!C2</f>
        <v>0.17675547244628756</v>
      </c>
      <c r="C3" s="43">
        <f>'Demonstrativos Gerenciais SITE'!B10/'Demonstrativos Gerenciais SITE'!B2</f>
        <v>0.16714900786967368</v>
      </c>
      <c r="D3" s="40"/>
      <c r="E3" s="40"/>
    </row>
    <row r="4" spans="1:12" s="41" customFormat="1" ht="14.25" customHeight="1" x14ac:dyDescent="0.25">
      <c r="A4" s="42" t="s">
        <v>79</v>
      </c>
      <c r="B4" s="43">
        <f>'Demonstrativos Gerenciais SITE'!C11/'Demonstrativos Gerenciais SITE'!C2</f>
        <v>0.59008732665640129</v>
      </c>
      <c r="C4" s="43">
        <f>'Demonstrativos Gerenciais SITE'!B11/'Demonstrativos Gerenciais SITE'!B2</f>
        <v>0.55973216108825397</v>
      </c>
      <c r="D4" s="40"/>
      <c r="E4" s="40"/>
    </row>
    <row r="5" spans="1:12" s="41" customFormat="1" ht="14.25" customHeight="1" thickBot="1" x14ac:dyDescent="0.25">
      <c r="A5" s="44" t="s">
        <v>80</v>
      </c>
      <c r="B5" s="45">
        <f>'Demonstrativos Gerenciais SITE'!C2</f>
        <v>28259985</v>
      </c>
      <c r="C5" s="45">
        <f>'Demonstrativos Gerenciais SITE'!B2</f>
        <v>29399313</v>
      </c>
      <c r="D5" s="46"/>
      <c r="E5" s="46"/>
    </row>
    <row r="6" spans="1:12" s="41" customFormat="1" ht="14.25" customHeight="1" x14ac:dyDescent="0.25">
      <c r="A6" s="42" t="s">
        <v>81</v>
      </c>
      <c r="B6" s="43">
        <f>'Demonstrativos Gerenciais SITE'!C17/'Demonstrativos Gerenciais SITE'!C16</f>
        <v>0.12422419898665905</v>
      </c>
      <c r="C6" s="43">
        <f>'Demonstrativos Gerenciais SITE'!B17/'Demonstrativos Gerenciais SITE'!B16</f>
        <v>0.13027086721380191</v>
      </c>
      <c r="D6" s="40"/>
      <c r="E6" s="40"/>
    </row>
    <row r="7" spans="1:12" s="41" customFormat="1" ht="14.25" customHeight="1" x14ac:dyDescent="0.25">
      <c r="A7" s="42" t="s">
        <v>82</v>
      </c>
      <c r="B7" s="43">
        <f>'Demonstrativos Gerenciais SITE'!C25/'Demonstrativos Gerenciais SITE'!C16</f>
        <v>0.5505073693421989</v>
      </c>
      <c r="C7" s="43">
        <f>'Demonstrativos Gerenciais SITE'!B25/'Demonstrativos Gerenciais SITE'!B16</f>
        <v>0.52470426774938583</v>
      </c>
      <c r="D7" s="40"/>
      <c r="E7" s="40"/>
      <c r="F7" s="40"/>
    </row>
    <row r="8" spans="1:12" s="41" customFormat="1" ht="14.25" customHeight="1" x14ac:dyDescent="0.25">
      <c r="A8" s="42" t="s">
        <v>83</v>
      </c>
      <c r="B8" s="43">
        <f>'Demonstrativos Gerenciais SITE'!C33/'Demonstrativos Gerenciais SITE'!C16</f>
        <v>0.32526843167114206</v>
      </c>
      <c r="C8" s="43">
        <f>'Demonstrativos Gerenciais SITE'!B33/'Demonstrativos Gerenciais SITE'!B16</f>
        <v>0.34502486503681223</v>
      </c>
      <c r="D8" s="40"/>
      <c r="E8" s="40"/>
    </row>
    <row r="9" spans="1:12" s="41" customFormat="1" ht="14.25" customHeight="1" thickBot="1" x14ac:dyDescent="0.25">
      <c r="A9" s="44" t="s">
        <v>84</v>
      </c>
      <c r="B9" s="45">
        <f>'Demonstrativos Gerenciais SITE'!C16</f>
        <v>28259985</v>
      </c>
      <c r="C9" s="45">
        <f>'Demonstrativos Gerenciais SITE'!B16</f>
        <v>29399313</v>
      </c>
      <c r="D9" s="46"/>
      <c r="E9" s="46"/>
    </row>
    <row r="10" spans="1:12" s="41" customFormat="1" ht="14.25" customHeight="1" thickBot="1" x14ac:dyDescent="0.25">
      <c r="A10" s="47"/>
      <c r="B10" s="48"/>
      <c r="C10" s="48"/>
      <c r="D10" s="49"/>
      <c r="E10" s="49"/>
    </row>
    <row r="11" spans="1:12" s="37" customFormat="1" ht="14.25" customHeight="1" thickBot="1" x14ac:dyDescent="0.25">
      <c r="A11" s="34" t="s">
        <v>85</v>
      </c>
      <c r="B11" s="50" t="str">
        <f>B1</f>
        <v> 31/12/2015</v>
      </c>
      <c r="C11" s="50" t="str">
        <f>C1</f>
        <v> 31/12/2016</v>
      </c>
      <c r="D11" s="36"/>
      <c r="E11" s="36"/>
    </row>
    <row r="12" spans="1:12" s="41" customFormat="1" ht="14.25" customHeight="1" x14ac:dyDescent="0.2">
      <c r="A12" s="38" t="s">
        <v>86</v>
      </c>
      <c r="B12" s="51">
        <f>B13+B14</f>
        <v>23902969</v>
      </c>
      <c r="C12" s="51">
        <f>C13+C14</f>
        <v>24156273</v>
      </c>
      <c r="D12" s="52"/>
      <c r="E12" s="52"/>
    </row>
    <row r="13" spans="1:12" s="41" customFormat="1" ht="14.25" customHeight="1" x14ac:dyDescent="0.2">
      <c r="A13" s="42" t="s">
        <v>87</v>
      </c>
      <c r="B13" s="53">
        <f>'Demonstrativos Gerenciais SITE'!C21+'Demonstrativos Gerenciais SITE'!C27</f>
        <v>14710888</v>
      </c>
      <c r="C13" s="53">
        <f>'Demonstrativos Gerenciais SITE'!B21+'Demonstrativos Gerenciais SITE'!B27</f>
        <v>14012779</v>
      </c>
      <c r="D13" s="52"/>
      <c r="E13" s="52"/>
      <c r="K13" s="54"/>
      <c r="L13" s="54"/>
    </row>
    <row r="14" spans="1:12" s="41" customFormat="1" ht="14.25" customHeight="1" x14ac:dyDescent="0.2">
      <c r="A14" s="42" t="s">
        <v>88</v>
      </c>
      <c r="B14" s="53">
        <f>'Demonstrativos Gerenciais SITE'!C33</f>
        <v>9192081</v>
      </c>
      <c r="C14" s="53">
        <f>'Demonstrativos Gerenciais SITE'!B33</f>
        <v>10143494</v>
      </c>
      <c r="D14" s="52"/>
      <c r="E14" s="52"/>
    </row>
    <row r="15" spans="1:12" s="41" customFormat="1" ht="14.25" customHeight="1" thickBot="1" x14ac:dyDescent="0.25">
      <c r="A15" s="42" t="s">
        <v>89</v>
      </c>
      <c r="B15" s="53">
        <f>B14+B13</f>
        <v>23902969</v>
      </c>
      <c r="C15" s="53">
        <f>C14+C13</f>
        <v>24156273</v>
      </c>
      <c r="D15" s="52"/>
      <c r="E15" s="52"/>
    </row>
    <row r="16" spans="1:12" s="41" customFormat="1" ht="14.25" hidden="1" customHeight="1" thickBot="1" x14ac:dyDescent="0.25">
      <c r="A16" s="38" t="s">
        <v>90</v>
      </c>
      <c r="B16" s="55" t="s">
        <v>91</v>
      </c>
      <c r="C16" s="55" t="s">
        <v>91</v>
      </c>
      <c r="D16" s="56"/>
      <c r="E16" s="56"/>
    </row>
    <row r="17" spans="1:5" s="41" customFormat="1" ht="14.25" customHeight="1" x14ac:dyDescent="0.25">
      <c r="A17" s="38" t="s">
        <v>87</v>
      </c>
      <c r="B17" s="57">
        <f>B13/B12</f>
        <v>0.61544187251382876</v>
      </c>
      <c r="C17" s="57">
        <f>C13/C12</f>
        <v>0.58008861714718984</v>
      </c>
      <c r="D17" s="58"/>
      <c r="E17" s="58"/>
    </row>
    <row r="18" spans="1:5" s="41" customFormat="1" ht="14.25" customHeight="1" thickBot="1" x14ac:dyDescent="0.3">
      <c r="A18" s="42" t="s">
        <v>88</v>
      </c>
      <c r="B18" s="59">
        <f>B14/B12</f>
        <v>0.3845581274861713</v>
      </c>
      <c r="C18" s="59">
        <f>C14/C12</f>
        <v>0.4199113828528101</v>
      </c>
      <c r="D18" s="58"/>
      <c r="E18" s="58"/>
    </row>
    <row r="19" spans="1:5" s="63" customFormat="1" ht="14.25" customHeight="1" thickBot="1" x14ac:dyDescent="0.25">
      <c r="A19" s="60" t="s">
        <v>86</v>
      </c>
      <c r="B19" s="61">
        <f>SUM(B17:B18)</f>
        <v>1</v>
      </c>
      <c r="C19" s="61">
        <f>SUM(C17:C18)</f>
        <v>1</v>
      </c>
      <c r="D19" s="62"/>
      <c r="E19" s="62"/>
    </row>
    <row r="20" spans="1:5" ht="19.5" customHeight="1" x14ac:dyDescent="0.2"/>
    <row r="21" spans="1:5" s="41" customFormat="1" ht="32.25" customHeight="1" x14ac:dyDescent="0.4">
      <c r="A21" s="73" t="s">
        <v>92</v>
      </c>
      <c r="B21" s="74"/>
      <c r="C21" s="74"/>
      <c r="D21" s="74"/>
      <c r="E21" s="75"/>
    </row>
    <row r="22" spans="1:5" s="41" customFormat="1" ht="27.75" customHeight="1" x14ac:dyDescent="0.2">
      <c r="A22" s="65"/>
    </row>
    <row r="23" spans="1:5" ht="26.25" x14ac:dyDescent="0.4">
      <c r="A23" s="76" t="str">
        <f>B1</f>
        <v> 31/12/2015</v>
      </c>
      <c r="B23" s="77"/>
      <c r="C23" s="77"/>
      <c r="D23" s="77"/>
      <c r="E23" s="78"/>
    </row>
    <row r="24" spans="1:5" x14ac:dyDescent="0.2">
      <c r="A24" s="66"/>
      <c r="B24" s="49"/>
      <c r="C24" s="49"/>
      <c r="D24" s="49"/>
      <c r="E24" s="67"/>
    </row>
    <row r="25" spans="1:5" x14ac:dyDescent="0.2">
      <c r="A25" s="66"/>
      <c r="B25" s="49"/>
      <c r="C25" s="49"/>
      <c r="D25" s="49"/>
      <c r="E25" s="67"/>
    </row>
    <row r="26" spans="1:5" x14ac:dyDescent="0.2">
      <c r="A26" s="66"/>
      <c r="B26" s="49"/>
      <c r="C26" s="49"/>
      <c r="D26" s="49"/>
      <c r="E26" s="67"/>
    </row>
    <row r="27" spans="1:5" x14ac:dyDescent="0.2">
      <c r="A27" s="66"/>
      <c r="B27" s="49"/>
      <c r="C27" s="49"/>
      <c r="D27" s="49"/>
      <c r="E27" s="67"/>
    </row>
    <row r="28" spans="1:5" x14ac:dyDescent="0.2">
      <c r="A28" s="66"/>
      <c r="B28" s="49"/>
      <c r="C28" s="49"/>
      <c r="D28" s="49"/>
      <c r="E28" s="67"/>
    </row>
    <row r="29" spans="1:5" x14ac:dyDescent="0.2">
      <c r="A29" s="66"/>
      <c r="B29" s="49"/>
      <c r="C29" s="49"/>
      <c r="D29" s="49"/>
      <c r="E29" s="67"/>
    </row>
    <row r="30" spans="1:5" x14ac:dyDescent="0.2">
      <c r="A30" s="66"/>
      <c r="B30" s="49"/>
      <c r="C30" s="49"/>
      <c r="D30" s="49"/>
      <c r="E30" s="67"/>
    </row>
    <row r="31" spans="1:5" x14ac:dyDescent="0.2">
      <c r="A31" s="66"/>
      <c r="B31" s="49"/>
      <c r="C31" s="49"/>
      <c r="D31" s="49"/>
      <c r="E31" s="67"/>
    </row>
    <row r="32" spans="1:5" x14ac:dyDescent="0.2">
      <c r="A32" s="66"/>
      <c r="B32" s="49"/>
      <c r="C32" s="49"/>
      <c r="D32" s="49"/>
      <c r="E32" s="67"/>
    </row>
    <row r="33" spans="1:5" x14ac:dyDescent="0.2">
      <c r="A33" s="66"/>
      <c r="B33" s="49"/>
      <c r="C33" s="49"/>
      <c r="D33" s="49"/>
      <c r="E33" s="67"/>
    </row>
    <row r="34" spans="1:5" x14ac:dyDescent="0.2">
      <c r="A34" s="66"/>
      <c r="B34" s="49"/>
      <c r="C34" s="49"/>
      <c r="D34" s="49"/>
      <c r="E34" s="67"/>
    </row>
    <row r="35" spans="1:5" x14ac:dyDescent="0.2">
      <c r="A35" s="66"/>
      <c r="B35" s="49"/>
      <c r="C35" s="49"/>
      <c r="D35" s="49"/>
      <c r="E35" s="67"/>
    </row>
    <row r="36" spans="1:5" x14ac:dyDescent="0.2">
      <c r="A36" s="66"/>
      <c r="B36" s="49"/>
      <c r="C36" s="49"/>
      <c r="D36" s="49"/>
      <c r="E36" s="67"/>
    </row>
    <row r="37" spans="1:5" x14ac:dyDescent="0.2">
      <c r="A37" s="66"/>
      <c r="B37" s="49"/>
      <c r="C37" s="49"/>
      <c r="D37" s="49"/>
      <c r="E37" s="67"/>
    </row>
    <row r="38" spans="1:5" x14ac:dyDescent="0.2">
      <c r="A38" s="66"/>
      <c r="B38" s="49"/>
      <c r="C38" s="49"/>
      <c r="D38" s="49"/>
      <c r="E38" s="67"/>
    </row>
    <row r="39" spans="1:5" x14ac:dyDescent="0.2">
      <c r="A39" s="66"/>
      <c r="B39" s="49"/>
      <c r="C39" s="49"/>
      <c r="D39" s="49"/>
      <c r="E39" s="67"/>
    </row>
    <row r="40" spans="1:5" x14ac:dyDescent="0.2">
      <c r="A40" s="66"/>
      <c r="B40" s="49"/>
      <c r="C40" s="49"/>
      <c r="D40" s="49"/>
      <c r="E40" s="67"/>
    </row>
    <row r="41" spans="1:5" x14ac:dyDescent="0.2">
      <c r="A41" s="66"/>
      <c r="B41" s="49"/>
      <c r="C41" s="49"/>
      <c r="D41" s="49"/>
      <c r="E41" s="67"/>
    </row>
    <row r="42" spans="1:5" x14ac:dyDescent="0.2">
      <c r="A42" s="66"/>
      <c r="B42" s="49"/>
      <c r="C42" s="49"/>
      <c r="D42" s="49"/>
      <c r="E42" s="67"/>
    </row>
    <row r="43" spans="1:5" x14ac:dyDescent="0.2">
      <c r="A43" s="66"/>
      <c r="B43" s="49"/>
      <c r="C43" s="49"/>
      <c r="D43" s="49"/>
      <c r="E43" s="67"/>
    </row>
    <row r="44" spans="1:5" ht="19.5" x14ac:dyDescent="0.3">
      <c r="A44" s="68" t="s">
        <v>93</v>
      </c>
      <c r="B44" s="72">
        <f>B5</f>
        <v>28259985</v>
      </c>
      <c r="C44" s="72"/>
      <c r="D44" s="69"/>
      <c r="E44" s="70"/>
    </row>
    <row r="48" spans="1:5" ht="26.25" x14ac:dyDescent="0.4">
      <c r="A48" s="73" t="s">
        <v>92</v>
      </c>
      <c r="B48" s="74"/>
      <c r="C48" s="74"/>
      <c r="D48" s="74"/>
      <c r="E48" s="75"/>
    </row>
    <row r="49" spans="1:5" x14ac:dyDescent="0.2">
      <c r="A49" s="65"/>
      <c r="B49" s="41"/>
      <c r="C49" s="41"/>
      <c r="D49" s="41"/>
      <c r="E49" s="41"/>
    </row>
    <row r="50" spans="1:5" ht="26.25" x14ac:dyDescent="0.4">
      <c r="A50" s="76" t="str">
        <f>C1</f>
        <v> 31/12/2016</v>
      </c>
      <c r="B50" s="77"/>
      <c r="C50" s="77"/>
      <c r="D50" s="77"/>
      <c r="E50" s="78"/>
    </row>
    <row r="51" spans="1:5" x14ac:dyDescent="0.2">
      <c r="A51" s="66"/>
      <c r="B51" s="49"/>
      <c r="C51" s="49"/>
      <c r="D51" s="49"/>
      <c r="E51" s="67"/>
    </row>
    <row r="52" spans="1:5" x14ac:dyDescent="0.2">
      <c r="A52" s="66"/>
      <c r="B52" s="49"/>
      <c r="C52" s="49"/>
      <c r="D52" s="49"/>
      <c r="E52" s="67"/>
    </row>
    <row r="53" spans="1:5" x14ac:dyDescent="0.2">
      <c r="A53" s="66"/>
      <c r="B53" s="49"/>
      <c r="C53" s="49"/>
      <c r="D53" s="49"/>
      <c r="E53" s="67"/>
    </row>
    <row r="54" spans="1:5" x14ac:dyDescent="0.2">
      <c r="A54" s="66"/>
      <c r="B54" s="49"/>
      <c r="C54" s="49"/>
      <c r="D54" s="49"/>
      <c r="E54" s="67"/>
    </row>
    <row r="55" spans="1:5" x14ac:dyDescent="0.2">
      <c r="A55" s="66"/>
      <c r="B55" s="49"/>
      <c r="C55" s="49"/>
      <c r="D55" s="49"/>
      <c r="E55" s="67"/>
    </row>
    <row r="56" spans="1:5" x14ac:dyDescent="0.2">
      <c r="A56" s="66"/>
      <c r="B56" s="49"/>
      <c r="C56" s="49"/>
      <c r="D56" s="49"/>
      <c r="E56" s="67"/>
    </row>
    <row r="57" spans="1:5" x14ac:dyDescent="0.2">
      <c r="A57" s="66"/>
      <c r="B57" s="49"/>
      <c r="C57" s="49"/>
      <c r="D57" s="49"/>
      <c r="E57" s="67"/>
    </row>
    <row r="58" spans="1:5" x14ac:dyDescent="0.2">
      <c r="A58" s="66"/>
      <c r="B58" s="49"/>
      <c r="C58" s="49"/>
      <c r="D58" s="49"/>
      <c r="E58" s="67"/>
    </row>
    <row r="59" spans="1:5" x14ac:dyDescent="0.2">
      <c r="A59" s="66"/>
      <c r="B59" s="49"/>
      <c r="C59" s="49"/>
      <c r="D59" s="49"/>
      <c r="E59" s="67"/>
    </row>
    <row r="60" spans="1:5" x14ac:dyDescent="0.2">
      <c r="A60" s="66"/>
      <c r="B60" s="49"/>
      <c r="C60" s="49"/>
      <c r="D60" s="49"/>
      <c r="E60" s="67"/>
    </row>
    <row r="61" spans="1:5" x14ac:dyDescent="0.2">
      <c r="A61" s="66"/>
      <c r="B61" s="49"/>
      <c r="C61" s="49"/>
      <c r="D61" s="49"/>
      <c r="E61" s="67"/>
    </row>
    <row r="62" spans="1:5" x14ac:dyDescent="0.2">
      <c r="A62" s="66"/>
      <c r="B62" s="49"/>
      <c r="C62" s="49"/>
      <c r="D62" s="49"/>
      <c r="E62" s="67"/>
    </row>
    <row r="63" spans="1:5" x14ac:dyDescent="0.2">
      <c r="A63" s="66"/>
      <c r="B63" s="49"/>
      <c r="C63" s="49"/>
      <c r="D63" s="49"/>
      <c r="E63" s="67"/>
    </row>
    <row r="64" spans="1:5" x14ac:dyDescent="0.2">
      <c r="A64" s="66"/>
      <c r="B64" s="49"/>
      <c r="C64" s="49"/>
      <c r="D64" s="49"/>
      <c r="E64" s="67"/>
    </row>
    <row r="65" spans="1:5" x14ac:dyDescent="0.2">
      <c r="A65" s="66"/>
      <c r="B65" s="49"/>
      <c r="C65" s="49"/>
      <c r="D65" s="49"/>
      <c r="E65" s="67"/>
    </row>
    <row r="66" spans="1:5" x14ac:dyDescent="0.2">
      <c r="A66" s="66"/>
      <c r="B66" s="49"/>
      <c r="C66" s="49"/>
      <c r="D66" s="49"/>
      <c r="E66" s="67"/>
    </row>
    <row r="67" spans="1:5" x14ac:dyDescent="0.2">
      <c r="A67" s="66"/>
      <c r="B67" s="49"/>
      <c r="C67" s="49"/>
      <c r="D67" s="49"/>
      <c r="E67" s="67"/>
    </row>
    <row r="68" spans="1:5" x14ac:dyDescent="0.2">
      <c r="A68" s="66"/>
      <c r="B68" s="49"/>
      <c r="C68" s="49"/>
      <c r="D68" s="49"/>
      <c r="E68" s="67"/>
    </row>
    <row r="69" spans="1:5" x14ac:dyDescent="0.2">
      <c r="A69" s="66"/>
      <c r="B69" s="49"/>
      <c r="C69" s="49"/>
      <c r="D69" s="49"/>
      <c r="E69" s="67"/>
    </row>
    <row r="70" spans="1:5" x14ac:dyDescent="0.2">
      <c r="A70" s="66"/>
      <c r="B70" s="49"/>
      <c r="C70" s="49"/>
      <c r="D70" s="49"/>
      <c r="E70" s="67"/>
    </row>
    <row r="71" spans="1:5" ht="19.5" x14ac:dyDescent="0.3">
      <c r="A71" s="68" t="s">
        <v>93</v>
      </c>
      <c r="B71" s="72">
        <f>C5</f>
        <v>29399313</v>
      </c>
      <c r="C71" s="72"/>
      <c r="D71" s="69"/>
      <c r="E71" s="70"/>
    </row>
  </sheetData>
  <mergeCells count="6">
    <mergeCell ref="B71:C71"/>
    <mergeCell ref="A21:E21"/>
    <mergeCell ref="A23:E23"/>
    <mergeCell ref="B44:C44"/>
    <mergeCell ref="A48:E48"/>
    <mergeCell ref="A50:E50"/>
  </mergeCells>
  <phoneticPr fontId="17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Demonstrativos Gerenciais SITE</vt:lpstr>
      <vt:lpstr>Representação Gráfica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Rafael Gatsios</cp:lastModifiedBy>
  <cp:lastPrinted>2011-05-25T19:35:33Z</cp:lastPrinted>
  <dcterms:created xsi:type="dcterms:W3CDTF">2011-05-23T11:31:46Z</dcterms:created>
  <dcterms:modified xsi:type="dcterms:W3CDTF">2017-06-02T15:40:04Z</dcterms:modified>
</cp:coreProperties>
</file>