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\Desktop\Arquiv\Assaf-Fabiano\Site\EMPRESAS 2013\2014\aaaaaasite 2016\Serviços de Transporte\"/>
    </mc:Choice>
  </mc:AlternateContent>
  <bookViews>
    <workbookView xWindow="120" yWindow="90" windowWidth="11910" windowHeight="5550"/>
  </bookViews>
  <sheets>
    <sheet name="Demonstrativos Gerenciais SITE" sheetId="9" r:id="rId1"/>
    <sheet name="Representação Gráfica SITE" sheetId="10" r:id="rId2"/>
  </sheets>
  <calcPr calcId="171027"/>
</workbook>
</file>

<file path=xl/calcChain.xml><?xml version="1.0" encoding="utf-8"?>
<calcChain xmlns="http://schemas.openxmlformats.org/spreadsheetml/2006/main">
  <c r="B14" i="10" l="1"/>
  <c r="B9" i="10"/>
  <c r="C9" i="10"/>
  <c r="C5" i="10"/>
  <c r="B71" i="10" s="1"/>
  <c r="C11" i="10"/>
  <c r="B11" i="10"/>
  <c r="A50" i="10"/>
  <c r="A23" i="10"/>
  <c r="C3" i="10" l="1"/>
  <c r="B13" i="10"/>
  <c r="C2" i="10"/>
  <c r="B6" i="10"/>
  <c r="B8" i="10"/>
  <c r="C13" i="10"/>
  <c r="C7" i="10"/>
  <c r="B7" i="10"/>
  <c r="C6" i="10"/>
  <c r="C14" i="10"/>
  <c r="B2" i="10"/>
  <c r="C4" i="10" l="1"/>
  <c r="B4" i="10"/>
  <c r="B15" i="10"/>
  <c r="B12" i="10"/>
  <c r="B18" i="10" s="1"/>
  <c r="C15" i="10"/>
  <c r="C12" i="10"/>
  <c r="C17" i="10" s="1"/>
  <c r="C8" i="10"/>
  <c r="B5" i="10"/>
  <c r="B44" i="10" s="1"/>
  <c r="B3" i="10"/>
  <c r="B17" i="10" l="1"/>
  <c r="B19" i="10" s="1"/>
  <c r="C18" i="10"/>
  <c r="C19" i="10" s="1"/>
</calcChain>
</file>

<file path=xl/sharedStrings.xml><?xml version="1.0" encoding="utf-8"?>
<sst xmlns="http://schemas.openxmlformats.org/spreadsheetml/2006/main" count="110" uniqueCount="104">
  <si>
    <t>BALANÇO PATRIMONIAL</t>
  </si>
  <si>
    <t>ATIVO TOTAL</t>
  </si>
  <si>
    <t xml:space="preserve">   ATIVO CIRCULANTE</t>
  </si>
  <si>
    <t xml:space="preserve">      Disponibilidades</t>
  </si>
  <si>
    <t xml:space="preserve">      Valores a Receber</t>
  </si>
  <si>
    <t xml:space="preserve">      Estoques</t>
  </si>
  <si>
    <t xml:space="preserve">      Outros Ativos Circulantes</t>
  </si>
  <si>
    <t xml:space="preserve">   ATIVO NÃO CIRCULANTE</t>
  </si>
  <si>
    <t xml:space="preserve">      Ativo Realizável a Longo Prazo</t>
  </si>
  <si>
    <t xml:space="preserve">      Ativo Permanente</t>
  </si>
  <si>
    <t xml:space="preserve">           Investimentos</t>
  </si>
  <si>
    <t xml:space="preserve">           Imobilizado</t>
  </si>
  <si>
    <t xml:space="preserve">           Intangível</t>
  </si>
  <si>
    <t>PASSIVO TOTAL E PATRIMÔNIO LÍQUIDO</t>
  </si>
  <si>
    <t xml:space="preserve">   PASSIVO CIRCULANTE</t>
  </si>
  <si>
    <t xml:space="preserve">      Empréstimos e Financiamentos</t>
  </si>
  <si>
    <t xml:space="preserve">      Fornecedores</t>
  </si>
  <si>
    <t xml:space="preserve">      Outros Passivos de Curto Prazo</t>
  </si>
  <si>
    <t xml:space="preserve">   PASSIVO NÃO CIRCULANTE</t>
  </si>
  <si>
    <t xml:space="preserve">      Passivo Exigível a Longo Prazo</t>
  </si>
  <si>
    <t xml:space="preserve">           Empréstimos e Financiamentos</t>
  </si>
  <si>
    <t xml:space="preserve">           Provisões de Longo Prazo</t>
  </si>
  <si>
    <t xml:space="preserve">           Outros Passivos de Longo Prazo</t>
  </si>
  <si>
    <t xml:space="preserve">   PATRIMÔNIO LÍQUIDO</t>
  </si>
  <si>
    <t xml:space="preserve">      Capital Social</t>
  </si>
  <si>
    <t xml:space="preserve">      Reservas de Capital</t>
  </si>
  <si>
    <t xml:space="preserve">      Reservas de Reavaliação</t>
  </si>
  <si>
    <t xml:space="preserve">      Reservas de Lucros</t>
  </si>
  <si>
    <t xml:space="preserve">      Ajustes de Avaliação Patrimonial </t>
  </si>
  <si>
    <t xml:space="preserve">      Lucros/Prejuízos acumulados</t>
  </si>
  <si>
    <t xml:space="preserve">DEMONSTRAÇÃO DO RESULTADO DO EXERCÍCIO </t>
  </si>
  <si>
    <t>(=) RESULTADO BRUTO</t>
  </si>
  <si>
    <t>(-) Despesas Operacionais</t>
  </si>
  <si>
    <t xml:space="preserve">      Despesas com Vendas</t>
  </si>
  <si>
    <t xml:space="preserve">      Despesas Gerais e Administrativas</t>
  </si>
  <si>
    <t>(+) Receitas Financeiras</t>
  </si>
  <si>
    <t>(=) RESULTADO ANTES DOS JUROS E NÃO OPERACIONAL</t>
  </si>
  <si>
    <t>(-) Despesas Financeiras</t>
  </si>
  <si>
    <t>(=) RESULTADO ANTES IR/CSSL E DEDUÇÕES</t>
  </si>
  <si>
    <t>(-) Provisão para IR e CSLL</t>
  </si>
  <si>
    <t>(=) RESULTADO LÍQUIDO DO EXERCÍCIO</t>
  </si>
  <si>
    <t>DEMONSTRAÇÃO DO FLUXO DE CAIXA</t>
  </si>
  <si>
    <t>Caixa Líquido Atividades OPERACIONAIS</t>
  </si>
  <si>
    <t>Caixa Líquido Atividades de INVESTIMENTO</t>
  </si>
  <si>
    <t>Caixa Líquido Atividades de FINANCIAMENTO</t>
  </si>
  <si>
    <t>Variação Cambial sobre Caixa e Equivalentes</t>
  </si>
  <si>
    <t>AUMENTO/REDUÇÃO CAIXA E EQUIVALENTES</t>
  </si>
  <si>
    <t>Saldo Inicial de Caixa e Equivalentes</t>
  </si>
  <si>
    <t>Saldo Final de Caixa e Equivalentes</t>
  </si>
  <si>
    <t>DEMONSTRAÇÃO DO VALOR ADICIONADO</t>
  </si>
  <si>
    <t>Receitas</t>
  </si>
  <si>
    <t>(-) Insumos Adquiridos de Terceiros</t>
  </si>
  <si>
    <t>(=) Valor Adicionado Bruto</t>
  </si>
  <si>
    <t>(-) Retenções</t>
  </si>
  <si>
    <t>(=) Valor Adicionado Líquido Produzido</t>
  </si>
  <si>
    <t>(+) Vlr Adicionado Recebido em Transferência</t>
  </si>
  <si>
    <t xml:space="preserve">   DISTRIBUIÇÃO DO VALOR ADICIONADO</t>
  </si>
  <si>
    <t xml:space="preserve">           Pessoal</t>
  </si>
  <si>
    <t xml:space="preserve">           Impostos, Taxas e Contribuições</t>
  </si>
  <si>
    <t xml:space="preserve">           Remuneração de Capitais Próprios</t>
  </si>
  <si>
    <t xml:space="preserve">           Outros</t>
  </si>
  <si>
    <t xml:space="preserve">      Aplicações Financeiras</t>
  </si>
  <si>
    <t xml:space="preserve">      Obrigações Sociais e Trabalhistas</t>
  </si>
  <si>
    <t xml:space="preserve">      Obrigações Fiscais </t>
  </si>
  <si>
    <t xml:space="preserve">      Provisões</t>
  </si>
  <si>
    <t xml:space="preserve">           Tributos Diferidos</t>
  </si>
  <si>
    <t xml:space="preserve">      Participação de acionistas não controladores</t>
  </si>
  <si>
    <t>(=) RECEITA DE VENDAS</t>
  </si>
  <si>
    <t>(-) Custo dos bens e serviços vendidos</t>
  </si>
  <si>
    <t xml:space="preserve">      Outras Receitas Operacionais</t>
  </si>
  <si>
    <t xml:space="preserve">      Outras Despesas Operacionais</t>
  </si>
  <si>
    <t xml:space="preserve">      Depreciação, Amortização e Exaustão</t>
  </si>
  <si>
    <t>(=) VALOR ADICIONADO TOTAL</t>
  </si>
  <si>
    <t xml:space="preserve">           Remuneração de Capitais Terceiros</t>
  </si>
  <si>
    <t xml:space="preserve">      Outros Resultados</t>
  </si>
  <si>
    <t xml:space="preserve">      Resultado da Equivalência Patrimonial</t>
  </si>
  <si>
    <t>Balanços Patrimoniais Consolidados (R$ mil)</t>
  </si>
  <si>
    <t>Ativo Circulante</t>
  </si>
  <si>
    <t>Realizável a Longo Prazo</t>
  </si>
  <si>
    <t>Permanente</t>
  </si>
  <si>
    <t>TOTAL ATIVO</t>
  </si>
  <si>
    <t>Passivo Circulante</t>
  </si>
  <si>
    <t>Exigível no Longo Prazo</t>
  </si>
  <si>
    <t>Patrimônio Líquido</t>
  </si>
  <si>
    <t>TOTAL PASSIVO + PL</t>
  </si>
  <si>
    <t>Investimento/Recursos de Terceiros e Próprios (R$ mil)</t>
  </si>
  <si>
    <t>Investimento</t>
  </si>
  <si>
    <t>Recursos de Terceiros Onerosos</t>
  </si>
  <si>
    <t>Recursos Próprios</t>
  </si>
  <si>
    <t>Recursos Terceiros + Próprios</t>
  </si>
  <si>
    <t>Confere</t>
  </si>
  <si>
    <t>ok</t>
  </si>
  <si>
    <t>Representação Gráfica dos Balanços Patrimoniais</t>
  </si>
  <si>
    <t>Ativo Total (R$ mil)</t>
  </si>
  <si>
    <t xml:space="preserve">      Perdas pela Não Recuperabilidade de Ativos</t>
  </si>
  <si>
    <t xml:space="preserve">      Ajustes Acumulados de Conversão</t>
  </si>
  <si>
    <t xml:space="preserve">      Passivos sobre Ativos Não-Correntes a Venda e Descontinuados</t>
  </si>
  <si>
    <t xml:space="preserve">           Passivos sobre Ativos Não-Correntes a Venda e Descontinuados</t>
  </si>
  <si>
    <t xml:space="preserve">           Lucros e Receitas a Apropriar</t>
  </si>
  <si>
    <t>(+) Resultado Líquido de Operações Descontinuadas</t>
  </si>
  <si>
    <t>(=) RESULTADO LÍQUIDO DAS OPERAÇÕES CONTINUADAS</t>
  </si>
  <si>
    <t>Dividendos e Juros sobre Capital Próprio</t>
  </si>
  <si>
    <t> 31/12/2015</t>
  </si>
  <si>
    <t> 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</si>
</sst>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0"/>
      <color indexed="16"/>
      <name val="Tahoma"/>
      <family val="2"/>
    </font>
    <font>
      <b/>
      <sz val="10"/>
      <color indexed="18"/>
      <name val="Tahoma"/>
      <family val="2"/>
    </font>
    <font>
      <b/>
      <sz val="10"/>
      <color indexed="21"/>
      <name val="Tahoma"/>
      <family val="2"/>
    </font>
    <font>
      <b/>
      <sz val="10"/>
      <color indexed="18"/>
      <name val="Tahoma"/>
      <family val="2"/>
    </font>
    <font>
      <sz val="11"/>
      <color indexed="8"/>
      <name val="Calibri"/>
      <family val="2"/>
    </font>
    <font>
      <b/>
      <sz val="10"/>
      <color indexed="17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7" fillId="0" borderId="0" xfId="0" applyNumberFormat="1" applyFont="1" applyBorder="1"/>
    <xf numFmtId="3" fontId="2" fillId="0" borderId="0" xfId="0" applyNumberFormat="1" applyFont="1" applyBorder="1"/>
    <xf numFmtId="37" fontId="2" fillId="0" borderId="0" xfId="0" applyNumberFormat="1" applyFont="1" applyBorder="1"/>
    <xf numFmtId="0" fontId="7" fillId="0" borderId="0" xfId="0" applyFont="1" applyFill="1" applyBorder="1"/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165" fontId="4" fillId="0" borderId="1" xfId="3" applyNumberFormat="1" applyFont="1" applyBorder="1" applyAlignment="1">
      <alignment horizontal="right"/>
    </xf>
    <xf numFmtId="0" fontId="5" fillId="0" borderId="1" xfId="0" applyFont="1" applyBorder="1"/>
    <xf numFmtId="165" fontId="5" fillId="0" borderId="1" xfId="3" applyNumberFormat="1" applyFont="1" applyBorder="1" applyAlignment="1">
      <alignment horizontal="right"/>
    </xf>
    <xf numFmtId="0" fontId="6" fillId="0" borderId="1" xfId="0" applyFont="1" applyFill="1" applyBorder="1"/>
    <xf numFmtId="165" fontId="6" fillId="0" borderId="1" xfId="3" applyNumberFormat="1" applyFont="1" applyBorder="1" applyAlignment="1">
      <alignment horizontal="right"/>
    </xf>
    <xf numFmtId="165" fontId="6" fillId="0" borderId="1" xfId="3" applyNumberFormat="1" applyFont="1" applyFill="1" applyBorder="1" applyAlignment="1">
      <alignment horizontal="right"/>
    </xf>
    <xf numFmtId="0" fontId="6" fillId="0" borderId="1" xfId="0" applyFont="1" applyBorder="1"/>
    <xf numFmtId="165" fontId="5" fillId="0" borderId="1" xfId="3" applyNumberFormat="1" applyFont="1" applyBorder="1"/>
    <xf numFmtId="165" fontId="6" fillId="0" borderId="1" xfId="3" applyNumberFormat="1" applyFont="1" applyFill="1" applyBorder="1"/>
    <xf numFmtId="165" fontId="6" fillId="0" borderId="1" xfId="3" applyNumberFormat="1" applyFont="1" applyBorder="1"/>
    <xf numFmtId="3" fontId="4" fillId="0" borderId="1" xfId="0" applyNumberFormat="1" applyFont="1" applyBorder="1"/>
    <xf numFmtId="3" fontId="5" fillId="0" borderId="1" xfId="0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Fill="1" applyBorder="1"/>
    <xf numFmtId="0" fontId="9" fillId="0" borderId="1" xfId="0" applyFont="1" applyBorder="1"/>
    <xf numFmtId="165" fontId="9" fillId="0" borderId="1" xfId="3" applyNumberFormat="1" applyFont="1" applyBorder="1"/>
    <xf numFmtId="37" fontId="5" fillId="0" borderId="1" xfId="0" applyNumberFormat="1" applyFont="1" applyBorder="1"/>
    <xf numFmtId="0" fontId="5" fillId="0" borderId="1" xfId="0" applyFont="1" applyFill="1" applyBorder="1"/>
    <xf numFmtId="165" fontId="4" fillId="0" borderId="1" xfId="3" applyNumberFormat="1" applyFont="1" applyBorder="1"/>
    <xf numFmtId="165" fontId="5" fillId="0" borderId="1" xfId="3" applyNumberFormat="1" applyFont="1" applyFill="1" applyBorder="1"/>
    <xf numFmtId="0" fontId="0" fillId="0" borderId="1" xfId="0" applyBorder="1"/>
    <xf numFmtId="165" fontId="0" fillId="0" borderId="1" xfId="3" applyNumberFormat="1" applyFont="1" applyBorder="1"/>
    <xf numFmtId="3" fontId="1" fillId="2" borderId="1" xfId="0" applyNumberFormat="1" applyFont="1" applyFill="1" applyBorder="1"/>
    <xf numFmtId="0" fontId="11" fillId="0" borderId="2" xfId="1" applyFont="1" applyFill="1" applyBorder="1" applyAlignment="1">
      <alignment horizontal="center"/>
    </xf>
    <xf numFmtId="14" fontId="11" fillId="0" borderId="3" xfId="1" applyNumberFormat="1" applyFont="1" applyFill="1" applyBorder="1" applyAlignment="1">
      <alignment horizontal="center"/>
    </xf>
    <xf numFmtId="14" fontId="11" fillId="0" borderId="0" xfId="1" applyNumberFormat="1" applyFont="1" applyFill="1" applyBorder="1" applyAlignment="1">
      <alignment horizontal="center"/>
    </xf>
    <xf numFmtId="0" fontId="10" fillId="0" borderId="0" xfId="1" applyFont="1" applyFill="1" applyAlignment="1"/>
    <xf numFmtId="0" fontId="11" fillId="0" borderId="4" xfId="1" applyFont="1" applyFill="1" applyBorder="1" applyAlignment="1"/>
    <xf numFmtId="166" fontId="0" fillId="0" borderId="5" xfId="2" applyNumberFormat="1" applyFont="1" applyFill="1" applyBorder="1" applyAlignment="1"/>
    <xf numFmtId="166" fontId="0" fillId="0" borderId="0" xfId="2" applyNumberFormat="1" applyFont="1" applyFill="1" applyBorder="1" applyAlignment="1"/>
    <xf numFmtId="0" fontId="10" fillId="0" borderId="0" xfId="1" applyFill="1" applyAlignment="1"/>
    <xf numFmtId="0" fontId="11" fillId="0" borderId="6" xfId="1" applyFont="1" applyFill="1" applyBorder="1" applyAlignment="1"/>
    <xf numFmtId="166" fontId="0" fillId="0" borderId="7" xfId="2" applyNumberFormat="1" applyFont="1" applyFill="1" applyBorder="1" applyAlignment="1"/>
    <xf numFmtId="0" fontId="11" fillId="0" borderId="8" xfId="1" applyFont="1" applyFill="1" applyBorder="1" applyAlignment="1"/>
    <xf numFmtId="165" fontId="10" fillId="0" borderId="9" xfId="1" applyNumberFormat="1" applyFill="1" applyBorder="1" applyAlignment="1"/>
    <xf numFmtId="165" fontId="10" fillId="0" borderId="0" xfId="1" applyNumberFormat="1" applyFill="1" applyBorder="1" applyAlignment="1"/>
    <xf numFmtId="0" fontId="11" fillId="0" borderId="10" xfId="1" applyFont="1" applyFill="1" applyBorder="1" applyAlignment="1"/>
    <xf numFmtId="0" fontId="12" fillId="3" borderId="0" xfId="1" applyFont="1" applyFill="1" applyBorder="1" applyAlignment="1"/>
    <xf numFmtId="0" fontId="10" fillId="0" borderId="0" xfId="1" applyFill="1" applyBorder="1" applyAlignment="1"/>
    <xf numFmtId="14" fontId="11" fillId="0" borderId="11" xfId="1" applyNumberFormat="1" applyFont="1" applyFill="1" applyBorder="1" applyAlignment="1">
      <alignment horizontal="center"/>
    </xf>
    <xf numFmtId="37" fontId="10" fillId="0" borderId="5" xfId="1" applyNumberFormat="1" applyFill="1" applyBorder="1" applyAlignment="1"/>
    <xf numFmtId="37" fontId="10" fillId="0" borderId="0" xfId="1" applyNumberFormat="1" applyFill="1" applyBorder="1" applyAlignment="1"/>
    <xf numFmtId="37" fontId="10" fillId="0" borderId="7" xfId="1" applyNumberFormat="1" applyFill="1" applyBorder="1" applyAlignment="1"/>
    <xf numFmtId="166" fontId="10" fillId="0" borderId="0" xfId="1" applyNumberFormat="1" applyFill="1" applyAlignment="1"/>
    <xf numFmtId="0" fontId="10" fillId="0" borderId="5" xfId="1" applyFill="1" applyBorder="1" applyAlignment="1">
      <alignment horizontal="center"/>
    </xf>
    <xf numFmtId="0" fontId="10" fillId="0" borderId="0" xfId="1" applyFill="1" applyBorder="1" applyAlignment="1">
      <alignment horizontal="center"/>
    </xf>
    <xf numFmtId="166" fontId="0" fillId="0" borderId="5" xfId="2" applyNumberFormat="1" applyFont="1" applyFill="1" applyBorder="1" applyAlignment="1">
      <alignment horizontal="center"/>
    </xf>
    <xf numFmtId="166" fontId="0" fillId="0" borderId="0" xfId="2" applyNumberFormat="1" applyFont="1" applyFill="1" applyBorder="1" applyAlignment="1">
      <alignment horizontal="center"/>
    </xf>
    <xf numFmtId="166" fontId="0" fillId="0" borderId="7" xfId="2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/>
    </xf>
    <xf numFmtId="166" fontId="10" fillId="0" borderId="11" xfId="1" applyNumberFormat="1" applyFill="1" applyBorder="1" applyAlignment="1">
      <alignment horizontal="center"/>
    </xf>
    <xf numFmtId="166" fontId="10" fillId="0" borderId="0" xfId="1" applyNumberFormat="1" applyFill="1" applyBorder="1" applyAlignment="1">
      <alignment horizontal="center"/>
    </xf>
    <xf numFmtId="0" fontId="10" fillId="0" borderId="0" xfId="1" applyFill="1" applyAlignment="1">
      <alignment horizontal="center"/>
    </xf>
    <xf numFmtId="0" fontId="10" fillId="0" borderId="0" xfId="1"/>
    <xf numFmtId="0" fontId="11" fillId="0" borderId="0" xfId="1" applyFont="1" applyFill="1" applyAlignment="1"/>
    <xf numFmtId="0" fontId="11" fillId="0" borderId="12" xfId="1" applyFont="1" applyFill="1" applyBorder="1" applyAlignment="1"/>
    <xf numFmtId="0" fontId="10" fillId="0" borderId="7" xfId="1" applyFill="1" applyBorder="1" applyAlignment="1"/>
    <xf numFmtId="0" fontId="14" fillId="0" borderId="13" xfId="1" applyFont="1" applyFill="1" applyBorder="1" applyAlignment="1">
      <alignment horizontal="right"/>
    </xf>
    <xf numFmtId="0" fontId="15" fillId="0" borderId="14" xfId="1" applyFont="1" applyFill="1" applyBorder="1" applyAlignment="1"/>
    <xf numFmtId="0" fontId="15" fillId="0" borderId="15" xfId="1" applyFont="1" applyFill="1" applyBorder="1" applyAlignment="1"/>
    <xf numFmtId="0" fontId="9" fillId="0" borderId="1" xfId="0" applyFont="1" applyFill="1" applyBorder="1"/>
    <xf numFmtId="165" fontId="14" fillId="0" borderId="14" xfId="1" applyNumberFormat="1" applyFont="1" applyFill="1" applyBorder="1" applyAlignment="1">
      <alignment horizontal="center"/>
    </xf>
    <xf numFmtId="0" fontId="13" fillId="0" borderId="16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14" fontId="13" fillId="4" borderId="16" xfId="1" applyNumberFormat="1" applyFont="1" applyFill="1" applyBorder="1" applyAlignment="1">
      <alignment horizontal="center"/>
    </xf>
    <xf numFmtId="0" fontId="13" fillId="4" borderId="17" xfId="1" applyFont="1" applyFill="1" applyBorder="1" applyAlignment="1">
      <alignment horizontal="center"/>
    </xf>
    <xf numFmtId="0" fontId="13" fillId="4" borderId="18" xfId="1" applyFont="1" applyFill="1" applyBorder="1" applyAlignment="1">
      <alignment horizontal="center"/>
    </xf>
    <xf numFmtId="3" fontId="5" fillId="0" borderId="0" xfId="0" applyNumberFormat="1" applyFont="1" applyBorder="1"/>
  </cellXfs>
  <cellStyles count="4">
    <cellStyle name="Normal" xfId="0" builtinId="0"/>
    <cellStyle name="Normal 2" xfId="1"/>
    <cellStyle name="Porcentagem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F5-48BB-B077-206D5E262D6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0.37660145392140998</c:v>
              </c:pt>
            </c:numLit>
          </c:val>
          <c:extLst>
            <c:ext xmlns:c16="http://schemas.microsoft.com/office/drawing/2014/chart" uri="{C3380CC4-5D6E-409C-BE32-E72D297353CC}">
              <c16:uniqueId val="{00000002-09F5-48BB-B077-206D5E262D69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0.32268191694798964</c:v>
              </c:pt>
            </c:numLit>
          </c:val>
          <c:extLst>
            <c:ext xmlns:c16="http://schemas.microsoft.com/office/drawing/2014/chart" uri="{C3380CC4-5D6E-409C-BE32-E72D297353CC}">
              <c16:uniqueId val="{00000003-09F5-48BB-B077-206D5E262D69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0.30071662913059932</c:v>
              </c:pt>
            </c:numLit>
          </c:val>
          <c:extLst>
            <c:ext xmlns:c16="http://schemas.microsoft.com/office/drawing/2014/chart" uri="{C3380CC4-5D6E-409C-BE32-E72D297353CC}">
              <c16:uniqueId val="{00000004-09F5-48BB-B077-206D5E262D6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5136728"/>
        <c:axId val="395137512"/>
        <c:axId val="0"/>
      </c:bar3DChart>
      <c:catAx>
        <c:axId val="395136728"/>
        <c:scaling>
          <c:orientation val="minMax"/>
        </c:scaling>
        <c:delete val="1"/>
        <c:axPos val="b"/>
        <c:majorTickMark val="out"/>
        <c:minorTickMark val="none"/>
        <c:tickLblPos val="none"/>
        <c:crossAx val="395137512"/>
        <c:crosses val="autoZero"/>
        <c:auto val="1"/>
        <c:lblAlgn val="ctr"/>
        <c:lblOffset val="100"/>
        <c:noMultiLvlLbl val="0"/>
      </c:catAx>
      <c:valAx>
        <c:axId val="3951375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5136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F8-4E94-929B-E897D84255D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0.43458975286490265</c:v>
              </c:pt>
            </c:numLit>
          </c:val>
          <c:extLst>
            <c:ext xmlns:c16="http://schemas.microsoft.com/office/drawing/2014/chart" uri="{C3380CC4-5D6E-409C-BE32-E72D297353CC}">
              <c16:uniqueId val="{00000002-CAF8-4E94-929B-E897D84255DF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0.170273925946309</c:v>
              </c:pt>
            </c:numLit>
          </c:val>
          <c:extLst>
            <c:ext xmlns:c16="http://schemas.microsoft.com/office/drawing/2014/chart" uri="{C3380CC4-5D6E-409C-BE32-E72D297353CC}">
              <c16:uniqueId val="{00000003-CAF8-4E94-929B-E897D84255DF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0.39513632118879038</c:v>
              </c:pt>
            </c:numLit>
          </c:val>
          <c:extLst>
            <c:ext xmlns:c16="http://schemas.microsoft.com/office/drawing/2014/chart" uri="{C3380CC4-5D6E-409C-BE32-E72D297353CC}">
              <c16:uniqueId val="{00000004-CAF8-4E94-929B-E897D84255D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5108112"/>
        <c:axId val="395106152"/>
        <c:axId val="0"/>
      </c:bar3DChart>
      <c:catAx>
        <c:axId val="395108112"/>
        <c:scaling>
          <c:orientation val="minMax"/>
        </c:scaling>
        <c:delete val="1"/>
        <c:axPos val="b"/>
        <c:majorTickMark val="out"/>
        <c:minorTickMark val="none"/>
        <c:tickLblPos val="none"/>
        <c:crossAx val="395106152"/>
        <c:crosses val="autoZero"/>
        <c:auto val="1"/>
        <c:lblAlgn val="ctr"/>
        <c:lblOffset val="100"/>
        <c:noMultiLvlLbl val="0"/>
      </c:catAx>
      <c:valAx>
        <c:axId val="3951061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5108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0.52558588053302002</c:v>
              </c:pt>
            </c:numLit>
          </c:val>
          <c:extLst>
            <c:ext xmlns:c16="http://schemas.microsoft.com/office/drawing/2014/chart" uri="{C3380CC4-5D6E-409C-BE32-E72D297353CC}">
              <c16:uniqueId val="{00000000-44CC-47E9-BFED-52BDD2F5B69E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0.47441411946697698</c:v>
              </c:pt>
            </c:numLit>
          </c:val>
          <c:extLst>
            <c:ext xmlns:c16="http://schemas.microsoft.com/office/drawing/2014/chart" uri="{C3380CC4-5D6E-409C-BE32-E72D297353CC}">
              <c16:uniqueId val="{00000001-44CC-47E9-BFED-52BDD2F5B69E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5112424"/>
        <c:axId val="395106544"/>
        <c:axId val="0"/>
      </c:bar3DChart>
      <c:catAx>
        <c:axId val="395112424"/>
        <c:scaling>
          <c:orientation val="minMax"/>
        </c:scaling>
        <c:delete val="1"/>
        <c:axPos val="b"/>
        <c:majorTickMark val="out"/>
        <c:minorTickMark val="none"/>
        <c:tickLblPos val="none"/>
        <c:crossAx val="395106544"/>
        <c:crosses val="autoZero"/>
        <c:auto val="1"/>
        <c:lblAlgn val="ctr"/>
        <c:lblOffset val="100"/>
        <c:noMultiLvlLbl val="0"/>
      </c:catAx>
      <c:valAx>
        <c:axId val="3951065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5112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1B-4088-90E8-CEC1466AE8F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64925907</c:v>
              </c:pt>
            </c:numLit>
          </c:val>
          <c:extLst>
            <c:ext xmlns:c16="http://schemas.microsoft.com/office/drawing/2014/chart" uri="{C3380CC4-5D6E-409C-BE32-E72D297353CC}">
              <c16:uniqueId val="{00000001-781B-4088-90E8-CEC1466AE8F3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5116736"/>
        <c:axId val="395117520"/>
        <c:axId val="0"/>
      </c:bar3DChart>
      <c:catAx>
        <c:axId val="395116736"/>
        <c:scaling>
          <c:orientation val="minMax"/>
        </c:scaling>
        <c:delete val="1"/>
        <c:axPos val="b"/>
        <c:majorTickMark val="out"/>
        <c:minorTickMark val="none"/>
        <c:tickLblPos val="none"/>
        <c:crossAx val="395117520"/>
        <c:crosses val="autoZero"/>
        <c:auto val="1"/>
        <c:lblAlgn val="ctr"/>
        <c:lblOffset val="100"/>
        <c:noMultiLvlLbl val="0"/>
      </c:catAx>
      <c:valAx>
        <c:axId val="3951175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5116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B7-4DA9-9936-9A8227FDAA9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0.37654548287497858</c:v>
              </c:pt>
            </c:numLit>
          </c:val>
          <c:extLst>
            <c:ext xmlns:c16="http://schemas.microsoft.com/office/drawing/2014/chart" uri="{C3380CC4-5D6E-409C-BE32-E72D297353CC}">
              <c16:uniqueId val="{00000002-BCB7-4DA9-9936-9A8227FDAA97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0.35261342250339173</c:v>
              </c:pt>
            </c:numLit>
          </c:val>
          <c:extLst>
            <c:ext xmlns:c16="http://schemas.microsoft.com/office/drawing/2014/chart" uri="{C3380CC4-5D6E-409C-BE32-E72D297353CC}">
              <c16:uniqueId val="{00000003-BCB7-4DA9-9936-9A8227FDAA97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0.27084109462162376</c:v>
              </c:pt>
            </c:numLit>
          </c:val>
          <c:extLst>
            <c:ext xmlns:c16="http://schemas.microsoft.com/office/drawing/2014/chart" uri="{C3380CC4-5D6E-409C-BE32-E72D297353CC}">
              <c16:uniqueId val="{00000004-BCB7-4DA9-9936-9A8227FDAA9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5117912"/>
        <c:axId val="395118304"/>
        <c:axId val="0"/>
      </c:bar3DChart>
      <c:catAx>
        <c:axId val="395117912"/>
        <c:scaling>
          <c:orientation val="minMax"/>
        </c:scaling>
        <c:delete val="1"/>
        <c:axPos val="b"/>
        <c:majorTickMark val="out"/>
        <c:minorTickMark val="none"/>
        <c:tickLblPos val="none"/>
        <c:crossAx val="395118304"/>
        <c:crosses val="autoZero"/>
        <c:auto val="1"/>
        <c:lblAlgn val="ctr"/>
        <c:lblOffset val="100"/>
        <c:noMultiLvlLbl val="0"/>
      </c:catAx>
      <c:valAx>
        <c:axId val="3951183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5117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57-4B48-AA39-1187D328196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0.49485407730794434</c:v>
              </c:pt>
            </c:numLit>
          </c:val>
          <c:extLst>
            <c:ext xmlns:c16="http://schemas.microsoft.com/office/drawing/2014/chart" uri="{C3380CC4-5D6E-409C-BE32-E72D297353CC}">
              <c16:uniqueId val="{00000002-8857-4B48-AA39-1187D328196F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0.12441016808659311</c:v>
              </c:pt>
            </c:numLit>
          </c:val>
          <c:extLst>
            <c:ext xmlns:c16="http://schemas.microsoft.com/office/drawing/2014/chart" uri="{C3380CC4-5D6E-409C-BE32-E72D297353CC}">
              <c16:uniqueId val="{00000003-8857-4B48-AA39-1187D328196F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0.38073575460546399</c:v>
              </c:pt>
            </c:numLit>
          </c:val>
          <c:extLst>
            <c:ext xmlns:c16="http://schemas.microsoft.com/office/drawing/2014/chart" uri="{C3380CC4-5D6E-409C-BE32-E72D297353CC}">
              <c16:uniqueId val="{00000004-8857-4B48-AA39-1187D328196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5126144"/>
        <c:axId val="395120264"/>
        <c:axId val="0"/>
      </c:bar3DChart>
      <c:catAx>
        <c:axId val="395126144"/>
        <c:scaling>
          <c:orientation val="minMax"/>
        </c:scaling>
        <c:delete val="1"/>
        <c:axPos val="b"/>
        <c:majorTickMark val="out"/>
        <c:minorTickMark val="none"/>
        <c:tickLblPos val="none"/>
        <c:crossAx val="395120264"/>
        <c:crosses val="autoZero"/>
        <c:auto val="1"/>
        <c:lblAlgn val="ctr"/>
        <c:lblOffset val="100"/>
        <c:noMultiLvlLbl val="0"/>
      </c:catAx>
      <c:valAx>
        <c:axId val="3951202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5126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0.54837431822457916</c:v>
              </c:pt>
            </c:numLit>
          </c:val>
          <c:extLst>
            <c:ext xmlns:c16="http://schemas.microsoft.com/office/drawing/2014/chart" uri="{C3380CC4-5D6E-409C-BE32-E72D297353CC}">
              <c16:uniqueId val="{00000000-285E-4322-80E9-62BD52BAA220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0.4516256817754255</c:v>
              </c:pt>
            </c:numLit>
          </c:val>
          <c:extLst>
            <c:ext xmlns:c16="http://schemas.microsoft.com/office/drawing/2014/chart" uri="{C3380CC4-5D6E-409C-BE32-E72D297353CC}">
              <c16:uniqueId val="{00000001-285E-4322-80E9-62BD52BAA220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5120656"/>
        <c:axId val="395125752"/>
        <c:axId val="0"/>
      </c:bar3DChart>
      <c:catAx>
        <c:axId val="395120656"/>
        <c:scaling>
          <c:orientation val="minMax"/>
        </c:scaling>
        <c:delete val="1"/>
        <c:axPos val="b"/>
        <c:majorTickMark val="out"/>
        <c:minorTickMark val="none"/>
        <c:tickLblPos val="none"/>
        <c:crossAx val="395125752"/>
        <c:crosses val="autoZero"/>
        <c:auto val="1"/>
        <c:lblAlgn val="ctr"/>
        <c:lblOffset val="100"/>
        <c:noMultiLvlLbl val="0"/>
      </c:catAx>
      <c:valAx>
        <c:axId val="3951257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5120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12-48C0-9307-E885213E4DB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93546383</c:v>
              </c:pt>
            </c:numLit>
          </c:val>
          <c:extLst>
            <c:ext xmlns:c16="http://schemas.microsoft.com/office/drawing/2014/chart" uri="{C3380CC4-5D6E-409C-BE32-E72D297353CC}">
              <c16:uniqueId val="{00000001-3B12-48C0-9307-E885213E4DBC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5130456"/>
        <c:axId val="395121048"/>
        <c:axId val="0"/>
      </c:bar3DChart>
      <c:catAx>
        <c:axId val="395130456"/>
        <c:scaling>
          <c:orientation val="minMax"/>
        </c:scaling>
        <c:delete val="1"/>
        <c:axPos val="b"/>
        <c:majorTickMark val="out"/>
        <c:minorTickMark val="none"/>
        <c:tickLblPos val="none"/>
        <c:crossAx val="395121048"/>
        <c:crosses val="autoZero"/>
        <c:auto val="1"/>
        <c:lblAlgn val="ctr"/>
        <c:lblOffset val="100"/>
        <c:noMultiLvlLbl val="0"/>
      </c:catAx>
      <c:valAx>
        <c:axId val="3951210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513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0D-4828-9F43-065A8A671F3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0.40957760007893701</c:v>
              </c:pt>
            </c:numLit>
          </c:val>
          <c:extLst>
            <c:ext xmlns:c16="http://schemas.microsoft.com/office/drawing/2014/chart" uri="{C3380CC4-5D6E-409C-BE32-E72D297353CC}">
              <c16:uniqueId val="{00000002-EC0D-4828-9F43-065A8A671F31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0.36739029025514658</c:v>
              </c:pt>
            </c:numLit>
          </c:val>
          <c:extLst>
            <c:ext xmlns:c16="http://schemas.microsoft.com/office/drawing/2014/chart" uri="{C3380CC4-5D6E-409C-BE32-E72D297353CC}">
              <c16:uniqueId val="{00000003-EC0D-4828-9F43-065A8A671F31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0.223032109665916</c:v>
              </c:pt>
            </c:numLit>
          </c:val>
          <c:extLst>
            <c:ext xmlns:c16="http://schemas.microsoft.com/office/drawing/2014/chart" uri="{C3380CC4-5D6E-409C-BE32-E72D297353CC}">
              <c16:uniqueId val="{00000004-EC0D-4828-9F43-065A8A671F3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5126536"/>
        <c:axId val="395121440"/>
        <c:axId val="0"/>
      </c:bar3DChart>
      <c:catAx>
        <c:axId val="395126536"/>
        <c:scaling>
          <c:orientation val="minMax"/>
        </c:scaling>
        <c:delete val="1"/>
        <c:axPos val="b"/>
        <c:majorTickMark val="out"/>
        <c:minorTickMark val="none"/>
        <c:tickLblPos val="none"/>
        <c:crossAx val="395121440"/>
        <c:crosses val="autoZero"/>
        <c:auto val="1"/>
        <c:lblAlgn val="ctr"/>
        <c:lblOffset val="100"/>
        <c:noMultiLvlLbl val="0"/>
      </c:catAx>
      <c:valAx>
        <c:axId val="3951214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512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BC2-424C-A754-19821EAEE23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0.5888977837769177</c:v>
              </c:pt>
            </c:numLit>
          </c:val>
          <c:extLst>
            <c:ext xmlns:c16="http://schemas.microsoft.com/office/drawing/2014/chart" uri="{C3380CC4-5D6E-409C-BE32-E72D297353CC}">
              <c16:uniqueId val="{00000002-0BC2-424C-A754-19821EAEE23F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9.0537663289418285E-2</c:v>
              </c:pt>
            </c:numLit>
          </c:val>
          <c:extLst>
            <c:ext xmlns:c16="http://schemas.microsoft.com/office/drawing/2014/chart" uri="{C3380CC4-5D6E-409C-BE32-E72D297353CC}">
              <c16:uniqueId val="{00000003-0BC2-424C-A754-19821EAEE23F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0.32056455293365976</c:v>
              </c:pt>
            </c:numLit>
          </c:val>
          <c:extLst>
            <c:ext xmlns:c16="http://schemas.microsoft.com/office/drawing/2014/chart" uri="{C3380CC4-5D6E-409C-BE32-E72D297353CC}">
              <c16:uniqueId val="{00000004-0BC2-424C-A754-19821EAEE23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5128104"/>
        <c:axId val="395123792"/>
        <c:axId val="0"/>
      </c:bar3DChart>
      <c:catAx>
        <c:axId val="395128104"/>
        <c:scaling>
          <c:orientation val="minMax"/>
        </c:scaling>
        <c:delete val="1"/>
        <c:axPos val="b"/>
        <c:majorTickMark val="out"/>
        <c:minorTickMark val="none"/>
        <c:tickLblPos val="none"/>
        <c:crossAx val="395123792"/>
        <c:crosses val="autoZero"/>
        <c:auto val="1"/>
        <c:lblAlgn val="ctr"/>
        <c:lblOffset val="100"/>
        <c:noMultiLvlLbl val="0"/>
      </c:catAx>
      <c:valAx>
        <c:axId val="3951237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5128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0.56568018445743551</c:v>
              </c:pt>
            </c:numLit>
          </c:val>
          <c:extLst>
            <c:ext xmlns:c16="http://schemas.microsoft.com/office/drawing/2014/chart" uri="{C3380CC4-5D6E-409C-BE32-E72D297353CC}">
              <c16:uniqueId val="{00000000-0B64-4653-8A10-D633BF7BF918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0.43431981554256388</c:v>
              </c:pt>
            </c:numLit>
          </c:val>
          <c:extLst>
            <c:ext xmlns:c16="http://schemas.microsoft.com/office/drawing/2014/chart" uri="{C3380CC4-5D6E-409C-BE32-E72D297353CC}">
              <c16:uniqueId val="{00000001-0B64-4653-8A10-D633BF7BF918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5121832"/>
        <c:axId val="395128888"/>
        <c:axId val="0"/>
      </c:bar3DChart>
      <c:catAx>
        <c:axId val="395121832"/>
        <c:scaling>
          <c:orientation val="minMax"/>
        </c:scaling>
        <c:delete val="1"/>
        <c:axPos val="b"/>
        <c:majorTickMark val="out"/>
        <c:minorTickMark val="none"/>
        <c:tickLblPos val="none"/>
        <c:crossAx val="395128888"/>
        <c:crosses val="autoZero"/>
        <c:auto val="1"/>
        <c:lblAlgn val="ctr"/>
        <c:lblOffset val="100"/>
        <c:noMultiLvlLbl val="0"/>
      </c:catAx>
      <c:valAx>
        <c:axId val="3951288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5121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0E-457D-AD25-E5F6C1A05B1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0.38831611682778588</c:v>
              </c:pt>
            </c:numLit>
          </c:val>
          <c:extLst>
            <c:ext xmlns:c16="http://schemas.microsoft.com/office/drawing/2014/chart" uri="{C3380CC4-5D6E-409C-BE32-E72D297353CC}">
              <c16:uniqueId val="{00000002-ED0E-457D-AD25-E5F6C1A05B1B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0.24803058074681622</c:v>
              </c:pt>
            </c:numLit>
          </c:val>
          <c:extLst>
            <c:ext xmlns:c16="http://schemas.microsoft.com/office/drawing/2014/chart" uri="{C3380CC4-5D6E-409C-BE32-E72D297353CC}">
              <c16:uniqueId val="{00000003-ED0E-457D-AD25-E5F6C1A05B1B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75" b="1" i="0" u="none" strike="noStrike" baseline="0">
                        <a:solidFill>
                          <a:srgbClr val="008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Circulante
21,8%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0E-457D-AD25-E5F6C1A05B1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0.3636533024254</c:v>
              </c:pt>
            </c:numLit>
          </c:val>
          <c:extLst>
            <c:ext xmlns:c16="http://schemas.microsoft.com/office/drawing/2014/chart" uri="{C3380CC4-5D6E-409C-BE32-E72D297353CC}">
              <c16:uniqueId val="{00000005-ED0E-457D-AD25-E5F6C1A05B1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5137120"/>
        <c:axId val="395131240"/>
        <c:axId val="0"/>
      </c:bar3DChart>
      <c:catAx>
        <c:axId val="395137120"/>
        <c:scaling>
          <c:orientation val="minMax"/>
        </c:scaling>
        <c:delete val="1"/>
        <c:axPos val="b"/>
        <c:majorTickMark val="out"/>
        <c:minorTickMark val="none"/>
        <c:tickLblPos val="none"/>
        <c:crossAx val="395131240"/>
        <c:crosses val="autoZero"/>
        <c:auto val="1"/>
        <c:lblAlgn val="ctr"/>
        <c:lblOffset val="100"/>
        <c:noMultiLvlLbl val="0"/>
      </c:catAx>
      <c:valAx>
        <c:axId val="3951312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5137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EB-46DD-BD8A-11BD26898D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119225769</c:v>
              </c:pt>
            </c:numLit>
          </c:val>
          <c:extLst>
            <c:ext xmlns:c16="http://schemas.microsoft.com/office/drawing/2014/chart" uri="{C3380CC4-5D6E-409C-BE32-E72D297353CC}">
              <c16:uniqueId val="{00000001-66EB-46DD-BD8A-11BD26898D0C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5130064"/>
        <c:axId val="395125360"/>
        <c:axId val="0"/>
      </c:bar3DChart>
      <c:catAx>
        <c:axId val="395130064"/>
        <c:scaling>
          <c:orientation val="minMax"/>
        </c:scaling>
        <c:delete val="1"/>
        <c:axPos val="b"/>
        <c:majorTickMark val="out"/>
        <c:minorTickMark val="none"/>
        <c:tickLblPos val="none"/>
        <c:crossAx val="395125360"/>
        <c:crosses val="autoZero"/>
        <c:auto val="1"/>
        <c:lblAlgn val="ctr"/>
        <c:lblOffset val="100"/>
        <c:noMultiLvlLbl val="0"/>
      </c:catAx>
      <c:valAx>
        <c:axId val="3951253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5130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D3-4FF9-BE87-ABF47AC0A8E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0.465599651893991</c:v>
              </c:pt>
            </c:numLit>
          </c:val>
          <c:extLst>
            <c:ext xmlns:c16="http://schemas.microsoft.com/office/drawing/2014/chart" uri="{C3380CC4-5D6E-409C-BE32-E72D297353CC}">
              <c16:uniqueId val="{00000002-09D3-4FF9-BE87-ABF47AC0A8E6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0.30358139511668764</c:v>
              </c:pt>
            </c:numLit>
          </c:val>
          <c:extLst>
            <c:ext xmlns:c16="http://schemas.microsoft.com/office/drawing/2014/chart" uri="{C3380CC4-5D6E-409C-BE32-E72D297353CC}">
              <c16:uniqueId val="{00000003-09D3-4FF9-BE87-ABF47AC0A8E6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0.23081895298932029</c:v>
              </c:pt>
            </c:numLit>
          </c:val>
          <c:extLst>
            <c:ext xmlns:c16="http://schemas.microsoft.com/office/drawing/2014/chart" uri="{C3380CC4-5D6E-409C-BE32-E72D297353CC}">
              <c16:uniqueId val="{00000004-09D3-4FF9-BE87-ABF47AC0A8E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5122616"/>
        <c:axId val="395130848"/>
        <c:axId val="0"/>
      </c:bar3DChart>
      <c:catAx>
        <c:axId val="395122616"/>
        <c:scaling>
          <c:orientation val="minMax"/>
        </c:scaling>
        <c:delete val="1"/>
        <c:axPos val="b"/>
        <c:majorTickMark val="out"/>
        <c:minorTickMark val="none"/>
        <c:tickLblPos val="none"/>
        <c:crossAx val="395130848"/>
        <c:crosses val="autoZero"/>
        <c:auto val="1"/>
        <c:lblAlgn val="ctr"/>
        <c:lblOffset val="100"/>
        <c:noMultiLvlLbl val="0"/>
      </c:catAx>
      <c:valAx>
        <c:axId val="3951308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5122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C99-4586-A525-E65E6472543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0.59493804930601957</c:v>
              </c:pt>
            </c:numLit>
          </c:val>
          <c:extLst>
            <c:ext xmlns:c16="http://schemas.microsoft.com/office/drawing/2014/chart" uri="{C3380CC4-5D6E-409C-BE32-E72D297353CC}">
              <c16:uniqueId val="{00000002-3C99-4586-A525-E65E64725431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7.6842539551363234E-2</c:v>
              </c:pt>
            </c:numLit>
          </c:val>
          <c:extLst>
            <c:ext xmlns:c16="http://schemas.microsoft.com/office/drawing/2014/chart" uri="{C3380CC4-5D6E-409C-BE32-E72D297353CC}">
              <c16:uniqueId val="{00000003-3C99-4586-A525-E65E64725431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0.32821941114261577</c:v>
              </c:pt>
            </c:numLit>
          </c:val>
          <c:extLst>
            <c:ext xmlns:c16="http://schemas.microsoft.com/office/drawing/2014/chart" uri="{C3380CC4-5D6E-409C-BE32-E72D297353CC}">
              <c16:uniqueId val="{00000004-3C99-4586-A525-E65E6472543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5119088"/>
        <c:axId val="395123400"/>
        <c:axId val="0"/>
      </c:bar3DChart>
      <c:catAx>
        <c:axId val="395119088"/>
        <c:scaling>
          <c:orientation val="minMax"/>
        </c:scaling>
        <c:delete val="1"/>
        <c:axPos val="b"/>
        <c:majorTickMark val="out"/>
        <c:minorTickMark val="none"/>
        <c:tickLblPos val="none"/>
        <c:crossAx val="395123400"/>
        <c:crosses val="autoZero"/>
        <c:auto val="1"/>
        <c:lblAlgn val="ctr"/>
        <c:lblOffset val="100"/>
        <c:noMultiLvlLbl val="0"/>
      </c:catAx>
      <c:valAx>
        <c:axId val="3951234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5119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0.6553221998850175</c:v>
              </c:pt>
            </c:numLit>
          </c:val>
          <c:extLst>
            <c:ext xmlns:c16="http://schemas.microsoft.com/office/drawing/2014/chart" uri="{C3380CC4-5D6E-409C-BE32-E72D297353CC}">
              <c16:uniqueId val="{00000000-4D2D-4496-BF67-E16359AC64BF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0.3446778001149805</c:v>
              </c:pt>
            </c:numLit>
          </c:val>
          <c:extLst>
            <c:ext xmlns:c16="http://schemas.microsoft.com/office/drawing/2014/chart" uri="{C3380CC4-5D6E-409C-BE32-E72D297353CC}">
              <c16:uniqueId val="{00000001-4D2D-4496-BF67-E16359AC64BF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5124576"/>
        <c:axId val="395127320"/>
        <c:axId val="0"/>
      </c:bar3DChart>
      <c:catAx>
        <c:axId val="395124576"/>
        <c:scaling>
          <c:orientation val="minMax"/>
        </c:scaling>
        <c:delete val="1"/>
        <c:axPos val="b"/>
        <c:majorTickMark val="out"/>
        <c:minorTickMark val="none"/>
        <c:tickLblPos val="none"/>
        <c:crossAx val="395127320"/>
        <c:crosses val="autoZero"/>
        <c:auto val="1"/>
        <c:lblAlgn val="ctr"/>
        <c:lblOffset val="100"/>
        <c:noMultiLvlLbl val="0"/>
      </c:catAx>
      <c:valAx>
        <c:axId val="3951273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5124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5D-4119-A831-3461E553501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130389851</c:v>
              </c:pt>
            </c:numLit>
          </c:val>
          <c:extLst>
            <c:ext xmlns:c16="http://schemas.microsoft.com/office/drawing/2014/chart" uri="{C3380CC4-5D6E-409C-BE32-E72D297353CC}">
              <c16:uniqueId val="{00000001-E45D-4119-A831-3461E5535015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5118696"/>
        <c:axId val="403075528"/>
        <c:axId val="0"/>
      </c:bar3DChart>
      <c:catAx>
        <c:axId val="395118696"/>
        <c:scaling>
          <c:orientation val="minMax"/>
        </c:scaling>
        <c:delete val="1"/>
        <c:axPos val="b"/>
        <c:majorTickMark val="out"/>
        <c:minorTickMark val="none"/>
        <c:tickLblPos val="none"/>
        <c:crossAx val="403075528"/>
        <c:crosses val="autoZero"/>
        <c:auto val="1"/>
        <c:lblAlgn val="ctr"/>
        <c:lblOffset val="100"/>
        <c:noMultiLvlLbl val="0"/>
      </c:catAx>
      <c:valAx>
        <c:axId val="4030755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5118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8F-4B77-A97A-6C4C9544925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0.50071417230082804</c:v>
              </c:pt>
            </c:numLit>
          </c:val>
          <c:extLst>
            <c:ext xmlns:c16="http://schemas.microsoft.com/office/drawing/2014/chart" uri="{C3380CC4-5D6E-409C-BE32-E72D297353CC}">
              <c16:uniqueId val="{00000002-4D8F-4B77-A97A-6C4C95449257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0.27055090339479776</c:v>
              </c:pt>
            </c:numLit>
          </c:val>
          <c:extLst>
            <c:ext xmlns:c16="http://schemas.microsoft.com/office/drawing/2014/chart" uri="{C3380CC4-5D6E-409C-BE32-E72D297353CC}">
              <c16:uniqueId val="{00000003-4D8F-4B77-A97A-6C4C95449257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0.228734924304376</c:v>
              </c:pt>
            </c:numLit>
          </c:val>
          <c:extLst>
            <c:ext xmlns:c16="http://schemas.microsoft.com/office/drawing/2014/chart" uri="{C3380CC4-5D6E-409C-BE32-E72D297353CC}">
              <c16:uniqueId val="{00000004-4D8F-4B77-A97A-6C4C9544925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3083760"/>
        <c:axId val="403087288"/>
        <c:axId val="0"/>
      </c:bar3DChart>
      <c:catAx>
        <c:axId val="403083760"/>
        <c:scaling>
          <c:orientation val="minMax"/>
        </c:scaling>
        <c:delete val="1"/>
        <c:axPos val="b"/>
        <c:majorTickMark val="out"/>
        <c:minorTickMark val="none"/>
        <c:tickLblPos val="none"/>
        <c:crossAx val="403087288"/>
        <c:crosses val="autoZero"/>
        <c:auto val="1"/>
        <c:lblAlgn val="ctr"/>
        <c:lblOffset val="100"/>
        <c:noMultiLvlLbl val="0"/>
      </c:catAx>
      <c:valAx>
        <c:axId val="4030872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083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A2-4E44-9790-1DFDDF0EF1F2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0.60301758927476456</c:v>
              </c:pt>
            </c:numLit>
          </c:val>
          <c:extLst>
            <c:ext xmlns:c16="http://schemas.microsoft.com/office/drawing/2014/chart" uri="{C3380CC4-5D6E-409C-BE32-E72D297353CC}">
              <c16:uniqueId val="{00000002-B1A2-4E44-9790-1DFDDF0EF1F2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7.7708066836672834E-2</c:v>
              </c:pt>
            </c:numLit>
          </c:val>
          <c:extLst>
            <c:ext xmlns:c16="http://schemas.microsoft.com/office/drawing/2014/chart" uri="{C3380CC4-5D6E-409C-BE32-E72D297353CC}">
              <c16:uniqueId val="{00000003-B1A2-4E44-9790-1DFDDF0EF1F2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0.31927434388856157</c:v>
              </c:pt>
            </c:numLit>
          </c:val>
          <c:extLst>
            <c:ext xmlns:c16="http://schemas.microsoft.com/office/drawing/2014/chart" uri="{C3380CC4-5D6E-409C-BE32-E72D297353CC}">
              <c16:uniqueId val="{00000004-B1A2-4E44-9790-1DFDDF0EF1F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3079448"/>
        <c:axId val="403084544"/>
        <c:axId val="0"/>
      </c:bar3DChart>
      <c:catAx>
        <c:axId val="403079448"/>
        <c:scaling>
          <c:orientation val="minMax"/>
        </c:scaling>
        <c:delete val="1"/>
        <c:axPos val="b"/>
        <c:majorTickMark val="out"/>
        <c:minorTickMark val="none"/>
        <c:tickLblPos val="none"/>
        <c:crossAx val="403084544"/>
        <c:crosses val="autoZero"/>
        <c:auto val="1"/>
        <c:lblAlgn val="ctr"/>
        <c:lblOffset val="100"/>
        <c:noMultiLvlLbl val="0"/>
      </c:catAx>
      <c:valAx>
        <c:axId val="4030845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079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0.70521953606576704</c:v>
              </c:pt>
            </c:numLit>
          </c:val>
          <c:extLst>
            <c:ext xmlns:c16="http://schemas.microsoft.com/office/drawing/2014/chart" uri="{C3380CC4-5D6E-409C-BE32-E72D297353CC}">
              <c16:uniqueId val="{00000000-AC47-4DDE-BED0-1BB3A1967300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0.29478046393423507</c:v>
              </c:pt>
            </c:numLit>
          </c:val>
          <c:extLst>
            <c:ext xmlns:c16="http://schemas.microsoft.com/office/drawing/2014/chart" uri="{C3380CC4-5D6E-409C-BE32-E72D297353CC}">
              <c16:uniqueId val="{00000001-AC47-4DDE-BED0-1BB3A1967300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03076312"/>
        <c:axId val="403079840"/>
        <c:axId val="0"/>
      </c:bar3DChart>
      <c:catAx>
        <c:axId val="403076312"/>
        <c:scaling>
          <c:orientation val="minMax"/>
        </c:scaling>
        <c:delete val="1"/>
        <c:axPos val="b"/>
        <c:majorTickMark val="out"/>
        <c:minorTickMark val="none"/>
        <c:tickLblPos val="none"/>
        <c:crossAx val="403079840"/>
        <c:crosses val="autoZero"/>
        <c:auto val="1"/>
        <c:lblAlgn val="ctr"/>
        <c:lblOffset val="100"/>
        <c:noMultiLvlLbl val="0"/>
      </c:catAx>
      <c:valAx>
        <c:axId val="4030798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076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EE-461C-BF00-F9A48E62627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149484550</c:v>
              </c:pt>
            </c:numLit>
          </c:val>
          <c:extLst>
            <c:ext xmlns:c16="http://schemas.microsoft.com/office/drawing/2014/chart" uri="{C3380CC4-5D6E-409C-BE32-E72D297353CC}">
              <c16:uniqueId val="{00000001-57EE-461C-BF00-F9A48E62627B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03082192"/>
        <c:axId val="403082976"/>
        <c:axId val="0"/>
      </c:bar3DChart>
      <c:catAx>
        <c:axId val="403082192"/>
        <c:scaling>
          <c:orientation val="minMax"/>
        </c:scaling>
        <c:delete val="1"/>
        <c:axPos val="b"/>
        <c:majorTickMark val="out"/>
        <c:minorTickMark val="none"/>
        <c:tickLblPos val="none"/>
        <c:crossAx val="403082976"/>
        <c:crosses val="autoZero"/>
        <c:auto val="1"/>
        <c:lblAlgn val="ctr"/>
        <c:lblOffset val="100"/>
        <c:noMultiLvlLbl val="0"/>
      </c:catAx>
      <c:valAx>
        <c:axId val="4030829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082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9D-43E4-BD93-6B8F59E4E2A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0.52568078751776059</c:v>
              </c:pt>
            </c:numLit>
          </c:val>
          <c:extLst>
            <c:ext xmlns:c16="http://schemas.microsoft.com/office/drawing/2014/chart" uri="{C3380CC4-5D6E-409C-BE32-E72D297353CC}">
              <c16:uniqueId val="{00000002-089D-43E4-BD93-6B8F59E4E2A1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0.26865617802011399</c:v>
              </c:pt>
            </c:numLit>
          </c:val>
          <c:extLst>
            <c:ext xmlns:c16="http://schemas.microsoft.com/office/drawing/2014/chart" uri="{C3380CC4-5D6E-409C-BE32-E72D297353CC}">
              <c16:uniqueId val="{00000003-089D-43E4-BD93-6B8F59E4E2A1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0.20566303446211928</c:v>
              </c:pt>
            </c:numLit>
          </c:val>
          <c:extLst>
            <c:ext xmlns:c16="http://schemas.microsoft.com/office/drawing/2014/chart" uri="{C3380CC4-5D6E-409C-BE32-E72D297353CC}">
              <c16:uniqueId val="{00000004-089D-43E4-BD93-6B8F59E4E2A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3079056"/>
        <c:axId val="403083368"/>
        <c:axId val="0"/>
      </c:bar3DChart>
      <c:catAx>
        <c:axId val="403079056"/>
        <c:scaling>
          <c:orientation val="minMax"/>
        </c:scaling>
        <c:delete val="1"/>
        <c:axPos val="b"/>
        <c:majorTickMark val="out"/>
        <c:minorTickMark val="none"/>
        <c:tickLblPos val="none"/>
        <c:crossAx val="403083368"/>
        <c:crosses val="autoZero"/>
        <c:auto val="1"/>
        <c:lblAlgn val="ctr"/>
        <c:lblOffset val="100"/>
        <c:noMultiLvlLbl val="0"/>
      </c:catAx>
      <c:valAx>
        <c:axId val="4030833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079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0.59347566948659103</c:v>
              </c:pt>
            </c:numLit>
          </c:val>
          <c:extLst>
            <c:ext xmlns:c16="http://schemas.microsoft.com/office/drawing/2014/chart" uri="{C3380CC4-5D6E-409C-BE32-E72D297353CC}">
              <c16:uniqueId val="{00000000-639D-4B24-976A-6E923B7404A9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0.40652433051340808</c:v>
              </c:pt>
            </c:numLit>
          </c:val>
          <c:extLst>
            <c:ext xmlns:c16="http://schemas.microsoft.com/office/drawing/2014/chart" uri="{C3380CC4-5D6E-409C-BE32-E72D297353CC}">
              <c16:uniqueId val="{00000001-639D-4B24-976A-6E923B7404A9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5108504"/>
        <c:axId val="395113992"/>
        <c:axId val="0"/>
      </c:bar3DChart>
      <c:catAx>
        <c:axId val="395108504"/>
        <c:scaling>
          <c:orientation val="minMax"/>
        </c:scaling>
        <c:delete val="1"/>
        <c:axPos val="b"/>
        <c:majorTickMark val="out"/>
        <c:minorTickMark val="none"/>
        <c:tickLblPos val="none"/>
        <c:crossAx val="395113992"/>
        <c:crosses val="autoZero"/>
        <c:auto val="1"/>
        <c:lblAlgn val="ctr"/>
        <c:lblOffset val="100"/>
        <c:noMultiLvlLbl val="0"/>
      </c:catAx>
      <c:valAx>
        <c:axId val="3951139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5108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C7-4B82-B942-37FB1405812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0.67392933289163715</c:v>
              </c:pt>
            </c:numLit>
          </c:val>
          <c:extLst>
            <c:ext xmlns:c16="http://schemas.microsoft.com/office/drawing/2014/chart" uri="{C3380CC4-5D6E-409C-BE32-E72D297353CC}">
              <c16:uniqueId val="{00000002-E1C7-4B82-B942-37FB1405812C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9.5243033060903259E-2</c:v>
              </c:pt>
            </c:numLit>
          </c:val>
          <c:extLst>
            <c:ext xmlns:c16="http://schemas.microsoft.com/office/drawing/2014/chart" uri="{C3380CC4-5D6E-409C-BE32-E72D297353CC}">
              <c16:uniqueId val="{00000003-E1C7-4B82-B942-37FB1405812C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0.23082763404746331</c:v>
              </c:pt>
            </c:numLit>
          </c:val>
          <c:extLst>
            <c:ext xmlns:c16="http://schemas.microsoft.com/office/drawing/2014/chart" uri="{C3380CC4-5D6E-409C-BE32-E72D297353CC}">
              <c16:uniqueId val="{00000004-E1C7-4B82-B942-37FB1405812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3081408"/>
        <c:axId val="403078664"/>
        <c:axId val="0"/>
      </c:bar3DChart>
      <c:catAx>
        <c:axId val="403081408"/>
        <c:scaling>
          <c:orientation val="minMax"/>
        </c:scaling>
        <c:delete val="1"/>
        <c:axPos val="b"/>
        <c:majorTickMark val="out"/>
        <c:minorTickMark val="none"/>
        <c:tickLblPos val="none"/>
        <c:crossAx val="403078664"/>
        <c:crosses val="autoZero"/>
        <c:auto val="1"/>
        <c:lblAlgn val="ctr"/>
        <c:lblOffset val="100"/>
        <c:noMultiLvlLbl val="0"/>
      </c:catAx>
      <c:valAx>
        <c:axId val="4030786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081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0.760366198560537</c:v>
              </c:pt>
            </c:numLit>
          </c:val>
          <c:extLst>
            <c:ext xmlns:c16="http://schemas.microsoft.com/office/drawing/2014/chart" uri="{C3380CC4-5D6E-409C-BE32-E72D297353CC}">
              <c16:uniqueId val="{00000000-0D59-4DC5-BF8B-4E067A3DB4AB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0.23963380143946225</c:v>
              </c:pt>
            </c:numLit>
          </c:val>
          <c:extLst>
            <c:ext xmlns:c16="http://schemas.microsoft.com/office/drawing/2014/chart" uri="{C3380CC4-5D6E-409C-BE32-E72D297353CC}">
              <c16:uniqueId val="{00000001-0D59-4DC5-BF8B-4E067A3DB4AB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03084152"/>
        <c:axId val="403084936"/>
        <c:axId val="0"/>
      </c:bar3DChart>
      <c:catAx>
        <c:axId val="403084152"/>
        <c:scaling>
          <c:orientation val="minMax"/>
        </c:scaling>
        <c:delete val="1"/>
        <c:axPos val="b"/>
        <c:majorTickMark val="out"/>
        <c:minorTickMark val="none"/>
        <c:tickLblPos val="none"/>
        <c:crossAx val="403084936"/>
        <c:crosses val="autoZero"/>
        <c:auto val="1"/>
        <c:lblAlgn val="ctr"/>
        <c:lblOffset val="100"/>
        <c:noMultiLvlLbl val="0"/>
      </c:catAx>
      <c:valAx>
        <c:axId val="4030849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084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4A-4781-8985-4A008E7C8BF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159859831</c:v>
              </c:pt>
            </c:numLit>
          </c:val>
          <c:extLst>
            <c:ext xmlns:c16="http://schemas.microsoft.com/office/drawing/2014/chart" uri="{C3380CC4-5D6E-409C-BE32-E72D297353CC}">
              <c16:uniqueId val="{00000001-6B4A-4781-8985-4A008E7C8BF2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03077096"/>
        <c:axId val="403086112"/>
        <c:axId val="0"/>
      </c:bar3DChart>
      <c:catAx>
        <c:axId val="403077096"/>
        <c:scaling>
          <c:orientation val="minMax"/>
        </c:scaling>
        <c:delete val="1"/>
        <c:axPos val="b"/>
        <c:majorTickMark val="out"/>
        <c:minorTickMark val="none"/>
        <c:tickLblPos val="none"/>
        <c:crossAx val="403086112"/>
        <c:crosses val="autoZero"/>
        <c:auto val="1"/>
        <c:lblAlgn val="ctr"/>
        <c:lblOffset val="100"/>
        <c:noMultiLvlLbl val="0"/>
      </c:catAx>
      <c:valAx>
        <c:axId val="4030861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077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9"/>
      <c:rotY val="20"/>
      <c:depthPercent val="30"/>
      <c:rAngAx val="1"/>
    </c:view3D>
    <c:floor>
      <c:thickness val="0"/>
      <c:spPr>
        <a:noFill/>
        <a:ln w="3175">
          <a:solidFill>
            <a:srgbClr val="FFFFFF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Não Circulante; 78,2%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BE-45C7-9B21-4A8FFD386AB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SITE'!$B$4</c:f>
              <c:numCache>
                <c:formatCode>0.0%</c:formatCode>
                <c:ptCount val="1"/>
                <c:pt idx="0">
                  <c:v>0.57768264467496755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BE-45C7-9B21-4A8FFD386ABF}"/>
            </c:ext>
          </c:extLst>
        </c:ser>
        <c:ser>
          <c:idx val="0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98255034839091E-2"/>
                  <c:y val="-9.8109895353990992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Ativo Circulante; 21,8%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BE-45C7-9B21-4A8FFD386AB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SITE'!$B$2</c:f>
              <c:numCache>
                <c:formatCode>0.0%</c:formatCode>
                <c:ptCount val="1"/>
                <c:pt idx="0">
                  <c:v>0.23741046952581002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BE-45C7-9B21-4A8FFD386ABF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60"/>
        <c:gapDepth val="500"/>
        <c:shape val="box"/>
        <c:axId val="403076704"/>
        <c:axId val="403086896"/>
        <c:axId val="0"/>
      </c:bar3DChart>
      <c:catAx>
        <c:axId val="403076704"/>
        <c:scaling>
          <c:orientation val="minMax"/>
        </c:scaling>
        <c:delete val="1"/>
        <c:axPos val="b"/>
        <c:majorTickMark val="out"/>
        <c:minorTickMark val="none"/>
        <c:tickLblPos val="none"/>
        <c:crossAx val="403086896"/>
        <c:crosses val="autoZero"/>
        <c:auto val="1"/>
        <c:lblAlgn val="ctr"/>
        <c:lblOffset val="100"/>
        <c:noMultiLvlLbl val="0"/>
      </c:catAx>
      <c:valAx>
        <c:axId val="4030868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076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2"/>
      <c:rotY val="20"/>
      <c:depthPercent val="30"/>
      <c:rAngAx val="1"/>
    </c:view3D>
    <c:floor>
      <c:thickness val="0"/>
      <c:spPr>
        <a:noFill/>
        <a:ln w="3175">
          <a:solidFill>
            <a:srgbClr val="FFFFFF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SITE'!$B$8</c:f>
              <c:numCache>
                <c:formatCode>0.0%</c:formatCode>
                <c:ptCount val="1"/>
                <c:pt idx="0">
                  <c:v>-0.41688604323310535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1-487E-85D7-E8F93908A1AF}"/>
            </c:ext>
          </c:extLst>
        </c:ser>
        <c:ser>
          <c:idx val="1"/>
          <c:order val="1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1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Passivo Não Circulante; 78,2%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11-487E-85D7-E8F93908A1A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SITE'!$B$6</c:f>
              <c:numCache>
                <c:formatCode>0.0%</c:formatCode>
                <c:ptCount val="1"/>
                <c:pt idx="0">
                  <c:v>0.5345096257406039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11-487E-85D7-E8F93908A1AF}"/>
            </c:ext>
          </c:extLst>
        </c:ser>
        <c:ser>
          <c:idx val="0"/>
          <c:order val="2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82808835227504E-3"/>
                  <c:y val="-8.3216170643292744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Passivo Circulante; 21,8%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11-487E-85D7-E8F93908A1A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SITE'!$B$7</c:f>
              <c:numCache>
                <c:formatCode>0.0%</c:formatCode>
                <c:ptCount val="1"/>
                <c:pt idx="0">
                  <c:v>0.88237641749250151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11-487E-85D7-E8F93908A1AF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60"/>
        <c:gapDepth val="500"/>
        <c:shape val="box"/>
        <c:axId val="403077488"/>
        <c:axId val="403077880"/>
        <c:axId val="0"/>
      </c:bar3DChart>
      <c:catAx>
        <c:axId val="403077488"/>
        <c:scaling>
          <c:orientation val="minMax"/>
        </c:scaling>
        <c:delete val="1"/>
        <c:axPos val="b"/>
        <c:majorTickMark val="out"/>
        <c:minorTickMark val="none"/>
        <c:tickLblPos val="none"/>
        <c:crossAx val="403077880"/>
        <c:crosses val="autoZero"/>
        <c:auto val="1"/>
        <c:lblAlgn val="ctr"/>
        <c:lblOffset val="100"/>
        <c:noMultiLvlLbl val="0"/>
      </c:catAx>
      <c:valAx>
        <c:axId val="4030778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077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7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4562866067493083E-3"/>
          <c:y val="1.2195140105665411E-2"/>
          <c:w val="0.95272087562998298"/>
          <c:h val="0.96341606834756388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SITE'!$B$8</c:f>
              <c:numCache>
                <c:formatCode>0.0%</c:formatCode>
                <c:ptCount val="1"/>
                <c:pt idx="0">
                  <c:v>-0.41688604323310535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7-4EFE-90A8-274C1C3CA640}"/>
            </c:ext>
          </c:extLst>
        </c:ser>
        <c:ser>
          <c:idx val="1"/>
          <c:order val="1"/>
          <c:tx>
            <c:strRef>
              <c:f>'Representação Gráfica SITE'!$A$7</c:f>
              <c:strCache>
                <c:ptCount val="1"/>
                <c:pt idx="0">
                  <c:v>Exigível no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SITE'!$B$7</c:f>
              <c:numCache>
                <c:formatCode>0.0%</c:formatCode>
                <c:ptCount val="1"/>
                <c:pt idx="0">
                  <c:v>0.88237641749250151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A7-4EFE-90A8-274C1C3CA640}"/>
            </c:ext>
          </c:extLst>
        </c:ser>
        <c:ser>
          <c:idx val="2"/>
          <c:order val="2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EA7-4EFE-90A8-274C1C3CA640}"/>
              </c:ext>
            </c:extLst>
          </c:dPt>
          <c:dLbls>
            <c:dLbl>
              <c:idx val="0"/>
              <c:layout>
                <c:manualLayout>
                  <c:x val="1.5904891321208921E-2"/>
                  <c:y val="-1.9205556622495439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A7-4EFE-90A8-274C1C3CA64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SITE'!$B$6</c:f>
              <c:numCache>
                <c:formatCode>0.0%</c:formatCode>
                <c:ptCount val="1"/>
                <c:pt idx="0">
                  <c:v>0.5345096257406039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A7-4EFE-90A8-274C1C3CA64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3092384"/>
        <c:axId val="403087680"/>
        <c:axId val="0"/>
      </c:bar3DChart>
      <c:catAx>
        <c:axId val="403092384"/>
        <c:scaling>
          <c:orientation val="minMax"/>
        </c:scaling>
        <c:delete val="1"/>
        <c:axPos val="b"/>
        <c:majorTickMark val="out"/>
        <c:minorTickMark val="none"/>
        <c:tickLblPos val="none"/>
        <c:crossAx val="403087680"/>
        <c:crosses val="autoZero"/>
        <c:auto val="1"/>
        <c:lblAlgn val="ctr"/>
        <c:lblOffset val="100"/>
        <c:noMultiLvlLbl val="0"/>
      </c:catAx>
      <c:valAx>
        <c:axId val="4030876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092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5923486031845046E-3"/>
          <c:y val="1.2195140105665411E-2"/>
          <c:w val="0.94964251171526459"/>
          <c:h val="0.96341606834756388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SITE'!$A$4</c:f>
              <c:strCache>
                <c:ptCount val="1"/>
                <c:pt idx="0">
                  <c:v>Permanente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SITE'!$B$4</c:f>
              <c:numCache>
                <c:formatCode>0.0%</c:formatCode>
                <c:ptCount val="1"/>
                <c:pt idx="0">
                  <c:v>0.57768264467496755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6-41DD-90B2-343B351AF34B}"/>
            </c:ext>
          </c:extLst>
        </c:ser>
        <c:ser>
          <c:idx val="1"/>
          <c:order val="1"/>
          <c:tx>
            <c:strRef>
              <c:f>'Representação Gráfica SITE'!$A$3</c:f>
              <c:strCache>
                <c:ptCount val="1"/>
                <c:pt idx="0">
                  <c:v>Realizável a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SITE'!$B$3</c:f>
              <c:numCache>
                <c:formatCode>0.0%</c:formatCode>
                <c:ptCount val="1"/>
                <c:pt idx="0">
                  <c:v>0.18490688579922238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6-41DD-90B2-343B351AF34B}"/>
            </c:ext>
          </c:extLst>
        </c:ser>
        <c:ser>
          <c:idx val="2"/>
          <c:order val="2"/>
          <c:tx>
            <c:strRef>
              <c:f>'Representação Gráfica SITE'!$A$2</c:f>
              <c:strCache>
                <c:ptCount val="1"/>
                <c:pt idx="0">
                  <c:v>Ativo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526-41DD-90B2-343B351AF34B}"/>
              </c:ext>
            </c:extLst>
          </c:dPt>
          <c:dLbls>
            <c:dLbl>
              <c:idx val="0"/>
              <c:layout>
                <c:manualLayout>
                  <c:x val="1.0506744210930521E-2"/>
                  <c:y val="-4.509314384482450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26-41DD-90B2-343B351AF34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SITE'!$B$2</c:f>
              <c:numCache>
                <c:formatCode>0.0%</c:formatCode>
                <c:ptCount val="1"/>
                <c:pt idx="0">
                  <c:v>0.23741046952581002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26-41DD-90B2-343B351AF34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3091600"/>
        <c:axId val="403094736"/>
        <c:axId val="0"/>
      </c:bar3DChart>
      <c:catAx>
        <c:axId val="403091600"/>
        <c:scaling>
          <c:orientation val="minMax"/>
        </c:scaling>
        <c:delete val="1"/>
        <c:axPos val="b"/>
        <c:majorTickMark val="out"/>
        <c:minorTickMark val="none"/>
        <c:tickLblPos val="none"/>
        <c:crossAx val="403094736"/>
        <c:crosses val="autoZero"/>
        <c:auto val="1"/>
        <c:lblAlgn val="ctr"/>
        <c:lblOffset val="100"/>
        <c:noMultiLvlLbl val="0"/>
      </c:catAx>
      <c:valAx>
        <c:axId val="4030947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091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E1-4CC1-93BD-8781F58F03C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0.37660145392140998</c:v>
              </c:pt>
            </c:numLit>
          </c:val>
          <c:extLst>
            <c:ext xmlns:c16="http://schemas.microsoft.com/office/drawing/2014/chart" uri="{C3380CC4-5D6E-409C-BE32-E72D297353CC}">
              <c16:uniqueId val="{00000002-57E1-4CC1-93BD-8781F58F03C9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0.32268191694798964</c:v>
              </c:pt>
            </c:numLit>
          </c:val>
          <c:extLst>
            <c:ext xmlns:c16="http://schemas.microsoft.com/office/drawing/2014/chart" uri="{C3380CC4-5D6E-409C-BE32-E72D297353CC}">
              <c16:uniqueId val="{00000003-57E1-4CC1-93BD-8781F58F03C9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0.30071662913059932</c:v>
              </c:pt>
            </c:numLit>
          </c:val>
          <c:extLst>
            <c:ext xmlns:c16="http://schemas.microsoft.com/office/drawing/2014/chart" uri="{C3380CC4-5D6E-409C-BE32-E72D297353CC}">
              <c16:uniqueId val="{00000004-57E1-4CC1-93BD-8781F58F03C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3093168"/>
        <c:axId val="403093560"/>
        <c:axId val="0"/>
      </c:bar3DChart>
      <c:catAx>
        <c:axId val="403093168"/>
        <c:scaling>
          <c:orientation val="minMax"/>
        </c:scaling>
        <c:delete val="1"/>
        <c:axPos val="b"/>
        <c:majorTickMark val="out"/>
        <c:minorTickMark val="none"/>
        <c:tickLblPos val="none"/>
        <c:crossAx val="403093560"/>
        <c:crosses val="autoZero"/>
        <c:auto val="1"/>
        <c:lblAlgn val="ctr"/>
        <c:lblOffset val="100"/>
        <c:noMultiLvlLbl val="0"/>
      </c:catAx>
      <c:valAx>
        <c:axId val="4030935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09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6C-4B26-9D47-5B7B88063DA8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0.38831611682778588</c:v>
              </c:pt>
            </c:numLit>
          </c:val>
          <c:extLst>
            <c:ext xmlns:c16="http://schemas.microsoft.com/office/drawing/2014/chart" uri="{C3380CC4-5D6E-409C-BE32-E72D297353CC}">
              <c16:uniqueId val="{00000002-A76C-4B26-9D47-5B7B88063DA8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0.24803058074681622</c:v>
              </c:pt>
            </c:numLit>
          </c:val>
          <c:extLst>
            <c:ext xmlns:c16="http://schemas.microsoft.com/office/drawing/2014/chart" uri="{C3380CC4-5D6E-409C-BE32-E72D297353CC}">
              <c16:uniqueId val="{00000003-A76C-4B26-9D47-5B7B88063DA8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75" b="1" i="0" u="none" strike="noStrike" baseline="0">
                        <a:solidFill>
                          <a:srgbClr val="008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Circulante
21,8%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6C-4B26-9D47-5B7B88063DA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0.3636533024254</c:v>
              </c:pt>
            </c:numLit>
          </c:val>
          <c:extLst>
            <c:ext xmlns:c16="http://schemas.microsoft.com/office/drawing/2014/chart" uri="{C3380CC4-5D6E-409C-BE32-E72D297353CC}">
              <c16:uniqueId val="{00000005-A76C-4B26-9D47-5B7B88063DA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3088464"/>
        <c:axId val="403098264"/>
        <c:axId val="0"/>
      </c:bar3DChart>
      <c:catAx>
        <c:axId val="403088464"/>
        <c:scaling>
          <c:orientation val="minMax"/>
        </c:scaling>
        <c:delete val="1"/>
        <c:axPos val="b"/>
        <c:majorTickMark val="out"/>
        <c:minorTickMark val="none"/>
        <c:tickLblPos val="none"/>
        <c:crossAx val="403098264"/>
        <c:crosses val="autoZero"/>
        <c:auto val="1"/>
        <c:lblAlgn val="ctr"/>
        <c:lblOffset val="100"/>
        <c:noMultiLvlLbl val="0"/>
      </c:catAx>
      <c:valAx>
        <c:axId val="4030982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088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1D-42E2-A39D-9D54BE8D45D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0.39234111025703644</c:v>
              </c:pt>
            </c:numLit>
          </c:val>
          <c:extLst>
            <c:ext xmlns:c16="http://schemas.microsoft.com/office/drawing/2014/chart" uri="{C3380CC4-5D6E-409C-BE32-E72D297353CC}">
              <c16:uniqueId val="{00000002-021D-42E2-A39D-9D54BE8D45D7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0.31675193879353403</c:v>
              </c:pt>
            </c:numLit>
          </c:val>
          <c:extLst>
            <c:ext xmlns:c16="http://schemas.microsoft.com/office/drawing/2014/chart" uri="{C3380CC4-5D6E-409C-BE32-E72D297353CC}">
              <c16:uniqueId val="{00000003-021D-42E2-A39D-9D54BE8D45D7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0.29090695094943064</c:v>
              </c:pt>
            </c:numLit>
          </c:val>
          <c:extLst>
            <c:ext xmlns:c16="http://schemas.microsoft.com/office/drawing/2014/chart" uri="{C3380CC4-5D6E-409C-BE32-E72D297353CC}">
              <c16:uniqueId val="{00000004-021D-42E2-A39D-9D54BE8D45D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3088072"/>
        <c:axId val="403091992"/>
        <c:axId val="0"/>
      </c:bar3DChart>
      <c:catAx>
        <c:axId val="403088072"/>
        <c:scaling>
          <c:orientation val="minMax"/>
        </c:scaling>
        <c:delete val="1"/>
        <c:axPos val="b"/>
        <c:majorTickMark val="out"/>
        <c:minorTickMark val="none"/>
        <c:tickLblPos val="none"/>
        <c:crossAx val="403091992"/>
        <c:crosses val="autoZero"/>
        <c:auto val="1"/>
        <c:lblAlgn val="ctr"/>
        <c:lblOffset val="100"/>
        <c:noMultiLvlLbl val="0"/>
      </c:catAx>
      <c:valAx>
        <c:axId val="4030919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088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34-4F2A-A6DB-FEE6694D1EE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42502905</c:v>
              </c:pt>
            </c:numLit>
          </c:val>
          <c:extLst>
            <c:ext xmlns:c16="http://schemas.microsoft.com/office/drawing/2014/chart" uri="{C3380CC4-5D6E-409C-BE32-E72D297353CC}">
              <c16:uniqueId val="{00000001-DA34-4F2A-A6DB-FEE6694D1EEC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5108896"/>
        <c:axId val="395113600"/>
        <c:axId val="0"/>
      </c:bar3DChart>
      <c:catAx>
        <c:axId val="395108896"/>
        <c:scaling>
          <c:orientation val="minMax"/>
        </c:scaling>
        <c:delete val="1"/>
        <c:axPos val="b"/>
        <c:majorTickMark val="out"/>
        <c:minorTickMark val="none"/>
        <c:tickLblPos val="none"/>
        <c:crossAx val="395113600"/>
        <c:crosses val="autoZero"/>
        <c:auto val="1"/>
        <c:lblAlgn val="ctr"/>
        <c:lblOffset val="100"/>
        <c:noMultiLvlLbl val="0"/>
      </c:catAx>
      <c:valAx>
        <c:axId val="3951136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5108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3AA-4AAB-AC90-D70023B7301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0.39301521811290957</c:v>
              </c:pt>
            </c:numLit>
          </c:val>
          <c:extLst>
            <c:ext xmlns:c16="http://schemas.microsoft.com/office/drawing/2014/chart" uri="{C3380CC4-5D6E-409C-BE32-E72D297353CC}">
              <c16:uniqueId val="{00000002-63AA-4AAB-AC90-D70023B7301A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0.1554974496862617</c:v>
              </c:pt>
            </c:numLit>
          </c:val>
          <c:extLst>
            <c:ext xmlns:c16="http://schemas.microsoft.com/office/drawing/2014/chart" uri="{C3380CC4-5D6E-409C-BE32-E72D297353CC}">
              <c16:uniqueId val="{00000003-63AA-4AAB-AC90-D70023B7301A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0.45148733220082798</c:v>
              </c:pt>
            </c:numLit>
          </c:val>
          <c:extLst>
            <c:ext xmlns:c16="http://schemas.microsoft.com/office/drawing/2014/chart" uri="{C3380CC4-5D6E-409C-BE32-E72D297353CC}">
              <c16:uniqueId val="{00000004-63AA-4AAB-AC90-D70023B7301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3098656"/>
        <c:axId val="403090816"/>
        <c:axId val="0"/>
      </c:bar3DChart>
      <c:catAx>
        <c:axId val="403098656"/>
        <c:scaling>
          <c:orientation val="minMax"/>
        </c:scaling>
        <c:delete val="1"/>
        <c:axPos val="b"/>
        <c:majorTickMark val="out"/>
        <c:minorTickMark val="none"/>
        <c:tickLblPos val="none"/>
        <c:crossAx val="403090816"/>
        <c:crosses val="autoZero"/>
        <c:auto val="1"/>
        <c:lblAlgn val="ctr"/>
        <c:lblOffset val="100"/>
        <c:noMultiLvlLbl val="0"/>
      </c:catAx>
      <c:valAx>
        <c:axId val="4030908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098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85-4D2F-88FE-FA96D990D04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0.35085452632047176</c:v>
              </c:pt>
            </c:numLit>
          </c:val>
          <c:extLst>
            <c:ext xmlns:c16="http://schemas.microsoft.com/office/drawing/2014/chart" uri="{C3380CC4-5D6E-409C-BE32-E72D297353CC}">
              <c16:uniqueId val="{00000002-8785-4D2F-88FE-FA96D990D049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0.34864171716408532</c:v>
              </c:pt>
            </c:numLit>
          </c:val>
          <c:extLst>
            <c:ext xmlns:c16="http://schemas.microsoft.com/office/drawing/2014/chart" uri="{C3380CC4-5D6E-409C-BE32-E72D297353CC}">
              <c16:uniqueId val="{00000003-8785-4D2F-88FE-FA96D990D049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0.30050375651543976</c:v>
              </c:pt>
            </c:numLit>
          </c:val>
          <c:extLst>
            <c:ext xmlns:c16="http://schemas.microsoft.com/office/drawing/2014/chart" uri="{C3380CC4-5D6E-409C-BE32-E72D297353CC}">
              <c16:uniqueId val="{00000004-8785-4D2F-88FE-FA96D990D04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3093952"/>
        <c:axId val="403099048"/>
        <c:axId val="0"/>
      </c:bar3DChart>
      <c:catAx>
        <c:axId val="403093952"/>
        <c:scaling>
          <c:orientation val="minMax"/>
        </c:scaling>
        <c:delete val="1"/>
        <c:axPos val="b"/>
        <c:majorTickMark val="out"/>
        <c:minorTickMark val="none"/>
        <c:tickLblPos val="none"/>
        <c:crossAx val="403099048"/>
        <c:crosses val="autoZero"/>
        <c:auto val="1"/>
        <c:lblAlgn val="ctr"/>
        <c:lblOffset val="100"/>
        <c:noMultiLvlLbl val="0"/>
      </c:catAx>
      <c:valAx>
        <c:axId val="4030990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093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E4-44E3-AF12-3723FC15BEF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0.43458975286490265</c:v>
              </c:pt>
            </c:numLit>
          </c:val>
          <c:extLst>
            <c:ext xmlns:c16="http://schemas.microsoft.com/office/drawing/2014/chart" uri="{C3380CC4-5D6E-409C-BE32-E72D297353CC}">
              <c16:uniqueId val="{00000002-43E4-44E3-AF12-3723FC15BEF3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0.170273925946309</c:v>
              </c:pt>
            </c:numLit>
          </c:val>
          <c:extLst>
            <c:ext xmlns:c16="http://schemas.microsoft.com/office/drawing/2014/chart" uri="{C3380CC4-5D6E-409C-BE32-E72D297353CC}">
              <c16:uniqueId val="{00000003-43E4-44E3-AF12-3723FC15BEF3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0.39513632118879038</c:v>
              </c:pt>
            </c:numLit>
          </c:val>
          <c:extLst>
            <c:ext xmlns:c16="http://schemas.microsoft.com/office/drawing/2014/chart" uri="{C3380CC4-5D6E-409C-BE32-E72D297353CC}">
              <c16:uniqueId val="{00000004-43E4-44E3-AF12-3723FC15BEF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3096696"/>
        <c:axId val="403099440"/>
        <c:axId val="0"/>
      </c:bar3DChart>
      <c:catAx>
        <c:axId val="403096696"/>
        <c:scaling>
          <c:orientation val="minMax"/>
        </c:scaling>
        <c:delete val="1"/>
        <c:axPos val="b"/>
        <c:majorTickMark val="out"/>
        <c:minorTickMark val="none"/>
        <c:tickLblPos val="none"/>
        <c:crossAx val="403099440"/>
        <c:crosses val="autoZero"/>
        <c:auto val="1"/>
        <c:lblAlgn val="ctr"/>
        <c:lblOffset val="100"/>
        <c:noMultiLvlLbl val="0"/>
      </c:catAx>
      <c:valAx>
        <c:axId val="4030994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096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B7C-47BB-ACC0-2013EC3E2C20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0.37654548287497858</c:v>
              </c:pt>
            </c:numLit>
          </c:val>
          <c:extLst>
            <c:ext xmlns:c16="http://schemas.microsoft.com/office/drawing/2014/chart" uri="{C3380CC4-5D6E-409C-BE32-E72D297353CC}">
              <c16:uniqueId val="{00000002-DB7C-47BB-ACC0-2013EC3E2C20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0.35261342250339173</c:v>
              </c:pt>
            </c:numLit>
          </c:val>
          <c:extLst>
            <c:ext xmlns:c16="http://schemas.microsoft.com/office/drawing/2014/chart" uri="{C3380CC4-5D6E-409C-BE32-E72D297353CC}">
              <c16:uniqueId val="{00000003-DB7C-47BB-ACC0-2013EC3E2C20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0.27084109462162376</c:v>
              </c:pt>
            </c:numLit>
          </c:val>
          <c:extLst>
            <c:ext xmlns:c16="http://schemas.microsoft.com/office/drawing/2014/chart" uri="{C3380CC4-5D6E-409C-BE32-E72D297353CC}">
              <c16:uniqueId val="{00000004-DB7C-47BB-ACC0-2013EC3E2C2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3096304"/>
        <c:axId val="403097088"/>
        <c:axId val="0"/>
      </c:bar3DChart>
      <c:catAx>
        <c:axId val="403096304"/>
        <c:scaling>
          <c:orientation val="minMax"/>
        </c:scaling>
        <c:delete val="1"/>
        <c:axPos val="b"/>
        <c:majorTickMark val="out"/>
        <c:minorTickMark val="none"/>
        <c:tickLblPos val="none"/>
        <c:crossAx val="403097088"/>
        <c:crosses val="autoZero"/>
        <c:auto val="1"/>
        <c:lblAlgn val="ctr"/>
        <c:lblOffset val="100"/>
        <c:noMultiLvlLbl val="0"/>
      </c:catAx>
      <c:valAx>
        <c:axId val="4030970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096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ED-4316-A239-9E1365BDF0E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0.49485407730794434</c:v>
              </c:pt>
            </c:numLit>
          </c:val>
          <c:extLst>
            <c:ext xmlns:c16="http://schemas.microsoft.com/office/drawing/2014/chart" uri="{C3380CC4-5D6E-409C-BE32-E72D297353CC}">
              <c16:uniqueId val="{00000002-EFED-4316-A239-9E1365BDF0EF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0.12441016808659311</c:v>
              </c:pt>
            </c:numLit>
          </c:val>
          <c:extLst>
            <c:ext xmlns:c16="http://schemas.microsoft.com/office/drawing/2014/chart" uri="{C3380CC4-5D6E-409C-BE32-E72D297353CC}">
              <c16:uniqueId val="{00000003-EFED-4316-A239-9E1365BDF0EF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0.38073575460546399</c:v>
              </c:pt>
            </c:numLit>
          </c:val>
          <c:extLst>
            <c:ext xmlns:c16="http://schemas.microsoft.com/office/drawing/2014/chart" uri="{C3380CC4-5D6E-409C-BE32-E72D297353CC}">
              <c16:uniqueId val="{00000004-EFED-4316-A239-9E1365BDF0E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3089248"/>
        <c:axId val="403089640"/>
        <c:axId val="0"/>
      </c:bar3DChart>
      <c:catAx>
        <c:axId val="403089248"/>
        <c:scaling>
          <c:orientation val="minMax"/>
        </c:scaling>
        <c:delete val="1"/>
        <c:axPos val="b"/>
        <c:majorTickMark val="out"/>
        <c:minorTickMark val="none"/>
        <c:tickLblPos val="none"/>
        <c:crossAx val="403089640"/>
        <c:crosses val="autoZero"/>
        <c:auto val="1"/>
        <c:lblAlgn val="ctr"/>
        <c:lblOffset val="100"/>
        <c:noMultiLvlLbl val="0"/>
      </c:catAx>
      <c:valAx>
        <c:axId val="4030896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089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8B-4829-B2EC-7C2DEAFED65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0.40957760007893701</c:v>
              </c:pt>
            </c:numLit>
          </c:val>
          <c:extLst>
            <c:ext xmlns:c16="http://schemas.microsoft.com/office/drawing/2014/chart" uri="{C3380CC4-5D6E-409C-BE32-E72D297353CC}">
              <c16:uniqueId val="{00000002-938B-4829-B2EC-7C2DEAFED65F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0.36739029025514658</c:v>
              </c:pt>
            </c:numLit>
          </c:val>
          <c:extLst>
            <c:ext xmlns:c16="http://schemas.microsoft.com/office/drawing/2014/chart" uri="{C3380CC4-5D6E-409C-BE32-E72D297353CC}">
              <c16:uniqueId val="{00000003-938B-4829-B2EC-7C2DEAFED65F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0.223032109665916</c:v>
              </c:pt>
            </c:numLit>
          </c:val>
          <c:extLst>
            <c:ext xmlns:c16="http://schemas.microsoft.com/office/drawing/2014/chart" uri="{C3380CC4-5D6E-409C-BE32-E72D297353CC}">
              <c16:uniqueId val="{00000004-938B-4829-B2EC-7C2DEAFED65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3090424"/>
        <c:axId val="403091208"/>
        <c:axId val="0"/>
      </c:bar3DChart>
      <c:catAx>
        <c:axId val="403090424"/>
        <c:scaling>
          <c:orientation val="minMax"/>
        </c:scaling>
        <c:delete val="1"/>
        <c:axPos val="b"/>
        <c:majorTickMark val="out"/>
        <c:minorTickMark val="none"/>
        <c:tickLblPos val="none"/>
        <c:crossAx val="403091208"/>
        <c:crosses val="autoZero"/>
        <c:auto val="1"/>
        <c:lblAlgn val="ctr"/>
        <c:lblOffset val="100"/>
        <c:noMultiLvlLbl val="0"/>
      </c:catAx>
      <c:valAx>
        <c:axId val="4030912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090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55-4927-8EA9-47B219737858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0.5888977837769177</c:v>
              </c:pt>
            </c:numLit>
          </c:val>
          <c:extLst>
            <c:ext xmlns:c16="http://schemas.microsoft.com/office/drawing/2014/chart" uri="{C3380CC4-5D6E-409C-BE32-E72D297353CC}">
              <c16:uniqueId val="{00000002-1F55-4927-8EA9-47B219737858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9.0537663289418285E-2</c:v>
              </c:pt>
            </c:numLit>
          </c:val>
          <c:extLst>
            <c:ext xmlns:c16="http://schemas.microsoft.com/office/drawing/2014/chart" uri="{C3380CC4-5D6E-409C-BE32-E72D297353CC}">
              <c16:uniqueId val="{00000003-1F55-4927-8EA9-47B219737858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0.32056455293365976</c:v>
              </c:pt>
            </c:numLit>
          </c:val>
          <c:extLst>
            <c:ext xmlns:c16="http://schemas.microsoft.com/office/drawing/2014/chart" uri="{C3380CC4-5D6E-409C-BE32-E72D297353CC}">
              <c16:uniqueId val="{00000004-1F55-4927-8EA9-47B21973785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3101792"/>
        <c:axId val="403106104"/>
        <c:axId val="0"/>
      </c:bar3DChart>
      <c:catAx>
        <c:axId val="403101792"/>
        <c:scaling>
          <c:orientation val="minMax"/>
        </c:scaling>
        <c:delete val="1"/>
        <c:axPos val="b"/>
        <c:majorTickMark val="out"/>
        <c:minorTickMark val="none"/>
        <c:tickLblPos val="none"/>
        <c:crossAx val="403106104"/>
        <c:crosses val="autoZero"/>
        <c:auto val="1"/>
        <c:lblAlgn val="ctr"/>
        <c:lblOffset val="100"/>
        <c:noMultiLvlLbl val="0"/>
      </c:catAx>
      <c:valAx>
        <c:axId val="4031061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10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CA-48EC-A8E4-873F838D726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0.465599651893991</c:v>
              </c:pt>
            </c:numLit>
          </c:val>
          <c:extLst>
            <c:ext xmlns:c16="http://schemas.microsoft.com/office/drawing/2014/chart" uri="{C3380CC4-5D6E-409C-BE32-E72D297353CC}">
              <c16:uniqueId val="{00000002-B6CA-48EC-A8E4-873F838D726A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0.30358139511668764</c:v>
              </c:pt>
            </c:numLit>
          </c:val>
          <c:extLst>
            <c:ext xmlns:c16="http://schemas.microsoft.com/office/drawing/2014/chart" uri="{C3380CC4-5D6E-409C-BE32-E72D297353CC}">
              <c16:uniqueId val="{00000003-B6CA-48EC-A8E4-873F838D726A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0.23081895298932029</c:v>
              </c:pt>
            </c:numLit>
          </c:val>
          <c:extLst>
            <c:ext xmlns:c16="http://schemas.microsoft.com/office/drawing/2014/chart" uri="{C3380CC4-5D6E-409C-BE32-E72D297353CC}">
              <c16:uniqueId val="{00000004-B6CA-48EC-A8E4-873F838D726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3102576"/>
        <c:axId val="403100616"/>
        <c:axId val="0"/>
      </c:bar3DChart>
      <c:catAx>
        <c:axId val="403102576"/>
        <c:scaling>
          <c:orientation val="minMax"/>
        </c:scaling>
        <c:delete val="1"/>
        <c:axPos val="b"/>
        <c:majorTickMark val="out"/>
        <c:minorTickMark val="none"/>
        <c:tickLblPos val="none"/>
        <c:crossAx val="403100616"/>
        <c:crosses val="autoZero"/>
        <c:auto val="1"/>
        <c:lblAlgn val="ctr"/>
        <c:lblOffset val="100"/>
        <c:noMultiLvlLbl val="0"/>
      </c:catAx>
      <c:valAx>
        <c:axId val="4031006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102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D5-4215-9155-8C0077CF5ED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0.59493804930601957</c:v>
              </c:pt>
            </c:numLit>
          </c:val>
          <c:extLst>
            <c:ext xmlns:c16="http://schemas.microsoft.com/office/drawing/2014/chart" uri="{C3380CC4-5D6E-409C-BE32-E72D297353CC}">
              <c16:uniqueId val="{00000002-09D5-4215-9155-8C0077CF5ED5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7.6842539551363234E-2</c:v>
              </c:pt>
            </c:numLit>
          </c:val>
          <c:extLst>
            <c:ext xmlns:c16="http://schemas.microsoft.com/office/drawing/2014/chart" uri="{C3380CC4-5D6E-409C-BE32-E72D297353CC}">
              <c16:uniqueId val="{00000003-09D5-4215-9155-8C0077CF5ED5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0.32821941114261577</c:v>
              </c:pt>
            </c:numLit>
          </c:val>
          <c:extLst>
            <c:ext xmlns:c16="http://schemas.microsoft.com/office/drawing/2014/chart" uri="{C3380CC4-5D6E-409C-BE32-E72D297353CC}">
              <c16:uniqueId val="{00000004-09D5-4215-9155-8C0077CF5ED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3101008"/>
        <c:axId val="403102968"/>
        <c:axId val="0"/>
      </c:bar3DChart>
      <c:catAx>
        <c:axId val="403101008"/>
        <c:scaling>
          <c:orientation val="minMax"/>
        </c:scaling>
        <c:delete val="1"/>
        <c:axPos val="b"/>
        <c:majorTickMark val="out"/>
        <c:minorTickMark val="none"/>
        <c:tickLblPos val="none"/>
        <c:crossAx val="403102968"/>
        <c:crosses val="autoZero"/>
        <c:auto val="1"/>
        <c:lblAlgn val="ctr"/>
        <c:lblOffset val="100"/>
        <c:noMultiLvlLbl val="0"/>
      </c:catAx>
      <c:valAx>
        <c:axId val="4031029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101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3A-43A1-8DA3-61FAB3E2F1B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0.50071417230082804</c:v>
              </c:pt>
            </c:numLit>
          </c:val>
          <c:extLst>
            <c:ext xmlns:c16="http://schemas.microsoft.com/office/drawing/2014/chart" uri="{C3380CC4-5D6E-409C-BE32-E72D297353CC}">
              <c16:uniqueId val="{00000002-EF3A-43A1-8DA3-61FAB3E2F1B4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0.27055090339479776</c:v>
              </c:pt>
            </c:numLit>
          </c:val>
          <c:extLst>
            <c:ext xmlns:c16="http://schemas.microsoft.com/office/drawing/2014/chart" uri="{C3380CC4-5D6E-409C-BE32-E72D297353CC}">
              <c16:uniqueId val="{00000003-EF3A-43A1-8DA3-61FAB3E2F1B4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0.228734924304376</c:v>
              </c:pt>
            </c:numLit>
          </c:val>
          <c:extLst>
            <c:ext xmlns:c16="http://schemas.microsoft.com/office/drawing/2014/chart" uri="{C3380CC4-5D6E-409C-BE32-E72D297353CC}">
              <c16:uniqueId val="{00000004-EF3A-43A1-8DA3-61FAB3E2F1B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3101400"/>
        <c:axId val="403103360"/>
        <c:axId val="0"/>
      </c:bar3DChart>
      <c:catAx>
        <c:axId val="403101400"/>
        <c:scaling>
          <c:orientation val="minMax"/>
        </c:scaling>
        <c:delete val="1"/>
        <c:axPos val="b"/>
        <c:majorTickMark val="out"/>
        <c:minorTickMark val="none"/>
        <c:tickLblPos val="none"/>
        <c:crossAx val="403103360"/>
        <c:crosses val="autoZero"/>
        <c:auto val="1"/>
        <c:lblAlgn val="ctr"/>
        <c:lblOffset val="100"/>
        <c:noMultiLvlLbl val="0"/>
      </c:catAx>
      <c:valAx>
        <c:axId val="4031033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101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15B-4471-B01A-A4FB97ACD4D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0.39234111025703644</c:v>
              </c:pt>
            </c:numLit>
          </c:val>
          <c:extLst>
            <c:ext xmlns:c16="http://schemas.microsoft.com/office/drawing/2014/chart" uri="{C3380CC4-5D6E-409C-BE32-E72D297353CC}">
              <c16:uniqueId val="{00000002-515B-4471-B01A-A4FB97ACD4DF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0.31675193879353403</c:v>
              </c:pt>
            </c:numLit>
          </c:val>
          <c:extLst>
            <c:ext xmlns:c16="http://schemas.microsoft.com/office/drawing/2014/chart" uri="{C3380CC4-5D6E-409C-BE32-E72D297353CC}">
              <c16:uniqueId val="{00000003-515B-4471-B01A-A4FB97ACD4DF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0.29090695094943064</c:v>
              </c:pt>
            </c:numLit>
          </c:val>
          <c:extLst>
            <c:ext xmlns:c16="http://schemas.microsoft.com/office/drawing/2014/chart" uri="{C3380CC4-5D6E-409C-BE32-E72D297353CC}">
              <c16:uniqueId val="{00000004-515B-4471-B01A-A4FB97ACD4D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5115168"/>
        <c:axId val="395109288"/>
        <c:axId val="0"/>
      </c:bar3DChart>
      <c:catAx>
        <c:axId val="395115168"/>
        <c:scaling>
          <c:orientation val="minMax"/>
        </c:scaling>
        <c:delete val="1"/>
        <c:axPos val="b"/>
        <c:majorTickMark val="out"/>
        <c:minorTickMark val="none"/>
        <c:tickLblPos val="none"/>
        <c:crossAx val="395109288"/>
        <c:crosses val="autoZero"/>
        <c:auto val="1"/>
        <c:lblAlgn val="ctr"/>
        <c:lblOffset val="100"/>
        <c:noMultiLvlLbl val="0"/>
      </c:catAx>
      <c:valAx>
        <c:axId val="3951092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5115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AA-422B-8CD2-777D64746A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0.60301758927476456</c:v>
              </c:pt>
            </c:numLit>
          </c:val>
          <c:extLst>
            <c:ext xmlns:c16="http://schemas.microsoft.com/office/drawing/2014/chart" uri="{C3380CC4-5D6E-409C-BE32-E72D297353CC}">
              <c16:uniqueId val="{00000002-15AA-422B-8CD2-777D64746A0F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7.7708066836672834E-2</c:v>
              </c:pt>
            </c:numLit>
          </c:val>
          <c:extLst>
            <c:ext xmlns:c16="http://schemas.microsoft.com/office/drawing/2014/chart" uri="{C3380CC4-5D6E-409C-BE32-E72D297353CC}">
              <c16:uniqueId val="{00000003-15AA-422B-8CD2-777D64746A0F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0.31927434388856157</c:v>
              </c:pt>
            </c:numLit>
          </c:val>
          <c:extLst>
            <c:ext xmlns:c16="http://schemas.microsoft.com/office/drawing/2014/chart" uri="{C3380CC4-5D6E-409C-BE32-E72D297353CC}">
              <c16:uniqueId val="{00000004-15AA-422B-8CD2-777D64746A0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3104536"/>
        <c:axId val="403103752"/>
        <c:axId val="0"/>
      </c:bar3DChart>
      <c:catAx>
        <c:axId val="403104536"/>
        <c:scaling>
          <c:orientation val="minMax"/>
        </c:scaling>
        <c:delete val="1"/>
        <c:axPos val="b"/>
        <c:majorTickMark val="out"/>
        <c:minorTickMark val="none"/>
        <c:tickLblPos val="none"/>
        <c:crossAx val="403103752"/>
        <c:crosses val="autoZero"/>
        <c:auto val="1"/>
        <c:lblAlgn val="ctr"/>
        <c:lblOffset val="100"/>
        <c:noMultiLvlLbl val="0"/>
      </c:catAx>
      <c:valAx>
        <c:axId val="4031037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104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B33-466F-A900-C9E4FBBD043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0.52568078751776059</c:v>
              </c:pt>
            </c:numLit>
          </c:val>
          <c:extLst>
            <c:ext xmlns:c16="http://schemas.microsoft.com/office/drawing/2014/chart" uri="{C3380CC4-5D6E-409C-BE32-E72D297353CC}">
              <c16:uniqueId val="{00000002-3B33-466F-A900-C9E4FBBD043B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0.26865617802011399</c:v>
              </c:pt>
            </c:numLit>
          </c:val>
          <c:extLst>
            <c:ext xmlns:c16="http://schemas.microsoft.com/office/drawing/2014/chart" uri="{C3380CC4-5D6E-409C-BE32-E72D297353CC}">
              <c16:uniqueId val="{00000003-3B33-466F-A900-C9E4FBBD043B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0.20566303446211928</c:v>
              </c:pt>
            </c:numLit>
          </c:val>
          <c:extLst>
            <c:ext xmlns:c16="http://schemas.microsoft.com/office/drawing/2014/chart" uri="{C3380CC4-5D6E-409C-BE32-E72D297353CC}">
              <c16:uniqueId val="{00000004-3B33-466F-A900-C9E4FBBD043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3105320"/>
        <c:axId val="403105712"/>
        <c:axId val="0"/>
      </c:bar3DChart>
      <c:catAx>
        <c:axId val="403105320"/>
        <c:scaling>
          <c:orientation val="minMax"/>
        </c:scaling>
        <c:delete val="1"/>
        <c:axPos val="b"/>
        <c:majorTickMark val="out"/>
        <c:minorTickMark val="none"/>
        <c:tickLblPos val="none"/>
        <c:crossAx val="403105712"/>
        <c:crosses val="autoZero"/>
        <c:auto val="1"/>
        <c:lblAlgn val="ctr"/>
        <c:lblOffset val="100"/>
        <c:noMultiLvlLbl val="0"/>
      </c:catAx>
      <c:valAx>
        <c:axId val="4031057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105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6E-4047-B222-45C3EB0F217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0.67392933289163715</c:v>
              </c:pt>
            </c:numLit>
          </c:val>
          <c:extLst>
            <c:ext xmlns:c16="http://schemas.microsoft.com/office/drawing/2014/chart" uri="{C3380CC4-5D6E-409C-BE32-E72D297353CC}">
              <c16:uniqueId val="{00000002-EE6E-4047-B222-45C3EB0F217F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9.5243033060903259E-2</c:v>
              </c:pt>
            </c:numLit>
          </c:val>
          <c:extLst>
            <c:ext xmlns:c16="http://schemas.microsoft.com/office/drawing/2014/chart" uri="{C3380CC4-5D6E-409C-BE32-E72D297353CC}">
              <c16:uniqueId val="{00000003-EE6E-4047-B222-45C3EB0F217F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0.23082763404746331</c:v>
              </c:pt>
            </c:numLit>
          </c:val>
          <c:extLst>
            <c:ext xmlns:c16="http://schemas.microsoft.com/office/drawing/2014/chart" uri="{C3380CC4-5D6E-409C-BE32-E72D297353CC}">
              <c16:uniqueId val="{00000004-EE6E-4047-B222-45C3EB0F217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9151672"/>
        <c:axId val="434441848"/>
        <c:axId val="0"/>
      </c:bar3DChart>
      <c:catAx>
        <c:axId val="329151672"/>
        <c:scaling>
          <c:orientation val="minMax"/>
        </c:scaling>
        <c:delete val="1"/>
        <c:axPos val="b"/>
        <c:majorTickMark val="out"/>
        <c:minorTickMark val="none"/>
        <c:tickLblPos val="none"/>
        <c:crossAx val="434441848"/>
        <c:crosses val="autoZero"/>
        <c:auto val="1"/>
        <c:lblAlgn val="ctr"/>
        <c:lblOffset val="100"/>
        <c:noMultiLvlLbl val="0"/>
      </c:catAx>
      <c:valAx>
        <c:axId val="4344418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9151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7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4562866067493083E-3"/>
          <c:y val="1.2195140105665411E-2"/>
          <c:w val="0.95272087562998298"/>
          <c:h val="0.96341606834756388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SITE'!$C$8</c:f>
              <c:numCache>
                <c:formatCode>0.0%</c:formatCode>
                <c:ptCount val="1"/>
                <c:pt idx="0">
                  <c:v>-0.39940614122083135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7-4D75-BD20-F4BC0A86EBC7}"/>
            </c:ext>
          </c:extLst>
        </c:ser>
        <c:ser>
          <c:idx val="1"/>
          <c:order val="1"/>
          <c:tx>
            <c:strRef>
              <c:f>'Representação Gráfica SITE'!$A$7</c:f>
              <c:strCache>
                <c:ptCount val="1"/>
                <c:pt idx="0">
                  <c:v>Exigível no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SITE'!$C$7</c:f>
              <c:numCache>
                <c:formatCode>0.0%</c:formatCode>
                <c:ptCount val="1"/>
                <c:pt idx="0">
                  <c:v>0.8224740625544732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7-4D75-BD20-F4BC0A86EBC7}"/>
            </c:ext>
          </c:extLst>
        </c:ser>
        <c:ser>
          <c:idx val="2"/>
          <c:order val="2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CC7-4D75-BD20-F4BC0A86EBC7}"/>
              </c:ext>
            </c:extLst>
          </c:dPt>
          <c:dLbls>
            <c:dLbl>
              <c:idx val="0"/>
              <c:layout>
                <c:manualLayout>
                  <c:x val="2.2209067838151412E-2"/>
                  <c:y val="-2.417706932974840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C7-4D75-BD20-F4BC0A86EBC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SITE'!$C$6</c:f>
              <c:numCache>
                <c:formatCode>0.0%</c:formatCode>
                <c:ptCount val="1"/>
                <c:pt idx="0">
                  <c:v>0.57693207866635809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C7-4D75-BD20-F4BC0A86EBC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436752"/>
        <c:axId val="434434008"/>
        <c:axId val="0"/>
      </c:bar3DChart>
      <c:catAx>
        <c:axId val="434436752"/>
        <c:scaling>
          <c:orientation val="minMax"/>
        </c:scaling>
        <c:delete val="1"/>
        <c:axPos val="b"/>
        <c:majorTickMark val="out"/>
        <c:minorTickMark val="none"/>
        <c:tickLblPos val="none"/>
        <c:crossAx val="434434008"/>
        <c:crosses val="autoZero"/>
        <c:auto val="1"/>
        <c:lblAlgn val="ctr"/>
        <c:lblOffset val="100"/>
        <c:noMultiLvlLbl val="0"/>
      </c:catAx>
      <c:valAx>
        <c:axId val="4344340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36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5923486031845046E-3"/>
          <c:y val="1.2195140105665411E-2"/>
          <c:w val="0.94964251171526459"/>
          <c:h val="0.96341606834756388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SITE'!$A$4</c:f>
              <c:strCache>
                <c:ptCount val="1"/>
                <c:pt idx="0">
                  <c:v>Permanente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SITE'!$C$4</c:f>
              <c:numCache>
                <c:formatCode>0.0%</c:formatCode>
                <c:ptCount val="1"/>
                <c:pt idx="0">
                  <c:v>0.56898453242396352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5E-448C-906C-1C54E28372D4}"/>
            </c:ext>
          </c:extLst>
        </c:ser>
        <c:ser>
          <c:idx val="1"/>
          <c:order val="1"/>
          <c:tx>
            <c:strRef>
              <c:f>'Representação Gráfica SITE'!$A$3</c:f>
              <c:strCache>
                <c:ptCount val="1"/>
                <c:pt idx="0">
                  <c:v>Realizável a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SITE'!$C$3</c:f>
              <c:numCache>
                <c:formatCode>0.0%</c:formatCode>
                <c:ptCount val="1"/>
                <c:pt idx="0">
                  <c:v>0.18343977616366752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5E-448C-906C-1C54E28372D4}"/>
            </c:ext>
          </c:extLst>
        </c:ser>
        <c:ser>
          <c:idx val="2"/>
          <c:order val="2"/>
          <c:tx>
            <c:strRef>
              <c:f>'Representação Gráfica SITE'!$A$2</c:f>
              <c:strCache>
                <c:ptCount val="1"/>
                <c:pt idx="0">
                  <c:v>Ativo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85E-448C-906C-1C54E28372D4}"/>
              </c:ext>
            </c:extLst>
          </c:dPt>
          <c:dLbls>
            <c:dLbl>
              <c:idx val="0"/>
              <c:layout>
                <c:manualLayout>
                  <c:x val="-8.6779080672470046E-3"/>
                  <c:y val="1.842583701427576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5E-448C-906C-1C54E28372D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SITE'!$C$2</c:f>
              <c:numCache>
                <c:formatCode>0.0%</c:formatCode>
                <c:ptCount val="1"/>
                <c:pt idx="0">
                  <c:v>0.24757569141236893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5E-448C-906C-1C54E28372D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432440"/>
        <c:axId val="434430480"/>
        <c:axId val="0"/>
      </c:bar3DChart>
      <c:catAx>
        <c:axId val="434432440"/>
        <c:scaling>
          <c:orientation val="minMax"/>
        </c:scaling>
        <c:delete val="1"/>
        <c:axPos val="b"/>
        <c:majorTickMark val="out"/>
        <c:minorTickMark val="none"/>
        <c:tickLblPos val="none"/>
        <c:crossAx val="434430480"/>
        <c:crosses val="autoZero"/>
        <c:auto val="1"/>
        <c:lblAlgn val="ctr"/>
        <c:lblOffset val="100"/>
        <c:noMultiLvlLbl val="0"/>
      </c:catAx>
      <c:valAx>
        <c:axId val="4344304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32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5DC-4FC0-83C7-4C9127EFD35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0.39301521811290957</c:v>
              </c:pt>
            </c:numLit>
          </c:val>
          <c:extLst>
            <c:ext xmlns:c16="http://schemas.microsoft.com/office/drawing/2014/chart" uri="{C3380CC4-5D6E-409C-BE32-E72D297353CC}">
              <c16:uniqueId val="{00000002-65DC-4FC0-83C7-4C9127EFD35A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0.1554974496862617</c:v>
              </c:pt>
            </c:numLit>
          </c:val>
          <c:extLst>
            <c:ext xmlns:c16="http://schemas.microsoft.com/office/drawing/2014/chart" uri="{C3380CC4-5D6E-409C-BE32-E72D297353CC}">
              <c16:uniqueId val="{00000003-65DC-4FC0-83C7-4C9127EFD35A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0.45148733220082798</c:v>
              </c:pt>
            </c:numLit>
          </c:val>
          <c:extLst>
            <c:ext xmlns:c16="http://schemas.microsoft.com/office/drawing/2014/chart" uri="{C3380CC4-5D6E-409C-BE32-E72D297353CC}">
              <c16:uniqueId val="{00000004-65DC-4FC0-83C7-4C9127EFD35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5113208"/>
        <c:axId val="395111640"/>
        <c:axId val="0"/>
      </c:bar3DChart>
      <c:catAx>
        <c:axId val="395113208"/>
        <c:scaling>
          <c:orientation val="minMax"/>
        </c:scaling>
        <c:delete val="1"/>
        <c:axPos val="b"/>
        <c:majorTickMark val="out"/>
        <c:minorTickMark val="none"/>
        <c:tickLblPos val="none"/>
        <c:crossAx val="395111640"/>
        <c:crosses val="autoZero"/>
        <c:auto val="1"/>
        <c:lblAlgn val="ctr"/>
        <c:lblOffset val="100"/>
        <c:noMultiLvlLbl val="0"/>
      </c:catAx>
      <c:valAx>
        <c:axId val="3951116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5113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0.61022372726297403</c:v>
              </c:pt>
            </c:numLit>
          </c:val>
          <c:extLst>
            <c:ext xmlns:c16="http://schemas.microsoft.com/office/drawing/2014/chart" uri="{C3380CC4-5D6E-409C-BE32-E72D297353CC}">
              <c16:uniqueId val="{00000000-5B26-491C-B25B-81CD1F5CE4F1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0.38977627273702664</c:v>
              </c:pt>
            </c:numLit>
          </c:val>
          <c:extLst>
            <c:ext xmlns:c16="http://schemas.microsoft.com/office/drawing/2014/chart" uri="{C3380CC4-5D6E-409C-BE32-E72D297353CC}">
              <c16:uniqueId val="{00000001-5B26-491C-B25B-81CD1F5CE4F1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5114384"/>
        <c:axId val="395106936"/>
        <c:axId val="0"/>
      </c:bar3DChart>
      <c:catAx>
        <c:axId val="395114384"/>
        <c:scaling>
          <c:orientation val="minMax"/>
        </c:scaling>
        <c:delete val="1"/>
        <c:axPos val="b"/>
        <c:majorTickMark val="out"/>
        <c:minorTickMark val="none"/>
        <c:tickLblPos val="none"/>
        <c:crossAx val="395106936"/>
        <c:crosses val="autoZero"/>
        <c:auto val="1"/>
        <c:lblAlgn val="ctr"/>
        <c:lblOffset val="100"/>
        <c:noMultiLvlLbl val="0"/>
      </c:catAx>
      <c:valAx>
        <c:axId val="3951069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5114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9C-49AA-8C87-251F0393FCD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48322944</c:v>
              </c:pt>
            </c:numLit>
          </c:val>
          <c:extLst>
            <c:ext xmlns:c16="http://schemas.microsoft.com/office/drawing/2014/chart" uri="{C3380CC4-5D6E-409C-BE32-E72D297353CC}">
              <c16:uniqueId val="{00000001-A89C-49AA-8C87-251F0393FCDA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5110072"/>
        <c:axId val="395107328"/>
        <c:axId val="0"/>
      </c:bar3DChart>
      <c:catAx>
        <c:axId val="395110072"/>
        <c:scaling>
          <c:orientation val="minMax"/>
        </c:scaling>
        <c:delete val="1"/>
        <c:axPos val="b"/>
        <c:majorTickMark val="out"/>
        <c:minorTickMark val="none"/>
        <c:tickLblPos val="none"/>
        <c:crossAx val="395107328"/>
        <c:crosses val="autoZero"/>
        <c:auto val="1"/>
        <c:lblAlgn val="ctr"/>
        <c:lblOffset val="100"/>
        <c:noMultiLvlLbl val="0"/>
      </c:catAx>
      <c:valAx>
        <c:axId val="3951073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5110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30-430E-AA4C-EEA79332F38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0.35085452632047176</c:v>
              </c:pt>
            </c:numLit>
          </c:val>
          <c:extLst>
            <c:ext xmlns:c16="http://schemas.microsoft.com/office/drawing/2014/chart" uri="{C3380CC4-5D6E-409C-BE32-E72D297353CC}">
              <c16:uniqueId val="{00000002-F130-430E-AA4C-EEA79332F38B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0.34864171716408532</c:v>
              </c:pt>
            </c:numLit>
          </c:val>
          <c:extLst>
            <c:ext xmlns:c16="http://schemas.microsoft.com/office/drawing/2014/chart" uri="{C3380CC4-5D6E-409C-BE32-E72D297353CC}">
              <c16:uniqueId val="{00000003-F130-430E-AA4C-EEA79332F38B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0.30050375651543976</c:v>
              </c:pt>
            </c:numLit>
          </c:val>
          <c:extLst>
            <c:ext xmlns:c16="http://schemas.microsoft.com/office/drawing/2014/chart" uri="{C3380CC4-5D6E-409C-BE32-E72D297353CC}">
              <c16:uniqueId val="{00000004-F130-430E-AA4C-EEA79332F38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5110856"/>
        <c:axId val="395107720"/>
        <c:axId val="0"/>
      </c:bar3DChart>
      <c:catAx>
        <c:axId val="395110856"/>
        <c:scaling>
          <c:orientation val="minMax"/>
        </c:scaling>
        <c:delete val="1"/>
        <c:axPos val="b"/>
        <c:majorTickMark val="out"/>
        <c:minorTickMark val="none"/>
        <c:tickLblPos val="none"/>
        <c:crossAx val="395107720"/>
        <c:crosses val="autoZero"/>
        <c:auto val="1"/>
        <c:lblAlgn val="ctr"/>
        <c:lblOffset val="100"/>
        <c:noMultiLvlLbl val="0"/>
      </c:catAx>
      <c:valAx>
        <c:axId val="3951077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5110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29" name="Chart 1">
          <a:extLst>
            <a:ext uri="{FF2B5EF4-FFF2-40B4-BE49-F238E27FC236}">
              <a16:creationId xmlns:a16="http://schemas.microsoft.com/office/drawing/2014/main" id="{00000000-0008-0000-0A00-00000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0" name="Chart 2">
          <a:extLst>
            <a:ext uri="{FF2B5EF4-FFF2-40B4-BE49-F238E27FC236}">
              <a16:creationId xmlns:a16="http://schemas.microsoft.com/office/drawing/2014/main" id="{00000000-0008-0000-0A00-00000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1" name="Chart 3">
          <a:extLst>
            <a:ext uri="{FF2B5EF4-FFF2-40B4-BE49-F238E27FC236}">
              <a16:creationId xmlns:a16="http://schemas.microsoft.com/office/drawing/2014/main" id="{00000000-0008-0000-0A00-00000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2" name="Chart 4">
          <a:extLst>
            <a:ext uri="{FF2B5EF4-FFF2-40B4-BE49-F238E27FC236}">
              <a16:creationId xmlns:a16="http://schemas.microsoft.com/office/drawing/2014/main" id="{00000000-0008-0000-0A00-00000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33" name="Chart 5">
          <a:extLst>
            <a:ext uri="{FF2B5EF4-FFF2-40B4-BE49-F238E27FC236}">
              <a16:creationId xmlns:a16="http://schemas.microsoft.com/office/drawing/2014/main" id="{00000000-0008-0000-0A00-00000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4" name="Chart 6">
          <a:extLst>
            <a:ext uri="{FF2B5EF4-FFF2-40B4-BE49-F238E27FC236}">
              <a16:creationId xmlns:a16="http://schemas.microsoft.com/office/drawing/2014/main" id="{00000000-0008-0000-0A00-00000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5" name="Chart 7">
          <a:extLst>
            <a:ext uri="{FF2B5EF4-FFF2-40B4-BE49-F238E27FC236}">
              <a16:creationId xmlns:a16="http://schemas.microsoft.com/office/drawing/2014/main" id="{00000000-0008-0000-0A00-00000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6" name="Chart 8">
          <a:extLst>
            <a:ext uri="{FF2B5EF4-FFF2-40B4-BE49-F238E27FC236}">
              <a16:creationId xmlns:a16="http://schemas.microsoft.com/office/drawing/2014/main" id="{00000000-0008-0000-0A00-00000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37" name="Chart 9">
          <a:extLst>
            <a:ext uri="{FF2B5EF4-FFF2-40B4-BE49-F238E27FC236}">
              <a16:creationId xmlns:a16="http://schemas.microsoft.com/office/drawing/2014/main" id="{00000000-0008-0000-0A00-00000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8" name="Chart 10">
          <a:extLst>
            <a:ext uri="{FF2B5EF4-FFF2-40B4-BE49-F238E27FC236}">
              <a16:creationId xmlns:a16="http://schemas.microsoft.com/office/drawing/2014/main" id="{00000000-0008-0000-0A00-00000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9" name="Chart 11">
          <a:extLst>
            <a:ext uri="{FF2B5EF4-FFF2-40B4-BE49-F238E27FC236}">
              <a16:creationId xmlns:a16="http://schemas.microsoft.com/office/drawing/2014/main" id="{00000000-0008-0000-0A00-00000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0" name="Chart 12">
          <a:extLst>
            <a:ext uri="{FF2B5EF4-FFF2-40B4-BE49-F238E27FC236}">
              <a16:creationId xmlns:a16="http://schemas.microsoft.com/office/drawing/2014/main" id="{00000000-0008-0000-0A00-00000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1" name="Chart 13">
          <a:extLst>
            <a:ext uri="{FF2B5EF4-FFF2-40B4-BE49-F238E27FC236}">
              <a16:creationId xmlns:a16="http://schemas.microsoft.com/office/drawing/2014/main" id="{00000000-0008-0000-0A00-00000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42" name="Chart 14">
          <a:extLst>
            <a:ext uri="{FF2B5EF4-FFF2-40B4-BE49-F238E27FC236}">
              <a16:creationId xmlns:a16="http://schemas.microsoft.com/office/drawing/2014/main" id="{00000000-0008-0000-0A00-00000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3" name="Chart 15">
          <a:extLst>
            <a:ext uri="{FF2B5EF4-FFF2-40B4-BE49-F238E27FC236}">
              <a16:creationId xmlns:a16="http://schemas.microsoft.com/office/drawing/2014/main" id="{00000000-0008-0000-0A00-00000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4" name="Chart 16">
          <a:extLst>
            <a:ext uri="{FF2B5EF4-FFF2-40B4-BE49-F238E27FC236}">
              <a16:creationId xmlns:a16="http://schemas.microsoft.com/office/drawing/2014/main" id="{00000000-0008-0000-0A00-00001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5" name="Chart 17">
          <a:extLst>
            <a:ext uri="{FF2B5EF4-FFF2-40B4-BE49-F238E27FC236}">
              <a16:creationId xmlns:a16="http://schemas.microsoft.com/office/drawing/2014/main" id="{00000000-0008-0000-0A00-00001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46" name="Chart 18">
          <a:extLst>
            <a:ext uri="{FF2B5EF4-FFF2-40B4-BE49-F238E27FC236}">
              <a16:creationId xmlns:a16="http://schemas.microsoft.com/office/drawing/2014/main" id="{00000000-0008-0000-0A00-00001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7" name="Chart 19">
          <a:extLst>
            <a:ext uri="{FF2B5EF4-FFF2-40B4-BE49-F238E27FC236}">
              <a16:creationId xmlns:a16="http://schemas.microsoft.com/office/drawing/2014/main" id="{00000000-0008-0000-0A00-00001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8" name="Chart 20">
          <a:extLst>
            <a:ext uri="{FF2B5EF4-FFF2-40B4-BE49-F238E27FC236}">
              <a16:creationId xmlns:a16="http://schemas.microsoft.com/office/drawing/2014/main" id="{00000000-0008-0000-0A00-00001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9" name="Chart 21">
          <a:extLst>
            <a:ext uri="{FF2B5EF4-FFF2-40B4-BE49-F238E27FC236}">
              <a16:creationId xmlns:a16="http://schemas.microsoft.com/office/drawing/2014/main" id="{00000000-0008-0000-0A00-00001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0" name="Chart 22">
          <a:extLst>
            <a:ext uri="{FF2B5EF4-FFF2-40B4-BE49-F238E27FC236}">
              <a16:creationId xmlns:a16="http://schemas.microsoft.com/office/drawing/2014/main" id="{00000000-0008-0000-0A00-00001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1" name="Chart 23">
          <a:extLst>
            <a:ext uri="{FF2B5EF4-FFF2-40B4-BE49-F238E27FC236}">
              <a16:creationId xmlns:a16="http://schemas.microsoft.com/office/drawing/2014/main" id="{00000000-0008-0000-0A00-00001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2" name="Chart 24">
          <a:extLst>
            <a:ext uri="{FF2B5EF4-FFF2-40B4-BE49-F238E27FC236}">
              <a16:creationId xmlns:a16="http://schemas.microsoft.com/office/drawing/2014/main" id="{00000000-0008-0000-0A00-00001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53" name="Chart 25">
          <a:extLst>
            <a:ext uri="{FF2B5EF4-FFF2-40B4-BE49-F238E27FC236}">
              <a16:creationId xmlns:a16="http://schemas.microsoft.com/office/drawing/2014/main" id="{00000000-0008-0000-0A00-00001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4" name="Chart 26">
          <a:extLst>
            <a:ext uri="{FF2B5EF4-FFF2-40B4-BE49-F238E27FC236}">
              <a16:creationId xmlns:a16="http://schemas.microsoft.com/office/drawing/2014/main" id="{00000000-0008-0000-0A00-00001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5" name="Chart 27">
          <a:extLst>
            <a:ext uri="{FF2B5EF4-FFF2-40B4-BE49-F238E27FC236}">
              <a16:creationId xmlns:a16="http://schemas.microsoft.com/office/drawing/2014/main" id="{00000000-0008-0000-0A00-00001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6" name="Chart 28">
          <a:extLst>
            <a:ext uri="{FF2B5EF4-FFF2-40B4-BE49-F238E27FC236}">
              <a16:creationId xmlns:a16="http://schemas.microsoft.com/office/drawing/2014/main" id="{00000000-0008-0000-0A00-00001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57" name="Chart 29">
          <a:extLst>
            <a:ext uri="{FF2B5EF4-FFF2-40B4-BE49-F238E27FC236}">
              <a16:creationId xmlns:a16="http://schemas.microsoft.com/office/drawing/2014/main" id="{00000000-0008-0000-0A00-00001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8" name="Chart 30">
          <a:extLst>
            <a:ext uri="{FF2B5EF4-FFF2-40B4-BE49-F238E27FC236}">
              <a16:creationId xmlns:a16="http://schemas.microsoft.com/office/drawing/2014/main" id="{00000000-0008-0000-0A00-00001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9" name="Chart 31">
          <a:extLst>
            <a:ext uri="{FF2B5EF4-FFF2-40B4-BE49-F238E27FC236}">
              <a16:creationId xmlns:a16="http://schemas.microsoft.com/office/drawing/2014/main" id="{00000000-0008-0000-0A00-00001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60" name="Chart 32">
          <a:extLst>
            <a:ext uri="{FF2B5EF4-FFF2-40B4-BE49-F238E27FC236}">
              <a16:creationId xmlns:a16="http://schemas.microsoft.com/office/drawing/2014/main" id="{00000000-0008-0000-0A00-00002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</xdr:col>
      <xdr:colOff>438150</xdr:colOff>
      <xdr:row>20</xdr:row>
      <xdr:rowOff>0</xdr:rowOff>
    </xdr:to>
    <xdr:graphicFrame macro="">
      <xdr:nvGraphicFramePr>
        <xdr:cNvPr id="22561" name="Chart 34">
          <a:extLst>
            <a:ext uri="{FF2B5EF4-FFF2-40B4-BE49-F238E27FC236}">
              <a16:creationId xmlns:a16="http://schemas.microsoft.com/office/drawing/2014/main" id="{00000000-0008-0000-0A00-00002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3381375</xdr:colOff>
      <xdr:row>20</xdr:row>
      <xdr:rowOff>0</xdr:rowOff>
    </xdr:from>
    <xdr:to>
      <xdr:col>4</xdr:col>
      <xdr:colOff>971550</xdr:colOff>
      <xdr:row>20</xdr:row>
      <xdr:rowOff>0</xdr:rowOff>
    </xdr:to>
    <xdr:graphicFrame macro="">
      <xdr:nvGraphicFramePr>
        <xdr:cNvPr id="22562" name="Chart 36">
          <a:extLst>
            <a:ext uri="{FF2B5EF4-FFF2-40B4-BE49-F238E27FC236}">
              <a16:creationId xmlns:a16="http://schemas.microsoft.com/office/drawing/2014/main" id="{00000000-0008-0000-0A00-00002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0</xdr:colOff>
      <xdr:row>23</xdr:row>
      <xdr:rowOff>171450</xdr:rowOff>
    </xdr:from>
    <xdr:to>
      <xdr:col>4</xdr:col>
      <xdr:colOff>714375</xdr:colOff>
      <xdr:row>43</xdr:row>
      <xdr:rowOff>47625</xdr:rowOff>
    </xdr:to>
    <xdr:graphicFrame macro="">
      <xdr:nvGraphicFramePr>
        <xdr:cNvPr id="22563" name="Chart 377">
          <a:extLst>
            <a:ext uri="{FF2B5EF4-FFF2-40B4-BE49-F238E27FC236}">
              <a16:creationId xmlns:a16="http://schemas.microsoft.com/office/drawing/2014/main" id="{00000000-0008-0000-0A00-00002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295275</xdr:colOff>
      <xdr:row>23</xdr:row>
      <xdr:rowOff>161925</xdr:rowOff>
    </xdr:from>
    <xdr:to>
      <xdr:col>1</xdr:col>
      <xdr:colOff>219075</xdr:colOff>
      <xdr:row>43</xdr:row>
      <xdr:rowOff>47625</xdr:rowOff>
    </xdr:to>
    <xdr:graphicFrame macro="">
      <xdr:nvGraphicFramePr>
        <xdr:cNvPr id="22564" name="Chart 378">
          <a:extLst>
            <a:ext uri="{FF2B5EF4-FFF2-40B4-BE49-F238E27FC236}">
              <a16:creationId xmlns:a16="http://schemas.microsoft.com/office/drawing/2014/main" id="{00000000-0008-0000-0A00-00002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5" name="Chart 1">
          <a:extLst>
            <a:ext uri="{FF2B5EF4-FFF2-40B4-BE49-F238E27FC236}">
              <a16:creationId xmlns:a16="http://schemas.microsoft.com/office/drawing/2014/main" id="{00000000-0008-0000-0A00-00002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66" name="Chart 2">
          <a:extLst>
            <a:ext uri="{FF2B5EF4-FFF2-40B4-BE49-F238E27FC236}">
              <a16:creationId xmlns:a16="http://schemas.microsoft.com/office/drawing/2014/main" id="{00000000-0008-0000-0A00-00002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7" name="Chart 5">
          <a:extLst>
            <a:ext uri="{FF2B5EF4-FFF2-40B4-BE49-F238E27FC236}">
              <a16:creationId xmlns:a16="http://schemas.microsoft.com/office/drawing/2014/main" id="{00000000-0008-0000-0A00-00002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68" name="Chart 6">
          <a:extLst>
            <a:ext uri="{FF2B5EF4-FFF2-40B4-BE49-F238E27FC236}">
              <a16:creationId xmlns:a16="http://schemas.microsoft.com/office/drawing/2014/main" id="{00000000-0008-0000-0A00-00002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9" name="Chart 9">
          <a:extLst>
            <a:ext uri="{FF2B5EF4-FFF2-40B4-BE49-F238E27FC236}">
              <a16:creationId xmlns:a16="http://schemas.microsoft.com/office/drawing/2014/main" id="{00000000-0008-0000-0A00-00002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0" name="Chart 10">
          <a:extLst>
            <a:ext uri="{FF2B5EF4-FFF2-40B4-BE49-F238E27FC236}">
              <a16:creationId xmlns:a16="http://schemas.microsoft.com/office/drawing/2014/main" id="{00000000-0008-0000-0A00-00002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1" name="Chart 13">
          <a:extLst>
            <a:ext uri="{FF2B5EF4-FFF2-40B4-BE49-F238E27FC236}">
              <a16:creationId xmlns:a16="http://schemas.microsoft.com/office/drawing/2014/main" id="{00000000-0008-0000-0A00-00002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2" name="Chart 14">
          <a:extLst>
            <a:ext uri="{FF2B5EF4-FFF2-40B4-BE49-F238E27FC236}">
              <a16:creationId xmlns:a16="http://schemas.microsoft.com/office/drawing/2014/main" id="{00000000-0008-0000-0A00-00002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3" name="Chart 17">
          <a:extLst>
            <a:ext uri="{FF2B5EF4-FFF2-40B4-BE49-F238E27FC236}">
              <a16:creationId xmlns:a16="http://schemas.microsoft.com/office/drawing/2014/main" id="{00000000-0008-0000-0A00-00002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4" name="Chart 18">
          <a:extLst>
            <a:ext uri="{FF2B5EF4-FFF2-40B4-BE49-F238E27FC236}">
              <a16:creationId xmlns:a16="http://schemas.microsoft.com/office/drawing/2014/main" id="{00000000-0008-0000-0A00-00002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5" name="Chart 21">
          <a:extLst>
            <a:ext uri="{FF2B5EF4-FFF2-40B4-BE49-F238E27FC236}">
              <a16:creationId xmlns:a16="http://schemas.microsoft.com/office/drawing/2014/main" id="{00000000-0008-0000-0A00-00002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6" name="Chart 22">
          <a:extLst>
            <a:ext uri="{FF2B5EF4-FFF2-40B4-BE49-F238E27FC236}">
              <a16:creationId xmlns:a16="http://schemas.microsoft.com/office/drawing/2014/main" id="{00000000-0008-0000-0A00-00003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7" name="Chart 25">
          <a:extLst>
            <a:ext uri="{FF2B5EF4-FFF2-40B4-BE49-F238E27FC236}">
              <a16:creationId xmlns:a16="http://schemas.microsoft.com/office/drawing/2014/main" id="{00000000-0008-0000-0A00-00003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8" name="Chart 26">
          <a:extLst>
            <a:ext uri="{FF2B5EF4-FFF2-40B4-BE49-F238E27FC236}">
              <a16:creationId xmlns:a16="http://schemas.microsoft.com/office/drawing/2014/main" id="{00000000-0008-0000-0A00-00003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9" name="Chart 29">
          <a:extLst>
            <a:ext uri="{FF2B5EF4-FFF2-40B4-BE49-F238E27FC236}">
              <a16:creationId xmlns:a16="http://schemas.microsoft.com/office/drawing/2014/main" id="{00000000-0008-0000-0A00-00003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80" name="Chart 30">
          <a:extLst>
            <a:ext uri="{FF2B5EF4-FFF2-40B4-BE49-F238E27FC236}">
              <a16:creationId xmlns:a16="http://schemas.microsoft.com/office/drawing/2014/main" id="{00000000-0008-0000-0A00-00003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</xdr:col>
      <xdr:colOff>0</xdr:colOff>
      <xdr:row>50</xdr:row>
      <xdr:rowOff>171450</xdr:rowOff>
    </xdr:from>
    <xdr:to>
      <xdr:col>4</xdr:col>
      <xdr:colOff>714375</xdr:colOff>
      <xdr:row>70</xdr:row>
      <xdr:rowOff>47625</xdr:rowOff>
    </xdr:to>
    <xdr:graphicFrame macro="">
      <xdr:nvGraphicFramePr>
        <xdr:cNvPr id="22581" name="Chart 395">
          <a:extLst>
            <a:ext uri="{FF2B5EF4-FFF2-40B4-BE49-F238E27FC236}">
              <a16:creationId xmlns:a16="http://schemas.microsoft.com/office/drawing/2014/main" id="{00000000-0008-0000-0A00-00003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295275</xdr:colOff>
      <xdr:row>50</xdr:row>
      <xdr:rowOff>161925</xdr:rowOff>
    </xdr:from>
    <xdr:to>
      <xdr:col>1</xdr:col>
      <xdr:colOff>219075</xdr:colOff>
      <xdr:row>70</xdr:row>
      <xdr:rowOff>47625</xdr:rowOff>
    </xdr:to>
    <xdr:graphicFrame macro="">
      <xdr:nvGraphicFramePr>
        <xdr:cNvPr id="22582" name="Chart 396">
          <a:extLst>
            <a:ext uri="{FF2B5EF4-FFF2-40B4-BE49-F238E27FC236}">
              <a16:creationId xmlns:a16="http://schemas.microsoft.com/office/drawing/2014/main" id="{00000000-0008-0000-0A00-00003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workbookViewId="0">
      <selection activeCell="C1" sqref="C1:D1048576"/>
    </sheetView>
  </sheetViews>
  <sheetFormatPr defaultRowHeight="15" x14ac:dyDescent="0.25"/>
  <cols>
    <col min="1" max="1" width="53.140625" bestFit="1" customWidth="1"/>
    <col min="2" max="2" width="13.140625" bestFit="1" customWidth="1"/>
    <col min="3" max="4" width="13.140625" customWidth="1"/>
  </cols>
  <sheetData>
    <row r="1" spans="1:4" x14ac:dyDescent="0.25">
      <c r="A1" s="7" t="s">
        <v>0</v>
      </c>
      <c r="B1" s="8">
        <v>2016</v>
      </c>
      <c r="C1" s="8">
        <v>2015</v>
      </c>
      <c r="D1" s="8">
        <v>2014</v>
      </c>
    </row>
    <row r="2" spans="1:4" x14ac:dyDescent="0.25">
      <c r="A2" s="9" t="s">
        <v>1</v>
      </c>
      <c r="B2" s="10">
        <v>8404355</v>
      </c>
      <c r="C2" s="10">
        <v>10368397</v>
      </c>
      <c r="D2" s="10">
        <v>9976647</v>
      </c>
    </row>
    <row r="3" spans="1:4" x14ac:dyDescent="0.25">
      <c r="A3" s="11" t="s">
        <v>2</v>
      </c>
      <c r="B3" s="12">
        <v>2080714</v>
      </c>
      <c r="C3" s="12">
        <v>2461566</v>
      </c>
      <c r="D3" s="12">
        <v>2986198</v>
      </c>
    </row>
    <row r="4" spans="1:4" x14ac:dyDescent="0.25">
      <c r="A4" s="13" t="s">
        <v>3</v>
      </c>
      <c r="B4" s="15">
        <v>562207</v>
      </c>
      <c r="C4" s="15">
        <v>1072332</v>
      </c>
      <c r="D4" s="15">
        <v>1898773</v>
      </c>
    </row>
    <row r="5" spans="1:4" x14ac:dyDescent="0.25">
      <c r="A5" s="13" t="s">
        <v>61</v>
      </c>
      <c r="B5" s="15">
        <v>431233</v>
      </c>
      <c r="C5" s="15">
        <v>551044</v>
      </c>
      <c r="D5" s="15">
        <v>355134</v>
      </c>
    </row>
    <row r="6" spans="1:4" x14ac:dyDescent="0.25">
      <c r="A6" s="16" t="s">
        <v>4</v>
      </c>
      <c r="B6" s="14">
        <v>760237</v>
      </c>
      <c r="C6" s="14">
        <v>462620</v>
      </c>
      <c r="D6" s="14">
        <v>352284</v>
      </c>
    </row>
    <row r="7" spans="1:4" x14ac:dyDescent="0.25">
      <c r="A7" s="16" t="s">
        <v>5</v>
      </c>
      <c r="B7" s="14">
        <v>182588</v>
      </c>
      <c r="C7" s="14">
        <v>199236</v>
      </c>
      <c r="D7" s="14">
        <v>138682</v>
      </c>
    </row>
    <row r="8" spans="1:4" x14ac:dyDescent="0.25">
      <c r="A8" s="16" t="s">
        <v>6</v>
      </c>
      <c r="B8" s="14">
        <v>144449</v>
      </c>
      <c r="C8" s="14">
        <v>176334</v>
      </c>
      <c r="D8" s="14">
        <v>241325</v>
      </c>
    </row>
    <row r="9" spans="1:4" x14ac:dyDescent="0.25">
      <c r="A9" s="11" t="s">
        <v>7</v>
      </c>
      <c r="B9" s="17">
        <v>6323641</v>
      </c>
      <c r="C9" s="17">
        <v>7906831</v>
      </c>
      <c r="D9" s="17">
        <v>6990449</v>
      </c>
    </row>
    <row r="10" spans="1:4" x14ac:dyDescent="0.25">
      <c r="A10" s="16" t="s">
        <v>8</v>
      </c>
      <c r="B10" s="18">
        <v>1541693</v>
      </c>
      <c r="C10" s="18">
        <v>1917188</v>
      </c>
      <c r="D10" s="18">
        <v>1665746</v>
      </c>
    </row>
    <row r="11" spans="1:4" x14ac:dyDescent="0.25">
      <c r="A11" s="16" t="s">
        <v>9</v>
      </c>
      <c r="B11" s="19">
        <v>4781948</v>
      </c>
      <c r="C11" s="19">
        <v>5989643</v>
      </c>
      <c r="D11" s="19">
        <v>5324703</v>
      </c>
    </row>
    <row r="12" spans="1:4" x14ac:dyDescent="0.25">
      <c r="A12" s="16" t="s">
        <v>10</v>
      </c>
      <c r="B12" s="18">
        <v>17222</v>
      </c>
      <c r="C12" s="18">
        <v>18424</v>
      </c>
      <c r="D12" s="18">
        <v>8483</v>
      </c>
    </row>
    <row r="13" spans="1:4" x14ac:dyDescent="0.25">
      <c r="A13" s="16" t="s">
        <v>11</v>
      </c>
      <c r="B13" s="18">
        <v>3025010</v>
      </c>
      <c r="C13" s="18">
        <v>4256614</v>
      </c>
      <c r="D13" s="18">
        <v>3602034</v>
      </c>
    </row>
    <row r="14" spans="1:4" x14ac:dyDescent="0.25">
      <c r="A14" s="16" t="s">
        <v>12</v>
      </c>
      <c r="B14" s="18">
        <v>1739716</v>
      </c>
      <c r="C14" s="18">
        <v>1714605</v>
      </c>
      <c r="D14" s="18">
        <v>1714186</v>
      </c>
    </row>
    <row r="15" spans="1:4" x14ac:dyDescent="0.25">
      <c r="A15" s="32"/>
      <c r="B15" s="8">
        <v>2016</v>
      </c>
      <c r="C15" s="8">
        <v>2015</v>
      </c>
      <c r="D15" s="8">
        <v>2014</v>
      </c>
    </row>
    <row r="16" spans="1:4" x14ac:dyDescent="0.25">
      <c r="A16" s="9" t="s">
        <v>13</v>
      </c>
      <c r="B16" s="20">
        <v>8404355</v>
      </c>
      <c r="C16" s="20">
        <v>10368397</v>
      </c>
      <c r="D16" s="20">
        <v>9976647</v>
      </c>
    </row>
    <row r="17" spans="1:4" x14ac:dyDescent="0.25">
      <c r="A17" s="11" t="s">
        <v>14</v>
      </c>
      <c r="B17" s="21">
        <v>4848742</v>
      </c>
      <c r="C17" s="21">
        <v>5542008</v>
      </c>
      <c r="D17" s="21">
        <v>4212646</v>
      </c>
    </row>
    <row r="18" spans="1:4" x14ac:dyDescent="0.25">
      <c r="A18" s="16" t="s">
        <v>62</v>
      </c>
      <c r="B18" s="22">
        <v>283522</v>
      </c>
      <c r="C18" s="22">
        <v>250635</v>
      </c>
      <c r="D18" s="22">
        <v>255440</v>
      </c>
    </row>
    <row r="19" spans="1:4" x14ac:dyDescent="0.25">
      <c r="A19" s="13" t="s">
        <v>16</v>
      </c>
      <c r="B19" s="23">
        <v>1097997</v>
      </c>
      <c r="C19" s="23">
        <v>900682</v>
      </c>
      <c r="D19" s="23">
        <v>686151</v>
      </c>
    </row>
    <row r="20" spans="1:4" x14ac:dyDescent="0.25">
      <c r="A20" s="13" t="s">
        <v>63</v>
      </c>
      <c r="B20" s="23">
        <v>146174</v>
      </c>
      <c r="C20" s="23">
        <v>118957</v>
      </c>
      <c r="D20" s="23">
        <v>100094</v>
      </c>
    </row>
    <row r="21" spans="1:4" x14ac:dyDescent="0.25">
      <c r="A21" s="13" t="s">
        <v>15</v>
      </c>
      <c r="B21" s="23">
        <v>835290</v>
      </c>
      <c r="C21" s="23">
        <v>1396623</v>
      </c>
      <c r="D21" s="23">
        <v>1110734</v>
      </c>
    </row>
    <row r="22" spans="1:4" x14ac:dyDescent="0.25">
      <c r="A22" s="13" t="s">
        <v>17</v>
      </c>
      <c r="B22" s="23">
        <v>2419257</v>
      </c>
      <c r="C22" s="23">
        <v>2668403</v>
      </c>
      <c r="D22" s="23">
        <v>1853133</v>
      </c>
    </row>
    <row r="23" spans="1:4" x14ac:dyDescent="0.25">
      <c r="A23" s="13" t="s">
        <v>64</v>
      </c>
      <c r="B23" s="23">
        <v>66502</v>
      </c>
      <c r="C23" s="23">
        <v>206708</v>
      </c>
      <c r="D23" s="23">
        <v>207094</v>
      </c>
    </row>
    <row r="24" spans="1:4" x14ac:dyDescent="0.25">
      <c r="A24" s="13" t="s">
        <v>96</v>
      </c>
      <c r="B24" s="23">
        <v>0</v>
      </c>
      <c r="C24" s="23">
        <v>0</v>
      </c>
      <c r="D24" s="23">
        <v>0</v>
      </c>
    </row>
    <row r="25" spans="1:4" x14ac:dyDescent="0.25">
      <c r="A25" s="27" t="s">
        <v>18</v>
      </c>
      <c r="B25" s="21">
        <v>6912364</v>
      </c>
      <c r="C25" s="21">
        <v>9148829</v>
      </c>
      <c r="D25" s="21">
        <v>6096975</v>
      </c>
    </row>
    <row r="26" spans="1:4" x14ac:dyDescent="0.25">
      <c r="A26" s="13" t="s">
        <v>19</v>
      </c>
      <c r="B26" s="22">
        <v>6912364</v>
      </c>
      <c r="C26" s="22">
        <v>9148829</v>
      </c>
      <c r="D26" s="22">
        <v>6096975</v>
      </c>
    </row>
    <row r="27" spans="1:4" x14ac:dyDescent="0.25">
      <c r="A27" s="13" t="s">
        <v>20</v>
      </c>
      <c r="B27" s="23">
        <v>5543930</v>
      </c>
      <c r="C27" s="23">
        <v>7908303</v>
      </c>
      <c r="D27" s="23">
        <v>5124505</v>
      </c>
    </row>
    <row r="28" spans="1:4" x14ac:dyDescent="0.25">
      <c r="A28" s="13" t="s">
        <v>65</v>
      </c>
      <c r="B28" s="23">
        <v>338020</v>
      </c>
      <c r="C28" s="23">
        <v>245355</v>
      </c>
      <c r="D28" s="23">
        <v>0</v>
      </c>
    </row>
    <row r="29" spans="1:4" x14ac:dyDescent="0.25">
      <c r="A29" s="13" t="s">
        <v>21</v>
      </c>
      <c r="B29" s="23">
        <v>723713</v>
      </c>
      <c r="C29" s="23">
        <v>663565</v>
      </c>
      <c r="D29" s="23">
        <v>278566</v>
      </c>
    </row>
    <row r="30" spans="1:4" x14ac:dyDescent="0.25">
      <c r="A30" s="13" t="s">
        <v>22</v>
      </c>
      <c r="B30" s="23">
        <v>306701</v>
      </c>
      <c r="C30" s="23">
        <v>331606</v>
      </c>
      <c r="D30" s="23">
        <v>693904</v>
      </c>
    </row>
    <row r="31" spans="1:4" x14ac:dyDescent="0.25">
      <c r="A31" s="13" t="s">
        <v>97</v>
      </c>
      <c r="B31" s="23">
        <v>0</v>
      </c>
      <c r="C31" s="23">
        <v>0</v>
      </c>
      <c r="D31" s="23">
        <v>0</v>
      </c>
    </row>
    <row r="32" spans="1:4" x14ac:dyDescent="0.25">
      <c r="A32" s="13" t="s">
        <v>98</v>
      </c>
      <c r="B32" s="23">
        <v>0</v>
      </c>
      <c r="C32" s="23">
        <v>0</v>
      </c>
      <c r="D32" s="23">
        <v>0</v>
      </c>
    </row>
    <row r="33" spans="1:4" x14ac:dyDescent="0.25">
      <c r="A33" s="27" t="s">
        <v>23</v>
      </c>
      <c r="B33" s="21">
        <v>-3356751</v>
      </c>
      <c r="C33" s="21">
        <v>-4322440</v>
      </c>
      <c r="D33" s="21">
        <v>-332974</v>
      </c>
    </row>
    <row r="34" spans="1:4" x14ac:dyDescent="0.25">
      <c r="A34" s="13" t="s">
        <v>24</v>
      </c>
      <c r="B34" s="23">
        <v>2924492</v>
      </c>
      <c r="C34" s="23">
        <v>2924887</v>
      </c>
      <c r="D34" s="23">
        <v>2468585</v>
      </c>
    </row>
    <row r="35" spans="1:4" x14ac:dyDescent="0.25">
      <c r="A35" s="13" t="s">
        <v>25</v>
      </c>
      <c r="B35" s="23">
        <v>191946</v>
      </c>
      <c r="C35" s="23">
        <v>179288</v>
      </c>
      <c r="D35" s="23">
        <v>165772</v>
      </c>
    </row>
    <row r="36" spans="1:4" x14ac:dyDescent="0.25">
      <c r="A36" s="16" t="s">
        <v>26</v>
      </c>
      <c r="B36" s="23">
        <v>0</v>
      </c>
      <c r="C36" s="23">
        <v>0</v>
      </c>
      <c r="D36" s="23">
        <v>0</v>
      </c>
    </row>
    <row r="37" spans="1:4" x14ac:dyDescent="0.25">
      <c r="A37" s="16" t="s">
        <v>27</v>
      </c>
      <c r="B37" s="23">
        <v>0</v>
      </c>
      <c r="C37" s="23">
        <v>0</v>
      </c>
      <c r="D37" s="23">
        <v>0</v>
      </c>
    </row>
    <row r="38" spans="1:4" x14ac:dyDescent="0.25">
      <c r="A38" s="16" t="s">
        <v>28</v>
      </c>
      <c r="B38" s="23">
        <v>546022</v>
      </c>
      <c r="C38" s="23">
        <v>511440</v>
      </c>
      <c r="D38" s="23">
        <v>548450</v>
      </c>
    </row>
    <row r="39" spans="1:4" x14ac:dyDescent="0.25">
      <c r="A39" s="16" t="s">
        <v>29</v>
      </c>
      <c r="B39" s="23">
        <v>-7312458</v>
      </c>
      <c r="C39" s="23">
        <v>-8162077</v>
      </c>
      <c r="D39" s="23">
        <v>-3701194</v>
      </c>
    </row>
    <row r="40" spans="1:4" x14ac:dyDescent="0.25">
      <c r="A40" s="16" t="s">
        <v>66</v>
      </c>
      <c r="B40" s="23">
        <v>293247</v>
      </c>
      <c r="C40" s="23">
        <v>224022</v>
      </c>
      <c r="D40" s="23">
        <v>185413</v>
      </c>
    </row>
    <row r="41" spans="1:4" x14ac:dyDescent="0.25">
      <c r="A41" s="13" t="s">
        <v>95</v>
      </c>
      <c r="B41" s="23">
        <v>0</v>
      </c>
      <c r="C41" s="23">
        <v>0</v>
      </c>
      <c r="D41" s="23">
        <v>0</v>
      </c>
    </row>
    <row r="42" spans="1:4" x14ac:dyDescent="0.25">
      <c r="A42" s="16" t="s">
        <v>74</v>
      </c>
      <c r="B42" s="23">
        <v>0</v>
      </c>
      <c r="C42" s="23">
        <v>0</v>
      </c>
      <c r="D42" s="23">
        <v>0</v>
      </c>
    </row>
    <row r="43" spans="1:4" x14ac:dyDescent="0.25">
      <c r="A43" s="1"/>
      <c r="B43" s="2"/>
      <c r="C43" s="2"/>
      <c r="D43" s="2"/>
    </row>
    <row r="44" spans="1:4" x14ac:dyDescent="0.25">
      <c r="A44" s="7" t="s">
        <v>30</v>
      </c>
      <c r="B44" s="8">
        <v>2016</v>
      </c>
      <c r="C44" s="8">
        <v>2015</v>
      </c>
      <c r="D44" s="8">
        <v>2014</v>
      </c>
    </row>
    <row r="45" spans="1:4" x14ac:dyDescent="0.25">
      <c r="A45" s="11" t="s">
        <v>67</v>
      </c>
      <c r="B45" s="17">
        <v>9867335</v>
      </c>
      <c r="C45" s="17">
        <v>9778007</v>
      </c>
      <c r="D45" s="17">
        <v>10066214</v>
      </c>
    </row>
    <row r="46" spans="1:4" x14ac:dyDescent="0.25">
      <c r="A46" s="24" t="s">
        <v>68</v>
      </c>
      <c r="B46" s="25">
        <v>-7558122</v>
      </c>
      <c r="C46" s="25">
        <v>-8260357</v>
      </c>
      <c r="D46" s="25">
        <v>-8147202</v>
      </c>
    </row>
    <row r="47" spans="1:4" x14ac:dyDescent="0.25">
      <c r="A47" s="11" t="s">
        <v>31</v>
      </c>
      <c r="B47" s="17">
        <v>2309213</v>
      </c>
      <c r="C47" s="17">
        <v>1517650</v>
      </c>
      <c r="D47" s="17">
        <v>1919012</v>
      </c>
    </row>
    <row r="48" spans="1:4" x14ac:dyDescent="0.25">
      <c r="A48" s="24" t="s">
        <v>32</v>
      </c>
      <c r="B48" s="25">
        <v>-1612668</v>
      </c>
      <c r="C48" s="25">
        <v>-1701427</v>
      </c>
      <c r="D48" s="25">
        <v>-1414070</v>
      </c>
    </row>
    <row r="49" spans="1:4" x14ac:dyDescent="0.25">
      <c r="A49" s="24" t="s">
        <v>33</v>
      </c>
      <c r="B49" s="25">
        <v>-1004476</v>
      </c>
      <c r="C49" s="25">
        <v>-1041041</v>
      </c>
      <c r="D49" s="25">
        <v>-877140</v>
      </c>
    </row>
    <row r="50" spans="1:4" x14ac:dyDescent="0.25">
      <c r="A50" s="70" t="s">
        <v>34</v>
      </c>
      <c r="B50" s="25">
        <v>-709460</v>
      </c>
      <c r="C50" s="25">
        <v>-682140</v>
      </c>
      <c r="D50" s="25">
        <v>-606735</v>
      </c>
    </row>
    <row r="51" spans="1:4" x14ac:dyDescent="0.25">
      <c r="A51" s="70" t="s">
        <v>94</v>
      </c>
      <c r="B51" s="25">
        <v>0</v>
      </c>
      <c r="C51" s="25">
        <v>0</v>
      </c>
      <c r="D51" s="25">
        <v>0</v>
      </c>
    </row>
    <row r="52" spans="1:4" x14ac:dyDescent="0.25">
      <c r="A52" s="70" t="s">
        <v>69</v>
      </c>
      <c r="B52" s="25">
        <v>102548</v>
      </c>
      <c r="C52" s="25">
        <v>25695</v>
      </c>
      <c r="D52" s="25">
        <v>72295</v>
      </c>
    </row>
    <row r="53" spans="1:4" x14ac:dyDescent="0.25">
      <c r="A53" s="24" t="s">
        <v>70</v>
      </c>
      <c r="B53" s="25">
        <v>0</v>
      </c>
      <c r="C53" s="25">
        <v>0</v>
      </c>
      <c r="D53" s="25">
        <v>0</v>
      </c>
    </row>
    <row r="54" spans="1:4" x14ac:dyDescent="0.25">
      <c r="A54" s="24" t="s">
        <v>75</v>
      </c>
      <c r="B54" s="25">
        <v>-1280</v>
      </c>
      <c r="C54" s="25">
        <v>-3941</v>
      </c>
      <c r="D54" s="25">
        <v>-2490</v>
      </c>
    </row>
    <row r="55" spans="1:4" x14ac:dyDescent="0.25">
      <c r="A55" s="11" t="s">
        <v>36</v>
      </c>
      <c r="B55" s="17">
        <v>696545</v>
      </c>
      <c r="C55" s="17">
        <v>-183777</v>
      </c>
      <c r="D55" s="17">
        <v>504942</v>
      </c>
    </row>
    <row r="56" spans="1:4" x14ac:dyDescent="0.25">
      <c r="A56" s="24" t="s">
        <v>35</v>
      </c>
      <c r="B56" s="25">
        <v>1936441</v>
      </c>
      <c r="C56" s="25">
        <v>332567</v>
      </c>
      <c r="D56" s="25">
        <v>407716</v>
      </c>
    </row>
    <row r="57" spans="1:4" x14ac:dyDescent="0.25">
      <c r="A57" s="24" t="s">
        <v>37</v>
      </c>
      <c r="B57" s="25">
        <v>-1271564</v>
      </c>
      <c r="C57" s="25">
        <v>-3595890</v>
      </c>
      <c r="D57" s="25">
        <v>-1865338</v>
      </c>
    </row>
    <row r="58" spans="1:4" x14ac:dyDescent="0.25">
      <c r="A58" s="27" t="s">
        <v>38</v>
      </c>
      <c r="B58" s="17">
        <v>1361422</v>
      </c>
      <c r="C58" s="17">
        <v>-3447100</v>
      </c>
      <c r="D58" s="17">
        <v>-952680</v>
      </c>
    </row>
    <row r="59" spans="1:4" x14ac:dyDescent="0.25">
      <c r="A59" s="70" t="s">
        <v>39</v>
      </c>
      <c r="B59" s="25">
        <v>-259058</v>
      </c>
      <c r="C59" s="25">
        <v>-844140</v>
      </c>
      <c r="D59" s="25">
        <v>-164601</v>
      </c>
    </row>
    <row r="60" spans="1:4" x14ac:dyDescent="0.25">
      <c r="A60" s="27" t="s">
        <v>100</v>
      </c>
      <c r="B60" s="17">
        <v>1102364</v>
      </c>
      <c r="C60" s="17">
        <v>-4291240</v>
      </c>
      <c r="D60" s="17">
        <v>-1117281</v>
      </c>
    </row>
    <row r="61" spans="1:4" x14ac:dyDescent="0.25">
      <c r="A61" s="70" t="s">
        <v>99</v>
      </c>
      <c r="B61" s="25">
        <v>0</v>
      </c>
      <c r="C61" s="25">
        <v>0</v>
      </c>
      <c r="D61" s="25">
        <v>0</v>
      </c>
    </row>
    <row r="62" spans="1:4" x14ac:dyDescent="0.25">
      <c r="A62" s="27" t="s">
        <v>40</v>
      </c>
      <c r="B62" s="17">
        <v>1102364</v>
      </c>
      <c r="C62" s="17">
        <v>-4291240</v>
      </c>
      <c r="D62" s="17">
        <v>-1117281</v>
      </c>
    </row>
    <row r="63" spans="1:4" x14ac:dyDescent="0.25">
      <c r="A63" s="4"/>
      <c r="B63" s="5"/>
      <c r="C63" s="5"/>
      <c r="D63" s="5"/>
    </row>
    <row r="64" spans="1:4" x14ac:dyDescent="0.25">
      <c r="A64" s="7" t="s">
        <v>41</v>
      </c>
      <c r="B64" s="8">
        <v>2016</v>
      </c>
      <c r="C64" s="8">
        <v>2015</v>
      </c>
      <c r="D64" s="8">
        <v>2014</v>
      </c>
    </row>
    <row r="65" spans="1:4" x14ac:dyDescent="0.25">
      <c r="A65" s="11" t="s">
        <v>42</v>
      </c>
      <c r="B65" s="26">
        <v>-21067</v>
      </c>
      <c r="C65" s="26">
        <v>-599467</v>
      </c>
      <c r="D65" s="26">
        <v>968682</v>
      </c>
    </row>
    <row r="66" spans="1:4" x14ac:dyDescent="0.25">
      <c r="A66" s="11" t="s">
        <v>43</v>
      </c>
      <c r="B66" s="26">
        <v>592089</v>
      </c>
      <c r="C66" s="26">
        <v>-1259157</v>
      </c>
      <c r="D66" s="26">
        <v>-271100</v>
      </c>
    </row>
    <row r="67" spans="1:4" x14ac:dyDescent="0.25">
      <c r="A67" s="11" t="s">
        <v>44</v>
      </c>
      <c r="B67" s="26">
        <v>-1062783</v>
      </c>
      <c r="C67" s="26">
        <v>750190</v>
      </c>
      <c r="D67" s="26">
        <v>-309584</v>
      </c>
    </row>
    <row r="68" spans="1:4" x14ac:dyDescent="0.25">
      <c r="A68" s="27" t="s">
        <v>101</v>
      </c>
      <c r="B68" s="26">
        <v>-171829</v>
      </c>
      <c r="C68" s="26">
        <v>-136822</v>
      </c>
      <c r="D68" s="26">
        <v>-67409</v>
      </c>
    </row>
    <row r="69" spans="1:4" x14ac:dyDescent="0.25">
      <c r="A69" s="11" t="s">
        <v>45</v>
      </c>
      <c r="B69" s="26">
        <v>-18364</v>
      </c>
      <c r="C69" s="26">
        <v>281993</v>
      </c>
      <c r="D69" s="26">
        <v>-124872</v>
      </c>
    </row>
    <row r="70" spans="1:4" x14ac:dyDescent="0.25">
      <c r="A70" s="11" t="s">
        <v>46</v>
      </c>
      <c r="B70" s="26">
        <v>-510125</v>
      </c>
      <c r="C70" s="26">
        <v>-826441</v>
      </c>
      <c r="D70" s="26">
        <v>263126</v>
      </c>
    </row>
    <row r="71" spans="1:4" x14ac:dyDescent="0.25">
      <c r="A71" s="27" t="s">
        <v>47</v>
      </c>
      <c r="B71" s="26">
        <v>1072332</v>
      </c>
      <c r="C71" s="26">
        <v>1898773</v>
      </c>
      <c r="D71" s="26">
        <v>1635647</v>
      </c>
    </row>
    <row r="72" spans="1:4" x14ac:dyDescent="0.25">
      <c r="A72" s="27" t="s">
        <v>48</v>
      </c>
      <c r="B72" s="26">
        <v>562207</v>
      </c>
      <c r="C72" s="26">
        <v>1072332</v>
      </c>
      <c r="D72" s="26">
        <v>1898773</v>
      </c>
    </row>
    <row r="73" spans="1:4" x14ac:dyDescent="0.25">
      <c r="A73" s="6"/>
      <c r="B73" s="3"/>
      <c r="C73" s="78"/>
      <c r="D73" s="78"/>
    </row>
    <row r="74" spans="1:4" x14ac:dyDescent="0.25">
      <c r="A74" s="7" t="s">
        <v>49</v>
      </c>
      <c r="B74" s="8">
        <v>2016</v>
      </c>
      <c r="C74" s="8">
        <v>2015</v>
      </c>
      <c r="D74" s="8">
        <v>2014</v>
      </c>
    </row>
    <row r="75" spans="1:4" x14ac:dyDescent="0.25">
      <c r="A75" s="11" t="s">
        <v>50</v>
      </c>
      <c r="B75" s="17">
        <v>10900971</v>
      </c>
      <c r="C75" s="17">
        <v>10443142</v>
      </c>
      <c r="D75" s="17">
        <v>10726101</v>
      </c>
    </row>
    <row r="76" spans="1:4" x14ac:dyDescent="0.25">
      <c r="A76" s="9" t="s">
        <v>51</v>
      </c>
      <c r="B76" s="28">
        <v>-6467376</v>
      </c>
      <c r="C76" s="28">
        <v>-7020197</v>
      </c>
      <c r="D76" s="28">
        <v>-6934507</v>
      </c>
    </row>
    <row r="77" spans="1:4" x14ac:dyDescent="0.25">
      <c r="A77" s="11" t="s">
        <v>52</v>
      </c>
      <c r="B77" s="17">
        <v>4433595</v>
      </c>
      <c r="C77" s="17">
        <v>3422945</v>
      </c>
      <c r="D77" s="17">
        <v>3791594</v>
      </c>
    </row>
    <row r="78" spans="1:4" x14ac:dyDescent="0.25">
      <c r="A78" s="9" t="s">
        <v>53</v>
      </c>
      <c r="B78" s="28">
        <v>-447668</v>
      </c>
      <c r="C78" s="28">
        <v>-419691</v>
      </c>
      <c r="D78" s="28">
        <v>-463709</v>
      </c>
    </row>
    <row r="79" spans="1:4" x14ac:dyDescent="0.25">
      <c r="A79" s="9" t="s">
        <v>71</v>
      </c>
      <c r="B79" s="28">
        <v>-447668</v>
      </c>
      <c r="C79" s="28">
        <v>-419691</v>
      </c>
      <c r="D79" s="28">
        <v>-463709</v>
      </c>
    </row>
    <row r="80" spans="1:4" x14ac:dyDescent="0.25">
      <c r="A80" s="11" t="s">
        <v>54</v>
      </c>
      <c r="B80" s="17">
        <v>3985927</v>
      </c>
      <c r="C80" s="17">
        <v>3003254</v>
      </c>
      <c r="D80" s="17">
        <v>3327885</v>
      </c>
    </row>
    <row r="81" spans="1:4" x14ac:dyDescent="0.25">
      <c r="A81" s="27" t="s">
        <v>55</v>
      </c>
      <c r="B81" s="29">
        <v>3579314</v>
      </c>
      <c r="C81" s="29">
        <v>3703687</v>
      </c>
      <c r="D81" s="29">
        <v>405226</v>
      </c>
    </row>
    <row r="82" spans="1:4" x14ac:dyDescent="0.25">
      <c r="A82" s="27" t="s">
        <v>72</v>
      </c>
      <c r="B82" s="29">
        <v>7565241</v>
      </c>
      <c r="C82" s="29">
        <v>6706941</v>
      </c>
      <c r="D82" s="29">
        <v>3733111</v>
      </c>
    </row>
    <row r="83" spans="1:4" ht="9" customHeight="1" x14ac:dyDescent="0.25">
      <c r="A83" s="30"/>
      <c r="B83" s="31"/>
      <c r="C83" s="31"/>
      <c r="D83" s="31"/>
    </row>
    <row r="84" spans="1:4" x14ac:dyDescent="0.25">
      <c r="A84" s="27" t="s">
        <v>56</v>
      </c>
      <c r="B84" s="17">
        <v>7565241</v>
      </c>
      <c r="C84" s="17">
        <v>6706941</v>
      </c>
      <c r="D84" s="17">
        <v>3733111</v>
      </c>
    </row>
    <row r="85" spans="1:4" x14ac:dyDescent="0.25">
      <c r="A85" s="16" t="s">
        <v>57</v>
      </c>
      <c r="B85" s="19">
        <v>1562165</v>
      </c>
      <c r="C85" s="19">
        <v>1519680</v>
      </c>
      <c r="D85" s="19">
        <v>1284867</v>
      </c>
    </row>
    <row r="86" spans="1:4" x14ac:dyDescent="0.25">
      <c r="A86" s="16" t="s">
        <v>58</v>
      </c>
      <c r="B86" s="19">
        <v>955895</v>
      </c>
      <c r="C86" s="19">
        <v>1464719</v>
      </c>
      <c r="D86" s="19">
        <v>855615</v>
      </c>
    </row>
    <row r="87" spans="1:4" x14ac:dyDescent="0.25">
      <c r="A87" s="16" t="s">
        <v>73</v>
      </c>
      <c r="B87" s="19">
        <v>3944817</v>
      </c>
      <c r="C87" s="19">
        <v>8013782</v>
      </c>
      <c r="D87" s="19">
        <v>2709910</v>
      </c>
    </row>
    <row r="88" spans="1:4" x14ac:dyDescent="0.25">
      <c r="A88" s="16" t="s">
        <v>59</v>
      </c>
      <c r="B88" s="19">
        <v>1102364</v>
      </c>
      <c r="C88" s="19">
        <v>-4291240</v>
      </c>
      <c r="D88" s="19">
        <v>-1117281</v>
      </c>
    </row>
    <row r="89" spans="1:4" x14ac:dyDescent="0.25">
      <c r="A89" s="16" t="s">
        <v>60</v>
      </c>
      <c r="B89" s="19">
        <v>0</v>
      </c>
      <c r="C89" s="19">
        <v>0</v>
      </c>
      <c r="D89" s="19">
        <v>0</v>
      </c>
    </row>
  </sheetData>
  <phoneticPr fontId="16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showGridLines="0" workbookViewId="0">
      <selection activeCell="C2" sqref="C2"/>
    </sheetView>
  </sheetViews>
  <sheetFormatPr defaultRowHeight="12.75" x14ac:dyDescent="0.2"/>
  <cols>
    <col min="1" max="1" width="60.7109375" style="63" customWidth="1"/>
    <col min="2" max="5" width="16.5703125" style="63" customWidth="1"/>
    <col min="6" max="16384" width="9.140625" style="63"/>
  </cols>
  <sheetData>
    <row r="1" spans="1:12" s="36" customFormat="1" ht="14.25" customHeight="1" thickBot="1" x14ac:dyDescent="0.25">
      <c r="A1" s="33" t="s">
        <v>76</v>
      </c>
      <c r="B1" s="34" t="s">
        <v>102</v>
      </c>
      <c r="C1" s="34" t="s">
        <v>103</v>
      </c>
      <c r="D1" s="35"/>
      <c r="E1" s="35"/>
    </row>
    <row r="2" spans="1:12" s="40" customFormat="1" ht="14.25" customHeight="1" x14ac:dyDescent="0.25">
      <c r="A2" s="37" t="s">
        <v>77</v>
      </c>
      <c r="B2" s="38">
        <f>'Demonstrativos Gerenciais SITE'!C3/'Demonstrativos Gerenciais SITE'!C2</f>
        <v>0.23741046952581002</v>
      </c>
      <c r="C2" s="38">
        <f>'Demonstrativos Gerenciais SITE'!B3/'Demonstrativos Gerenciais SITE'!B2</f>
        <v>0.24757569141236893</v>
      </c>
      <c r="D2" s="39"/>
      <c r="E2" s="39"/>
    </row>
    <row r="3" spans="1:12" s="40" customFormat="1" ht="14.25" customHeight="1" x14ac:dyDescent="0.25">
      <c r="A3" s="41" t="s">
        <v>78</v>
      </c>
      <c r="B3" s="42">
        <f>'Demonstrativos Gerenciais SITE'!C10/'Demonstrativos Gerenciais SITE'!C2</f>
        <v>0.18490688579922238</v>
      </c>
      <c r="C3" s="42">
        <f>'Demonstrativos Gerenciais SITE'!B10/'Demonstrativos Gerenciais SITE'!B2</f>
        <v>0.18343977616366752</v>
      </c>
      <c r="D3" s="39"/>
      <c r="E3" s="39"/>
    </row>
    <row r="4" spans="1:12" s="40" customFormat="1" ht="14.25" customHeight="1" x14ac:dyDescent="0.25">
      <c r="A4" s="41" t="s">
        <v>79</v>
      </c>
      <c r="B4" s="42">
        <f>'Demonstrativos Gerenciais SITE'!C11/'Demonstrativos Gerenciais SITE'!C2</f>
        <v>0.57768264467496755</v>
      </c>
      <c r="C4" s="42">
        <f>'Demonstrativos Gerenciais SITE'!B11/'Demonstrativos Gerenciais SITE'!B2</f>
        <v>0.56898453242396352</v>
      </c>
      <c r="D4" s="39"/>
      <c r="E4" s="39"/>
    </row>
    <row r="5" spans="1:12" s="40" customFormat="1" ht="14.25" customHeight="1" thickBot="1" x14ac:dyDescent="0.25">
      <c r="A5" s="43" t="s">
        <v>80</v>
      </c>
      <c r="B5" s="44">
        <f>'Demonstrativos Gerenciais SITE'!C2</f>
        <v>10368397</v>
      </c>
      <c r="C5" s="44">
        <f>'Demonstrativos Gerenciais SITE'!B2</f>
        <v>8404355</v>
      </c>
      <c r="D5" s="45"/>
      <c r="E5" s="45"/>
    </row>
    <row r="6" spans="1:12" s="40" customFormat="1" ht="14.25" customHeight="1" x14ac:dyDescent="0.25">
      <c r="A6" s="41" t="s">
        <v>81</v>
      </c>
      <c r="B6" s="42">
        <f>'Demonstrativos Gerenciais SITE'!C17/'Demonstrativos Gerenciais SITE'!C16</f>
        <v>0.5345096257406039</v>
      </c>
      <c r="C6" s="42">
        <f>'Demonstrativos Gerenciais SITE'!B17/'Demonstrativos Gerenciais SITE'!B16</f>
        <v>0.57693207866635809</v>
      </c>
      <c r="D6" s="39"/>
      <c r="E6" s="39"/>
    </row>
    <row r="7" spans="1:12" s="40" customFormat="1" ht="14.25" customHeight="1" x14ac:dyDescent="0.25">
      <c r="A7" s="41" t="s">
        <v>82</v>
      </c>
      <c r="B7" s="42">
        <f>'Demonstrativos Gerenciais SITE'!C25/'Demonstrativos Gerenciais SITE'!C16</f>
        <v>0.88237641749250151</v>
      </c>
      <c r="C7" s="42">
        <f>'Demonstrativos Gerenciais SITE'!B25/'Demonstrativos Gerenciais SITE'!B16</f>
        <v>0.8224740625544732</v>
      </c>
      <c r="D7" s="39"/>
      <c r="E7" s="39"/>
      <c r="F7" s="39"/>
    </row>
    <row r="8" spans="1:12" s="40" customFormat="1" ht="14.25" customHeight="1" x14ac:dyDescent="0.25">
      <c r="A8" s="41" t="s">
        <v>83</v>
      </c>
      <c r="B8" s="42">
        <f>'Demonstrativos Gerenciais SITE'!C33/'Demonstrativos Gerenciais SITE'!C16</f>
        <v>-0.41688604323310535</v>
      </c>
      <c r="C8" s="42">
        <f>'Demonstrativos Gerenciais SITE'!B33/'Demonstrativos Gerenciais SITE'!B16</f>
        <v>-0.39940614122083135</v>
      </c>
      <c r="D8" s="39"/>
      <c r="E8" s="39"/>
    </row>
    <row r="9" spans="1:12" s="40" customFormat="1" ht="14.25" customHeight="1" thickBot="1" x14ac:dyDescent="0.25">
      <c r="A9" s="43" t="s">
        <v>84</v>
      </c>
      <c r="B9" s="44">
        <f>'Demonstrativos Gerenciais SITE'!C16</f>
        <v>10368397</v>
      </c>
      <c r="C9" s="44">
        <f>'Demonstrativos Gerenciais SITE'!B16</f>
        <v>8404355</v>
      </c>
      <c r="D9" s="45"/>
      <c r="E9" s="45"/>
    </row>
    <row r="10" spans="1:12" s="40" customFormat="1" ht="14.25" customHeight="1" thickBot="1" x14ac:dyDescent="0.25">
      <c r="A10" s="46"/>
      <c r="B10" s="47"/>
      <c r="C10" s="47"/>
      <c r="D10" s="48"/>
      <c r="E10" s="48"/>
    </row>
    <row r="11" spans="1:12" s="36" customFormat="1" ht="14.25" customHeight="1" thickBot="1" x14ac:dyDescent="0.25">
      <c r="A11" s="33" t="s">
        <v>85</v>
      </c>
      <c r="B11" s="49" t="str">
        <f>B1</f>
        <v> 31/12/2015</v>
      </c>
      <c r="C11" s="49" t="str">
        <f>C1</f>
        <v> 31/12/2016</v>
      </c>
      <c r="D11" s="35"/>
      <c r="E11" s="35"/>
    </row>
    <row r="12" spans="1:12" s="40" customFormat="1" ht="14.25" customHeight="1" x14ac:dyDescent="0.2">
      <c r="A12" s="37" t="s">
        <v>86</v>
      </c>
      <c r="B12" s="50">
        <f>B13+B14</f>
        <v>4982486</v>
      </c>
      <c r="C12" s="50">
        <f>C13+C14</f>
        <v>3022469</v>
      </c>
      <c r="D12" s="51"/>
      <c r="E12" s="51"/>
    </row>
    <row r="13" spans="1:12" s="40" customFormat="1" ht="14.25" customHeight="1" x14ac:dyDescent="0.2">
      <c r="A13" s="41" t="s">
        <v>87</v>
      </c>
      <c r="B13" s="52">
        <f>'Demonstrativos Gerenciais SITE'!C21+'Demonstrativos Gerenciais SITE'!C27</f>
        <v>9304926</v>
      </c>
      <c r="C13" s="52">
        <f>'Demonstrativos Gerenciais SITE'!B21+'Demonstrativos Gerenciais SITE'!B27</f>
        <v>6379220</v>
      </c>
      <c r="D13" s="51"/>
      <c r="E13" s="51"/>
      <c r="K13" s="53"/>
      <c r="L13" s="53"/>
    </row>
    <row r="14" spans="1:12" s="40" customFormat="1" ht="14.25" customHeight="1" x14ac:dyDescent="0.2">
      <c r="A14" s="41" t="s">
        <v>88</v>
      </c>
      <c r="B14" s="52">
        <f>'Demonstrativos Gerenciais SITE'!C33</f>
        <v>-4322440</v>
      </c>
      <c r="C14" s="52">
        <f>'Demonstrativos Gerenciais SITE'!B33</f>
        <v>-3356751</v>
      </c>
      <c r="D14" s="51"/>
      <c r="E14" s="51"/>
    </row>
    <row r="15" spans="1:12" s="40" customFormat="1" ht="14.25" customHeight="1" thickBot="1" x14ac:dyDescent="0.25">
      <c r="A15" s="41" t="s">
        <v>89</v>
      </c>
      <c r="B15" s="52">
        <f>B14+B13</f>
        <v>4982486</v>
      </c>
      <c r="C15" s="52">
        <f>C14+C13</f>
        <v>3022469</v>
      </c>
      <c r="D15" s="51"/>
      <c r="E15" s="51"/>
    </row>
    <row r="16" spans="1:12" s="40" customFormat="1" ht="14.25" hidden="1" customHeight="1" thickBot="1" x14ac:dyDescent="0.25">
      <c r="A16" s="37" t="s">
        <v>90</v>
      </c>
      <c r="B16" s="54" t="s">
        <v>91</v>
      </c>
      <c r="C16" s="54" t="s">
        <v>91</v>
      </c>
      <c r="D16" s="55"/>
      <c r="E16" s="55"/>
    </row>
    <row r="17" spans="1:5" s="40" customFormat="1" ht="14.25" customHeight="1" x14ac:dyDescent="0.25">
      <c r="A17" s="37" t="s">
        <v>87</v>
      </c>
      <c r="B17" s="56">
        <f>B13/B12</f>
        <v>1.8675267727796927</v>
      </c>
      <c r="C17" s="56">
        <f>C13/C12</f>
        <v>2.1105989838109176</v>
      </c>
      <c r="D17" s="57"/>
      <c r="E17" s="57"/>
    </row>
    <row r="18" spans="1:5" s="40" customFormat="1" ht="14.25" customHeight="1" thickBot="1" x14ac:dyDescent="0.3">
      <c r="A18" s="41" t="s">
        <v>88</v>
      </c>
      <c r="B18" s="58">
        <f>B14/B12</f>
        <v>-0.8675267727796927</v>
      </c>
      <c r="C18" s="58">
        <f>C14/C12</f>
        <v>-1.1105989838109176</v>
      </c>
      <c r="D18" s="57"/>
      <c r="E18" s="57"/>
    </row>
    <row r="19" spans="1:5" s="62" customFormat="1" ht="14.25" customHeight="1" thickBot="1" x14ac:dyDescent="0.25">
      <c r="A19" s="59" t="s">
        <v>86</v>
      </c>
      <c r="B19" s="60">
        <f>SUM(B17:B18)</f>
        <v>1</v>
      </c>
      <c r="C19" s="60">
        <f>SUM(C17:C18)</f>
        <v>1</v>
      </c>
      <c r="D19" s="61"/>
      <c r="E19" s="61"/>
    </row>
    <row r="20" spans="1:5" ht="19.5" customHeight="1" x14ac:dyDescent="0.2"/>
    <row r="21" spans="1:5" s="40" customFormat="1" ht="32.25" customHeight="1" x14ac:dyDescent="0.4">
      <c r="A21" s="72" t="s">
        <v>92</v>
      </c>
      <c r="B21" s="73"/>
      <c r="C21" s="73"/>
      <c r="D21" s="73"/>
      <c r="E21" s="74"/>
    </row>
    <row r="22" spans="1:5" s="40" customFormat="1" ht="27.75" customHeight="1" x14ac:dyDescent="0.2">
      <c r="A22" s="64"/>
    </row>
    <row r="23" spans="1:5" ht="26.25" x14ac:dyDescent="0.4">
      <c r="A23" s="75" t="str">
        <f>B1</f>
        <v> 31/12/2015</v>
      </c>
      <c r="B23" s="76"/>
      <c r="C23" s="76"/>
      <c r="D23" s="76"/>
      <c r="E23" s="77"/>
    </row>
    <row r="24" spans="1:5" x14ac:dyDescent="0.2">
      <c r="A24" s="65"/>
      <c r="B24" s="48"/>
      <c r="C24" s="48"/>
      <c r="D24" s="48"/>
      <c r="E24" s="66"/>
    </row>
    <row r="25" spans="1:5" x14ac:dyDescent="0.2">
      <c r="A25" s="65"/>
      <c r="B25" s="48"/>
      <c r="C25" s="48"/>
      <c r="D25" s="48"/>
      <c r="E25" s="66"/>
    </row>
    <row r="26" spans="1:5" x14ac:dyDescent="0.2">
      <c r="A26" s="65"/>
      <c r="B26" s="48"/>
      <c r="C26" s="48"/>
      <c r="D26" s="48"/>
      <c r="E26" s="66"/>
    </row>
    <row r="27" spans="1:5" x14ac:dyDescent="0.2">
      <c r="A27" s="65"/>
      <c r="B27" s="48"/>
      <c r="C27" s="48"/>
      <c r="D27" s="48"/>
      <c r="E27" s="66"/>
    </row>
    <row r="28" spans="1:5" x14ac:dyDescent="0.2">
      <c r="A28" s="65"/>
      <c r="B28" s="48"/>
      <c r="C28" s="48"/>
      <c r="D28" s="48"/>
      <c r="E28" s="66"/>
    </row>
    <row r="29" spans="1:5" x14ac:dyDescent="0.2">
      <c r="A29" s="65"/>
      <c r="B29" s="48"/>
      <c r="C29" s="48"/>
      <c r="D29" s="48"/>
      <c r="E29" s="66"/>
    </row>
    <row r="30" spans="1:5" x14ac:dyDescent="0.2">
      <c r="A30" s="65"/>
      <c r="B30" s="48"/>
      <c r="C30" s="48"/>
      <c r="D30" s="48"/>
      <c r="E30" s="66"/>
    </row>
    <row r="31" spans="1:5" x14ac:dyDescent="0.2">
      <c r="A31" s="65"/>
      <c r="B31" s="48"/>
      <c r="C31" s="48"/>
      <c r="D31" s="48"/>
      <c r="E31" s="66"/>
    </row>
    <row r="32" spans="1:5" x14ac:dyDescent="0.2">
      <c r="A32" s="65"/>
      <c r="B32" s="48"/>
      <c r="C32" s="48"/>
      <c r="D32" s="48"/>
      <c r="E32" s="66"/>
    </row>
    <row r="33" spans="1:5" x14ac:dyDescent="0.2">
      <c r="A33" s="65"/>
      <c r="B33" s="48"/>
      <c r="C33" s="48"/>
      <c r="D33" s="48"/>
      <c r="E33" s="66"/>
    </row>
    <row r="34" spans="1:5" x14ac:dyDescent="0.2">
      <c r="A34" s="65"/>
      <c r="B34" s="48"/>
      <c r="C34" s="48"/>
      <c r="D34" s="48"/>
      <c r="E34" s="66"/>
    </row>
    <row r="35" spans="1:5" x14ac:dyDescent="0.2">
      <c r="A35" s="65"/>
      <c r="B35" s="48"/>
      <c r="C35" s="48"/>
      <c r="D35" s="48"/>
      <c r="E35" s="66"/>
    </row>
    <row r="36" spans="1:5" x14ac:dyDescent="0.2">
      <c r="A36" s="65"/>
      <c r="B36" s="48"/>
      <c r="C36" s="48"/>
      <c r="D36" s="48"/>
      <c r="E36" s="66"/>
    </row>
    <row r="37" spans="1:5" x14ac:dyDescent="0.2">
      <c r="A37" s="65"/>
      <c r="B37" s="48"/>
      <c r="C37" s="48"/>
      <c r="D37" s="48"/>
      <c r="E37" s="66"/>
    </row>
    <row r="38" spans="1:5" x14ac:dyDescent="0.2">
      <c r="A38" s="65"/>
      <c r="B38" s="48"/>
      <c r="C38" s="48"/>
      <c r="D38" s="48"/>
      <c r="E38" s="66"/>
    </row>
    <row r="39" spans="1:5" x14ac:dyDescent="0.2">
      <c r="A39" s="65"/>
      <c r="B39" s="48"/>
      <c r="C39" s="48"/>
      <c r="D39" s="48"/>
      <c r="E39" s="66"/>
    </row>
    <row r="40" spans="1:5" x14ac:dyDescent="0.2">
      <c r="A40" s="65"/>
      <c r="B40" s="48"/>
      <c r="C40" s="48"/>
      <c r="D40" s="48"/>
      <c r="E40" s="66"/>
    </row>
    <row r="41" spans="1:5" x14ac:dyDescent="0.2">
      <c r="A41" s="65"/>
      <c r="B41" s="48"/>
      <c r="C41" s="48"/>
      <c r="D41" s="48"/>
      <c r="E41" s="66"/>
    </row>
    <row r="42" spans="1:5" x14ac:dyDescent="0.2">
      <c r="A42" s="65"/>
      <c r="B42" s="48"/>
      <c r="C42" s="48"/>
      <c r="D42" s="48"/>
      <c r="E42" s="66"/>
    </row>
    <row r="43" spans="1:5" x14ac:dyDescent="0.2">
      <c r="A43" s="65"/>
      <c r="B43" s="48"/>
      <c r="C43" s="48"/>
      <c r="D43" s="48"/>
      <c r="E43" s="66"/>
    </row>
    <row r="44" spans="1:5" ht="19.5" x14ac:dyDescent="0.3">
      <c r="A44" s="67" t="s">
        <v>93</v>
      </c>
      <c r="B44" s="71">
        <f>B5</f>
        <v>10368397</v>
      </c>
      <c r="C44" s="71"/>
      <c r="D44" s="68"/>
      <c r="E44" s="69"/>
    </row>
    <row r="48" spans="1:5" ht="26.25" x14ac:dyDescent="0.4">
      <c r="A48" s="72" t="s">
        <v>92</v>
      </c>
      <c r="B48" s="73"/>
      <c r="C48" s="73"/>
      <c r="D48" s="73"/>
      <c r="E48" s="74"/>
    </row>
    <row r="49" spans="1:5" x14ac:dyDescent="0.2">
      <c r="A49" s="64"/>
      <c r="B49" s="40"/>
      <c r="C49" s="40"/>
      <c r="D49" s="40"/>
      <c r="E49" s="40"/>
    </row>
    <row r="50" spans="1:5" ht="26.25" x14ac:dyDescent="0.4">
      <c r="A50" s="75" t="str">
        <f>C1</f>
        <v> 31/12/2016</v>
      </c>
      <c r="B50" s="76"/>
      <c r="C50" s="76"/>
      <c r="D50" s="76"/>
      <c r="E50" s="77"/>
    </row>
    <row r="51" spans="1:5" x14ac:dyDescent="0.2">
      <c r="A51" s="65"/>
      <c r="B51" s="48"/>
      <c r="C51" s="48"/>
      <c r="D51" s="48"/>
      <c r="E51" s="66"/>
    </row>
    <row r="52" spans="1:5" x14ac:dyDescent="0.2">
      <c r="A52" s="65"/>
      <c r="B52" s="48"/>
      <c r="C52" s="48"/>
      <c r="D52" s="48"/>
      <c r="E52" s="66"/>
    </row>
    <row r="53" spans="1:5" x14ac:dyDescent="0.2">
      <c r="A53" s="65"/>
      <c r="B53" s="48"/>
      <c r="C53" s="48"/>
      <c r="D53" s="48"/>
      <c r="E53" s="66"/>
    </row>
    <row r="54" spans="1:5" x14ac:dyDescent="0.2">
      <c r="A54" s="65"/>
      <c r="B54" s="48"/>
      <c r="C54" s="48"/>
      <c r="D54" s="48"/>
      <c r="E54" s="66"/>
    </row>
    <row r="55" spans="1:5" x14ac:dyDescent="0.2">
      <c r="A55" s="65"/>
      <c r="B55" s="48"/>
      <c r="C55" s="48"/>
      <c r="D55" s="48"/>
      <c r="E55" s="66"/>
    </row>
    <row r="56" spans="1:5" x14ac:dyDescent="0.2">
      <c r="A56" s="65"/>
      <c r="B56" s="48"/>
      <c r="C56" s="48"/>
      <c r="D56" s="48"/>
      <c r="E56" s="66"/>
    </row>
    <row r="57" spans="1:5" x14ac:dyDescent="0.2">
      <c r="A57" s="65"/>
      <c r="B57" s="48"/>
      <c r="C57" s="48"/>
      <c r="D57" s="48"/>
      <c r="E57" s="66"/>
    </row>
    <row r="58" spans="1:5" x14ac:dyDescent="0.2">
      <c r="A58" s="65"/>
      <c r="B58" s="48"/>
      <c r="C58" s="48"/>
      <c r="D58" s="48"/>
      <c r="E58" s="66"/>
    </row>
    <row r="59" spans="1:5" x14ac:dyDescent="0.2">
      <c r="A59" s="65"/>
      <c r="B59" s="48"/>
      <c r="C59" s="48"/>
      <c r="D59" s="48"/>
      <c r="E59" s="66"/>
    </row>
    <row r="60" spans="1:5" x14ac:dyDescent="0.2">
      <c r="A60" s="65"/>
      <c r="B60" s="48"/>
      <c r="C60" s="48"/>
      <c r="D60" s="48"/>
      <c r="E60" s="66"/>
    </row>
    <row r="61" spans="1:5" x14ac:dyDescent="0.2">
      <c r="A61" s="65"/>
      <c r="B61" s="48"/>
      <c r="C61" s="48"/>
      <c r="D61" s="48"/>
      <c r="E61" s="66"/>
    </row>
    <row r="62" spans="1:5" x14ac:dyDescent="0.2">
      <c r="A62" s="65"/>
      <c r="B62" s="48"/>
      <c r="C62" s="48"/>
      <c r="D62" s="48"/>
      <c r="E62" s="66"/>
    </row>
    <row r="63" spans="1:5" x14ac:dyDescent="0.2">
      <c r="A63" s="65"/>
      <c r="B63" s="48"/>
      <c r="C63" s="48"/>
      <c r="D63" s="48"/>
      <c r="E63" s="66"/>
    </row>
    <row r="64" spans="1:5" x14ac:dyDescent="0.2">
      <c r="A64" s="65"/>
      <c r="B64" s="48"/>
      <c r="C64" s="48"/>
      <c r="D64" s="48"/>
      <c r="E64" s="66"/>
    </row>
    <row r="65" spans="1:5" x14ac:dyDescent="0.2">
      <c r="A65" s="65"/>
      <c r="B65" s="48"/>
      <c r="C65" s="48"/>
      <c r="D65" s="48"/>
      <c r="E65" s="66"/>
    </row>
    <row r="66" spans="1:5" x14ac:dyDescent="0.2">
      <c r="A66" s="65"/>
      <c r="B66" s="48"/>
      <c r="C66" s="48"/>
      <c r="D66" s="48"/>
      <c r="E66" s="66"/>
    </row>
    <row r="67" spans="1:5" x14ac:dyDescent="0.2">
      <c r="A67" s="65"/>
      <c r="B67" s="48"/>
      <c r="C67" s="48"/>
      <c r="D67" s="48"/>
      <c r="E67" s="66"/>
    </row>
    <row r="68" spans="1:5" x14ac:dyDescent="0.2">
      <c r="A68" s="65"/>
      <c r="B68" s="48"/>
      <c r="C68" s="48"/>
      <c r="D68" s="48"/>
      <c r="E68" s="66"/>
    </row>
    <row r="69" spans="1:5" x14ac:dyDescent="0.2">
      <c r="A69" s="65"/>
      <c r="B69" s="48"/>
      <c r="C69" s="48"/>
      <c r="D69" s="48"/>
      <c r="E69" s="66"/>
    </row>
    <row r="70" spans="1:5" x14ac:dyDescent="0.2">
      <c r="A70" s="65"/>
      <c r="B70" s="48"/>
      <c r="C70" s="48"/>
      <c r="D70" s="48"/>
      <c r="E70" s="66"/>
    </row>
    <row r="71" spans="1:5" ht="19.5" x14ac:dyDescent="0.3">
      <c r="A71" s="67" t="s">
        <v>93</v>
      </c>
      <c r="B71" s="71">
        <f>C5</f>
        <v>8404355</v>
      </c>
      <c r="C71" s="71"/>
      <c r="D71" s="68"/>
      <c r="E71" s="69"/>
    </row>
  </sheetData>
  <mergeCells count="6">
    <mergeCell ref="B71:C71"/>
    <mergeCell ref="A21:E21"/>
    <mergeCell ref="A23:E23"/>
    <mergeCell ref="B44:C44"/>
    <mergeCell ref="A48:E48"/>
    <mergeCell ref="A50:E50"/>
  </mergeCells>
  <phoneticPr fontId="16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Demonstrativos Gerenciais SITE</vt:lpstr>
      <vt:lpstr>Representação Gráfica 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Rafael Gatsios</cp:lastModifiedBy>
  <cp:lastPrinted>2011-05-25T19:35:33Z</cp:lastPrinted>
  <dcterms:created xsi:type="dcterms:W3CDTF">2011-05-23T11:31:46Z</dcterms:created>
  <dcterms:modified xsi:type="dcterms:W3CDTF">2017-06-02T17:21:36Z</dcterms:modified>
</cp:coreProperties>
</file>