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fael\Desktop\Arquiv\Assaf-Fabiano\Site\EMPRESAS 2013\2014\aaaaaasite 2016\Alimentos e Bebidas\"/>
    </mc:Choice>
  </mc:AlternateContent>
  <bookViews>
    <workbookView xWindow="120" yWindow="90" windowWidth="11910" windowHeight="5550"/>
  </bookViews>
  <sheets>
    <sheet name="Demonstrativos Gerenciais SITE" sheetId="9" r:id="rId1"/>
    <sheet name="Representação Gráfica SITE" sheetId="10" r:id="rId2"/>
  </sheets>
  <calcPr calcId="171027"/>
</workbook>
</file>

<file path=xl/calcChain.xml><?xml version="1.0" encoding="utf-8"?>
<calcChain xmlns="http://schemas.openxmlformats.org/spreadsheetml/2006/main">
  <c r="B14" i="10" l="1"/>
  <c r="B9" i="10"/>
  <c r="C9" i="10"/>
  <c r="C5" i="10"/>
  <c r="B71" i="10" s="1"/>
  <c r="C11" i="10"/>
  <c r="B11" i="10"/>
  <c r="A50" i="10"/>
  <c r="A23" i="10"/>
  <c r="B6" i="10" l="1"/>
  <c r="C4" i="10"/>
  <c r="C3" i="10"/>
  <c r="B13" i="10"/>
  <c r="C2" i="10"/>
  <c r="B8" i="10"/>
  <c r="C13" i="10"/>
  <c r="C7" i="10"/>
  <c r="B7" i="10"/>
  <c r="C6" i="10"/>
  <c r="C14" i="10"/>
  <c r="B2" i="10"/>
  <c r="B15" i="10" l="1"/>
  <c r="B12" i="10"/>
  <c r="B18" i="10" s="1"/>
  <c r="C15" i="10"/>
  <c r="B4" i="10"/>
  <c r="C12" i="10"/>
  <c r="C17" i="10" s="1"/>
  <c r="C8" i="10"/>
  <c r="B5" i="10"/>
  <c r="B44" i="10" s="1"/>
  <c r="B3" i="10"/>
  <c r="B17" i="10" l="1"/>
  <c r="B19" i="10" s="1"/>
  <c r="C18" i="10"/>
  <c r="C19" i="10" s="1"/>
</calcChain>
</file>

<file path=xl/sharedStrings.xml><?xml version="1.0" encoding="utf-8"?>
<sst xmlns="http://schemas.openxmlformats.org/spreadsheetml/2006/main" count="111" uniqueCount="105">
  <si>
    <t>BALANÇO PATRIMONIAL</t>
  </si>
  <si>
    <t>ATIVO TOTAL</t>
  </si>
  <si>
    <t xml:space="preserve">   ATIVO CIRCULANTE</t>
  </si>
  <si>
    <t xml:space="preserve">      Disponibilidades</t>
  </si>
  <si>
    <t xml:space="preserve">      Valores a Receber</t>
  </si>
  <si>
    <t xml:space="preserve">      Estoques</t>
  </si>
  <si>
    <t xml:space="preserve">      Outros Ativos Circulantes</t>
  </si>
  <si>
    <t xml:space="preserve">   ATIVO NÃO CIRCULANTE</t>
  </si>
  <si>
    <t xml:space="preserve">      Ativo Realizável a Longo Prazo</t>
  </si>
  <si>
    <t xml:space="preserve">      Ativo Permanente</t>
  </si>
  <si>
    <t xml:space="preserve">           Investimentos</t>
  </si>
  <si>
    <t xml:space="preserve">           Imobilizado</t>
  </si>
  <si>
    <t xml:space="preserve">           Intangível</t>
  </si>
  <si>
    <t>PASSIVO TOTAL E PATRIMÔNIO LÍQUIDO</t>
  </si>
  <si>
    <t xml:space="preserve">   PASSIVO CIRCULANTE</t>
  </si>
  <si>
    <t xml:space="preserve">      Empréstimos e Financiamentos</t>
  </si>
  <si>
    <t xml:space="preserve">      Fornecedores</t>
  </si>
  <si>
    <t xml:space="preserve">      Outros Passivos de Curto Prazo</t>
  </si>
  <si>
    <t xml:space="preserve">   PASSIVO NÃO CIRCULANTE</t>
  </si>
  <si>
    <t xml:space="preserve">      Passivo Exigível a Longo Prazo</t>
  </si>
  <si>
    <t xml:space="preserve">           Empréstimos e Financiamentos</t>
  </si>
  <si>
    <t xml:space="preserve">           Provisões de Longo Prazo</t>
  </si>
  <si>
    <t xml:space="preserve">           Outros Passivos de Longo Prazo</t>
  </si>
  <si>
    <t xml:space="preserve">   PATRIMÔNIO LÍQUIDO</t>
  </si>
  <si>
    <t xml:space="preserve">      Capital Social</t>
  </si>
  <si>
    <t xml:space="preserve">      Reservas de Capital</t>
  </si>
  <si>
    <t xml:space="preserve">      Reservas de Reavaliação</t>
  </si>
  <si>
    <t xml:space="preserve">      Reservas de Lucros</t>
  </si>
  <si>
    <t xml:space="preserve">      Ajustes de Avaliação Patrimonial </t>
  </si>
  <si>
    <t xml:space="preserve">      Lucros/Prejuízos acumulados</t>
  </si>
  <si>
    <t xml:space="preserve">DEMONSTRAÇÃO DO RESULTADO DO EXERCÍCIO </t>
  </si>
  <si>
    <t>(=) RESULTADO BRUTO</t>
  </si>
  <si>
    <t>(-) Despesas Operacionais</t>
  </si>
  <si>
    <t xml:space="preserve">      Despesas com Vendas</t>
  </si>
  <si>
    <t xml:space="preserve">      Despesas Gerais e Administrativas</t>
  </si>
  <si>
    <t>(+) Receitas Financeiras</t>
  </si>
  <si>
    <t>(=) RESULTADO ANTES DOS JUROS E NÃO OPERACIONAL</t>
  </si>
  <si>
    <t>(-) Despesas Financeiras</t>
  </si>
  <si>
    <t>(=) RESULTADO ANTES IR/CSSL E DEDUÇÕES</t>
  </si>
  <si>
    <t>(-) Provisão para IR e CSLL</t>
  </si>
  <si>
    <t>(=) RESULTADO LÍQUIDO DO EXERCÍCIO</t>
  </si>
  <si>
    <t>DEMONSTRAÇÃO DO FLUXO DE CAIXA</t>
  </si>
  <si>
    <t>Caixa Líquido Atividades OPERACIONAIS</t>
  </si>
  <si>
    <t>Caixa Líquido Atividades de INVESTIMENTO</t>
  </si>
  <si>
    <t>Caixa Líquido Atividades de FINANCIAMENTO</t>
  </si>
  <si>
    <t>Variação Cambial sobre Caixa e Equivalentes</t>
  </si>
  <si>
    <t>AUMENTO/REDUÇÃO CAIXA E EQUIVALENTES</t>
  </si>
  <si>
    <t>Saldo Inicial de Caixa e Equivalentes</t>
  </si>
  <si>
    <t>Saldo Final de Caixa e Equivalentes</t>
  </si>
  <si>
    <t>DEMONSTRAÇÃO DO VALOR ADICIONADO</t>
  </si>
  <si>
    <t>Receitas</t>
  </si>
  <si>
    <t>(-) Insumos Adquiridos de Terceiros</t>
  </si>
  <si>
    <t>(=) Valor Adicionado Bruto</t>
  </si>
  <si>
    <t>(-) Retenções</t>
  </si>
  <si>
    <t>(=) Valor Adicionado Líquido Produzido</t>
  </si>
  <si>
    <t>(+) Vlr Adicionado Recebido em Transferência</t>
  </si>
  <si>
    <t xml:space="preserve">   DISTRIBUIÇÃO DO VALOR ADICIONADO</t>
  </si>
  <si>
    <t xml:space="preserve">           Pessoal</t>
  </si>
  <si>
    <t xml:space="preserve">           Impostos, Taxas e Contribuições</t>
  </si>
  <si>
    <t xml:space="preserve">           Remuneração de Capitais Próprios</t>
  </si>
  <si>
    <t xml:space="preserve">           Outros</t>
  </si>
  <si>
    <t xml:space="preserve">      Aplicações Financeiras</t>
  </si>
  <si>
    <t xml:space="preserve">      Obrigações Sociais e Trabalhistas</t>
  </si>
  <si>
    <t xml:space="preserve">      Obrigações Fiscais </t>
  </si>
  <si>
    <t xml:space="preserve">      Provisões</t>
  </si>
  <si>
    <t xml:space="preserve">           Tributos Diferidos</t>
  </si>
  <si>
    <t xml:space="preserve">      Participação de acionistas não controladores</t>
  </si>
  <si>
    <t>(=) RECEITA DE VENDAS</t>
  </si>
  <si>
    <t>(-) Custo dos bens e serviços vendidos</t>
  </si>
  <si>
    <t xml:space="preserve">      Outras Receitas Operacionais</t>
  </si>
  <si>
    <t xml:space="preserve">      Outras Despesas Operacionais</t>
  </si>
  <si>
    <t xml:space="preserve">      Depreciação, Amortização e Exaustão</t>
  </si>
  <si>
    <t>(=) VALOR ADICIONADO TOTAL</t>
  </si>
  <si>
    <t xml:space="preserve">           Remuneração de Capitais Terceiros</t>
  </si>
  <si>
    <t xml:space="preserve">      Outros Resultados</t>
  </si>
  <si>
    <t xml:space="preserve">      Resultado da Equivalência Patrimonial</t>
  </si>
  <si>
    <t>Balanços Patrimoniais Consolidados (R$ mil)</t>
  </si>
  <si>
    <t>Ativo Circulante</t>
  </si>
  <si>
    <t>Realizável a Longo Prazo</t>
  </si>
  <si>
    <t>Permanente</t>
  </si>
  <si>
    <t>TOTAL ATIVO</t>
  </si>
  <si>
    <t>Passivo Circulante</t>
  </si>
  <si>
    <t>Exigível no Longo Prazo</t>
  </si>
  <si>
    <t>Patrimônio Líquido</t>
  </si>
  <si>
    <t>TOTAL PASSIVO + PL</t>
  </si>
  <si>
    <t>Investimento/Recursos de Terceiros e Próprios (R$ mil)</t>
  </si>
  <si>
    <t>Investimento</t>
  </si>
  <si>
    <t>Recursos de Terceiros Onerosos</t>
  </si>
  <si>
    <t>Recursos Próprios</t>
  </si>
  <si>
    <t>Recursos Terceiros + Próprios</t>
  </si>
  <si>
    <t>Confere</t>
  </si>
  <si>
    <t>ok</t>
  </si>
  <si>
    <t>Representação Gráfica dos Balanços Patrimoniais</t>
  </si>
  <si>
    <t>Ativo Total (R$ mil)</t>
  </si>
  <si>
    <t xml:space="preserve">      Perdas pela Não Recuperabilidade de Ativos</t>
  </si>
  <si>
    <t xml:space="preserve">      Ajustes Acumulados de Conversão</t>
  </si>
  <si>
    <t xml:space="preserve">      Passivos sobre Ativos Não-Correntes a Venda e Descontinuados</t>
  </si>
  <si>
    <t xml:space="preserve">           Passivos sobre Ativos Não-Correntes a Venda e Descontinuados</t>
  </si>
  <si>
    <t xml:space="preserve">           Lucros e Receitas a Apropriar</t>
  </si>
  <si>
    <t>(+) Resultado Líquido de Operações Descontinuadas</t>
  </si>
  <si>
    <t>(=) RESULTADO LÍQUIDO DAS OPERAÇÕES CONTINUADAS</t>
  </si>
  <si>
    <t>Dividendos e Juros sobre Capital Próprio</t>
  </si>
  <si>
    <t> 31/12/2015</t>
  </si>
  <si>
    <t> 31/12/2016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</si>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</sst>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</numFmts>
  <fonts count="20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9"/>
      <name val="Tahoma"/>
      <family val="2"/>
    </font>
    <font>
      <b/>
      <sz val="10"/>
      <color indexed="16"/>
      <name val="Tahoma"/>
      <family val="2"/>
    </font>
    <font>
      <b/>
      <sz val="10"/>
      <color indexed="18"/>
      <name val="Tahoma"/>
      <family val="2"/>
    </font>
    <font>
      <b/>
      <sz val="10"/>
      <color indexed="21"/>
      <name val="Tahoma"/>
      <family val="2"/>
    </font>
    <font>
      <b/>
      <sz val="10"/>
      <color indexed="18"/>
      <name val="Tahoma"/>
      <family val="2"/>
    </font>
    <font>
      <sz val="11"/>
      <color indexed="8"/>
      <name val="Calibri"/>
      <family val="2"/>
    </font>
    <font>
      <b/>
      <sz val="10"/>
      <color indexed="17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20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sz val="8"/>
      <name val="Calibri"/>
      <family val="2"/>
    </font>
    <font>
      <sz val="12"/>
      <color indexed="8"/>
      <name val="Calibri"/>
      <family val="2"/>
    </font>
    <font>
      <sz val="10"/>
      <name val="Verdana"/>
      <family val="2"/>
    </font>
    <font>
      <b/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1">
    <xf numFmtId="0" fontId="0" fillId="0" borderId="0"/>
    <xf numFmtId="0" fontId="10" fillId="0" borderId="0"/>
    <xf numFmtId="9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7" fillId="0" borderId="0"/>
    <xf numFmtId="0" fontId="18" fillId="0" borderId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19" applyNumberFormat="0" applyFill="0" applyAlignment="0" applyProtection="0"/>
  </cellStyleXfs>
  <cellXfs count="79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7" fillId="0" borderId="0" xfId="0" applyNumberFormat="1" applyFont="1" applyBorder="1"/>
    <xf numFmtId="3" fontId="2" fillId="0" borderId="0" xfId="0" applyNumberFormat="1" applyFont="1" applyBorder="1"/>
    <xf numFmtId="37" fontId="2" fillId="0" borderId="0" xfId="0" applyNumberFormat="1" applyFont="1" applyBorder="1"/>
    <xf numFmtId="0" fontId="7" fillId="0" borderId="0" xfId="0" applyFont="1" applyFill="1" applyBorder="1"/>
    <xf numFmtId="0" fontId="3" fillId="2" borderId="1" xfId="0" applyFont="1" applyFill="1" applyBorder="1"/>
    <xf numFmtId="0" fontId="3" fillId="2" borderId="1" xfId="0" applyNumberFormat="1" applyFont="1" applyFill="1" applyBorder="1" applyAlignment="1">
      <alignment horizontal="center"/>
    </xf>
    <xf numFmtId="0" fontId="4" fillId="0" borderId="1" xfId="0" applyFont="1" applyBorder="1"/>
    <xf numFmtId="165" fontId="4" fillId="0" borderId="1" xfId="3" applyNumberFormat="1" applyFont="1" applyBorder="1" applyAlignment="1">
      <alignment horizontal="right"/>
    </xf>
    <xf numFmtId="0" fontId="5" fillId="0" borderId="1" xfId="0" applyFont="1" applyBorder="1"/>
    <xf numFmtId="165" fontId="5" fillId="0" borderId="1" xfId="3" applyNumberFormat="1" applyFont="1" applyBorder="1" applyAlignment="1">
      <alignment horizontal="right"/>
    </xf>
    <xf numFmtId="0" fontId="6" fillId="0" borderId="1" xfId="0" applyFont="1" applyFill="1" applyBorder="1"/>
    <xf numFmtId="165" fontId="6" fillId="0" borderId="1" xfId="3" applyNumberFormat="1" applyFont="1" applyBorder="1" applyAlignment="1">
      <alignment horizontal="right"/>
    </xf>
    <xf numFmtId="165" fontId="6" fillId="0" borderId="1" xfId="3" applyNumberFormat="1" applyFont="1" applyFill="1" applyBorder="1" applyAlignment="1">
      <alignment horizontal="right"/>
    </xf>
    <xf numFmtId="0" fontId="6" fillId="0" borderId="1" xfId="0" applyFont="1" applyBorder="1"/>
    <xf numFmtId="165" fontId="5" fillId="0" borderId="1" xfId="3" applyNumberFormat="1" applyFont="1" applyBorder="1"/>
    <xf numFmtId="165" fontId="6" fillId="0" borderId="1" xfId="3" applyNumberFormat="1" applyFont="1" applyFill="1" applyBorder="1"/>
    <xf numFmtId="165" fontId="6" fillId="0" borderId="1" xfId="3" applyNumberFormat="1" applyFont="1" applyBorder="1"/>
    <xf numFmtId="3" fontId="4" fillId="0" borderId="1" xfId="0" applyNumberFormat="1" applyFont="1" applyBorder="1"/>
    <xf numFmtId="3" fontId="5" fillId="0" borderId="1" xfId="0" applyNumberFormat="1" applyFont="1" applyBorder="1"/>
    <xf numFmtId="3" fontId="6" fillId="0" borderId="1" xfId="0" applyNumberFormat="1" applyFont="1" applyBorder="1"/>
    <xf numFmtId="3" fontId="6" fillId="0" borderId="1" xfId="0" applyNumberFormat="1" applyFont="1" applyFill="1" applyBorder="1"/>
    <xf numFmtId="0" fontId="9" fillId="0" borderId="1" xfId="0" applyFont="1" applyBorder="1"/>
    <xf numFmtId="165" fontId="9" fillId="0" borderId="1" xfId="3" applyNumberFormat="1" applyFont="1" applyBorder="1"/>
    <xf numFmtId="37" fontId="5" fillId="0" borderId="1" xfId="0" applyNumberFormat="1" applyFont="1" applyBorder="1"/>
    <xf numFmtId="0" fontId="5" fillId="0" borderId="1" xfId="0" applyFont="1" applyFill="1" applyBorder="1"/>
    <xf numFmtId="165" fontId="4" fillId="0" borderId="1" xfId="3" applyNumberFormat="1" applyFont="1" applyBorder="1"/>
    <xf numFmtId="165" fontId="5" fillId="0" borderId="1" xfId="3" applyNumberFormat="1" applyFont="1" applyFill="1" applyBorder="1"/>
    <xf numFmtId="0" fontId="0" fillId="0" borderId="1" xfId="0" applyBorder="1"/>
    <xf numFmtId="165" fontId="0" fillId="0" borderId="1" xfId="3" applyNumberFormat="1" applyFont="1" applyBorder="1"/>
    <xf numFmtId="3" fontId="1" fillId="2" borderId="1" xfId="0" applyNumberFormat="1" applyFont="1" applyFill="1" applyBorder="1"/>
    <xf numFmtId="0" fontId="11" fillId="0" borderId="2" xfId="1" applyFont="1" applyFill="1" applyBorder="1" applyAlignment="1">
      <alignment horizontal="center"/>
    </xf>
    <xf numFmtId="14" fontId="11" fillId="0" borderId="3" xfId="1" applyNumberFormat="1" applyFont="1" applyFill="1" applyBorder="1" applyAlignment="1">
      <alignment horizontal="center"/>
    </xf>
    <xf numFmtId="14" fontId="11" fillId="0" borderId="0" xfId="1" applyNumberFormat="1" applyFont="1" applyFill="1" applyBorder="1" applyAlignment="1">
      <alignment horizontal="center"/>
    </xf>
    <xf numFmtId="0" fontId="10" fillId="0" borderId="0" xfId="1" applyFont="1" applyFill="1" applyAlignment="1"/>
    <xf numFmtId="0" fontId="11" fillId="0" borderId="4" xfId="1" applyFont="1" applyFill="1" applyBorder="1" applyAlignment="1"/>
    <xf numFmtId="166" fontId="0" fillId="0" borderId="5" xfId="2" applyNumberFormat="1" applyFont="1" applyFill="1" applyBorder="1" applyAlignment="1"/>
    <xf numFmtId="166" fontId="0" fillId="0" borderId="0" xfId="2" applyNumberFormat="1" applyFont="1" applyFill="1" applyBorder="1" applyAlignment="1"/>
    <xf numFmtId="0" fontId="10" fillId="0" borderId="0" xfId="1" applyFill="1" applyAlignment="1"/>
    <xf numFmtId="0" fontId="11" fillId="0" borderId="6" xfId="1" applyFont="1" applyFill="1" applyBorder="1" applyAlignment="1"/>
    <xf numFmtId="166" fontId="0" fillId="0" borderId="7" xfId="2" applyNumberFormat="1" applyFont="1" applyFill="1" applyBorder="1" applyAlignment="1"/>
    <xf numFmtId="0" fontId="11" fillId="0" borderId="8" xfId="1" applyFont="1" applyFill="1" applyBorder="1" applyAlignment="1"/>
    <xf numFmtId="165" fontId="10" fillId="0" borderId="9" xfId="1" applyNumberFormat="1" applyFill="1" applyBorder="1" applyAlignment="1"/>
    <xf numFmtId="165" fontId="10" fillId="0" borderId="0" xfId="1" applyNumberFormat="1" applyFill="1" applyBorder="1" applyAlignment="1"/>
    <xf numFmtId="0" fontId="11" fillId="0" borderId="10" xfId="1" applyFont="1" applyFill="1" applyBorder="1" applyAlignment="1"/>
    <xf numFmtId="0" fontId="12" fillId="3" borderId="0" xfId="1" applyFont="1" applyFill="1" applyBorder="1" applyAlignment="1"/>
    <xf numFmtId="0" fontId="10" fillId="0" borderId="0" xfId="1" applyFill="1" applyBorder="1" applyAlignment="1"/>
    <xf numFmtId="14" fontId="11" fillId="0" borderId="11" xfId="1" applyNumberFormat="1" applyFont="1" applyFill="1" applyBorder="1" applyAlignment="1">
      <alignment horizontal="center"/>
    </xf>
    <xf numFmtId="37" fontId="10" fillId="0" borderId="5" xfId="1" applyNumberFormat="1" applyFill="1" applyBorder="1" applyAlignment="1"/>
    <xf numFmtId="37" fontId="10" fillId="0" borderId="0" xfId="1" applyNumberFormat="1" applyFill="1" applyBorder="1" applyAlignment="1"/>
    <xf numFmtId="37" fontId="10" fillId="0" borderId="7" xfId="1" applyNumberFormat="1" applyFill="1" applyBorder="1" applyAlignment="1"/>
    <xf numFmtId="166" fontId="10" fillId="0" borderId="0" xfId="1" applyNumberFormat="1" applyFill="1" applyAlignment="1"/>
    <xf numFmtId="0" fontId="10" fillId="0" borderId="5" xfId="1" applyFill="1" applyBorder="1" applyAlignment="1">
      <alignment horizontal="center"/>
    </xf>
    <xf numFmtId="0" fontId="10" fillId="0" borderId="0" xfId="1" applyFill="1" applyBorder="1" applyAlignment="1">
      <alignment horizontal="center"/>
    </xf>
    <xf numFmtId="166" fontId="0" fillId="0" borderId="5" xfId="2" applyNumberFormat="1" applyFont="1" applyFill="1" applyBorder="1" applyAlignment="1">
      <alignment horizontal="center"/>
    </xf>
    <xf numFmtId="166" fontId="0" fillId="0" borderId="0" xfId="2" applyNumberFormat="1" applyFont="1" applyFill="1" applyBorder="1" applyAlignment="1">
      <alignment horizontal="center"/>
    </xf>
    <xf numFmtId="166" fontId="0" fillId="0" borderId="7" xfId="2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/>
    </xf>
    <xf numFmtId="166" fontId="10" fillId="0" borderId="11" xfId="1" applyNumberFormat="1" applyFill="1" applyBorder="1" applyAlignment="1">
      <alignment horizontal="center"/>
    </xf>
    <xf numFmtId="166" fontId="10" fillId="0" borderId="0" xfId="1" applyNumberFormat="1" applyFill="1" applyBorder="1" applyAlignment="1">
      <alignment horizontal="center"/>
    </xf>
    <xf numFmtId="0" fontId="10" fillId="0" borderId="0" xfId="1" applyFill="1" applyAlignment="1">
      <alignment horizontal="center"/>
    </xf>
    <xf numFmtId="0" fontId="10" fillId="0" borderId="0" xfId="1"/>
    <xf numFmtId="0" fontId="11" fillId="0" borderId="0" xfId="1" applyFont="1" applyFill="1" applyAlignment="1"/>
    <xf numFmtId="0" fontId="11" fillId="0" borderId="12" xfId="1" applyFont="1" applyFill="1" applyBorder="1" applyAlignment="1"/>
    <xf numFmtId="0" fontId="10" fillId="0" borderId="7" xfId="1" applyFill="1" applyBorder="1" applyAlignment="1"/>
    <xf numFmtId="0" fontId="14" fillId="0" borderId="13" xfId="1" applyFont="1" applyFill="1" applyBorder="1" applyAlignment="1">
      <alignment horizontal="right"/>
    </xf>
    <xf numFmtId="0" fontId="15" fillId="0" borderId="14" xfId="1" applyFont="1" applyFill="1" applyBorder="1" applyAlignment="1"/>
    <xf numFmtId="0" fontId="15" fillId="0" borderId="15" xfId="1" applyFont="1" applyFill="1" applyBorder="1" applyAlignment="1"/>
    <xf numFmtId="0" fontId="9" fillId="0" borderId="1" xfId="0" applyFont="1" applyFill="1" applyBorder="1"/>
    <xf numFmtId="165" fontId="14" fillId="0" borderId="14" xfId="1" applyNumberFormat="1" applyFont="1" applyFill="1" applyBorder="1" applyAlignment="1">
      <alignment horizontal="center"/>
    </xf>
    <xf numFmtId="0" fontId="13" fillId="0" borderId="16" xfId="1" applyFont="1" applyFill="1" applyBorder="1" applyAlignment="1">
      <alignment horizontal="center"/>
    </xf>
    <xf numFmtId="0" fontId="13" fillId="0" borderId="17" xfId="1" applyFont="1" applyFill="1" applyBorder="1" applyAlignment="1">
      <alignment horizontal="center"/>
    </xf>
    <xf numFmtId="0" fontId="13" fillId="0" borderId="18" xfId="1" applyFont="1" applyFill="1" applyBorder="1" applyAlignment="1">
      <alignment horizontal="center"/>
    </xf>
    <xf numFmtId="14" fontId="13" fillId="4" borderId="16" xfId="1" applyNumberFormat="1" applyFont="1" applyFill="1" applyBorder="1" applyAlignment="1">
      <alignment horizontal="center"/>
    </xf>
    <xf numFmtId="0" fontId="13" fillId="4" borderId="17" xfId="1" applyFont="1" applyFill="1" applyBorder="1" applyAlignment="1">
      <alignment horizontal="center"/>
    </xf>
    <xf numFmtId="0" fontId="13" fillId="4" borderId="18" xfId="1" applyFont="1" applyFill="1" applyBorder="1" applyAlignment="1">
      <alignment horizontal="center"/>
    </xf>
    <xf numFmtId="3" fontId="5" fillId="0" borderId="0" xfId="0" applyNumberFormat="1" applyFont="1" applyBorder="1"/>
  </cellXfs>
  <cellStyles count="11">
    <cellStyle name="Normal" xfId="0" builtinId="0"/>
    <cellStyle name="Normal 2" xfId="1"/>
    <cellStyle name="Normal 3" xfId="7"/>
    <cellStyle name="Normal 4" xfId="6"/>
    <cellStyle name="Porcentagem 2" xfId="2"/>
    <cellStyle name="Porcentagem 3" xfId="9"/>
    <cellStyle name="Porcentagem 4" xfId="8"/>
    <cellStyle name="Porcentagem 5" xfId="4"/>
    <cellStyle name="Total 2" xfId="10"/>
    <cellStyle name="Vírgula" xfId="3" builtinId="3"/>
    <cellStyle name="Vírgula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595-4569-8ED9-52C545A5DFB3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0.37660145392140998</c:v>
              </c:pt>
            </c:numLit>
          </c:val>
          <c:extLst>
            <c:ext xmlns:c16="http://schemas.microsoft.com/office/drawing/2014/chart" uri="{C3380CC4-5D6E-409C-BE32-E72D297353CC}">
              <c16:uniqueId val="{00000002-1595-4569-8ED9-52C545A5DFB3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0.32268191694798976</c:v>
              </c:pt>
            </c:numLit>
          </c:val>
          <c:extLst>
            <c:ext xmlns:c16="http://schemas.microsoft.com/office/drawing/2014/chart" uri="{C3380CC4-5D6E-409C-BE32-E72D297353CC}">
              <c16:uniqueId val="{00000003-1595-4569-8ED9-52C545A5DFB3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0.30071662913059932</c:v>
              </c:pt>
            </c:numLit>
          </c:val>
          <c:extLst>
            <c:ext xmlns:c16="http://schemas.microsoft.com/office/drawing/2014/chart" uri="{C3380CC4-5D6E-409C-BE32-E72D297353CC}">
              <c16:uniqueId val="{00000004-1595-4569-8ED9-52C545A5DFB3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36426848"/>
        <c:axId val="336426064"/>
        <c:axId val="0"/>
      </c:bar3DChart>
      <c:catAx>
        <c:axId val="336426848"/>
        <c:scaling>
          <c:orientation val="minMax"/>
        </c:scaling>
        <c:delete val="1"/>
        <c:axPos val="b"/>
        <c:majorTickMark val="out"/>
        <c:minorTickMark val="none"/>
        <c:tickLblPos val="none"/>
        <c:crossAx val="336426064"/>
        <c:crosses val="autoZero"/>
        <c:auto val="1"/>
        <c:lblAlgn val="ctr"/>
        <c:lblOffset val="100"/>
        <c:noMultiLvlLbl val="0"/>
      </c:catAx>
      <c:valAx>
        <c:axId val="33642606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6426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181-460F-893C-439C304155E8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0.43458975286490276</c:v>
              </c:pt>
            </c:numLit>
          </c:val>
          <c:extLst>
            <c:ext xmlns:c16="http://schemas.microsoft.com/office/drawing/2014/chart" uri="{C3380CC4-5D6E-409C-BE32-E72D297353CC}">
              <c16:uniqueId val="{00000002-E181-460F-893C-439C304155E8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0.170273925946309</c:v>
              </c:pt>
            </c:numLit>
          </c:val>
          <c:extLst>
            <c:ext xmlns:c16="http://schemas.microsoft.com/office/drawing/2014/chart" uri="{C3380CC4-5D6E-409C-BE32-E72D297353CC}">
              <c16:uniqueId val="{00000003-E181-460F-893C-439C304155E8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0.39513632118879038</c:v>
              </c:pt>
            </c:numLit>
          </c:val>
          <c:extLst>
            <c:ext xmlns:c16="http://schemas.microsoft.com/office/drawing/2014/chart" uri="{C3380CC4-5D6E-409C-BE32-E72D297353CC}">
              <c16:uniqueId val="{00000004-E181-460F-893C-439C304155E8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36385688"/>
        <c:axId val="336376280"/>
        <c:axId val="0"/>
      </c:bar3DChart>
      <c:catAx>
        <c:axId val="336385688"/>
        <c:scaling>
          <c:orientation val="minMax"/>
        </c:scaling>
        <c:delete val="1"/>
        <c:axPos val="b"/>
        <c:majorTickMark val="out"/>
        <c:minorTickMark val="none"/>
        <c:tickLblPos val="none"/>
        <c:crossAx val="336376280"/>
        <c:crosses val="autoZero"/>
        <c:auto val="1"/>
        <c:lblAlgn val="ctr"/>
        <c:lblOffset val="100"/>
        <c:noMultiLvlLbl val="0"/>
      </c:catAx>
      <c:valAx>
        <c:axId val="33637628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6385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0.52558588053302002</c:v>
              </c:pt>
            </c:numLit>
          </c:val>
          <c:extLst>
            <c:ext xmlns:c16="http://schemas.microsoft.com/office/drawing/2014/chart" uri="{C3380CC4-5D6E-409C-BE32-E72D297353CC}">
              <c16:uniqueId val="{00000000-8E37-4B60-9D8F-760BB555127D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0.47441411946697698</c:v>
              </c:pt>
            </c:numLit>
          </c:val>
          <c:extLst>
            <c:ext xmlns:c16="http://schemas.microsoft.com/office/drawing/2014/chart" uri="{C3380CC4-5D6E-409C-BE32-E72D297353CC}">
              <c16:uniqueId val="{00000001-8E37-4B60-9D8F-760BB555127D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36383336"/>
        <c:axId val="336382552"/>
        <c:axId val="0"/>
      </c:bar3DChart>
      <c:catAx>
        <c:axId val="336383336"/>
        <c:scaling>
          <c:orientation val="minMax"/>
        </c:scaling>
        <c:delete val="1"/>
        <c:axPos val="b"/>
        <c:majorTickMark val="out"/>
        <c:minorTickMark val="none"/>
        <c:tickLblPos val="none"/>
        <c:crossAx val="336382552"/>
        <c:crosses val="autoZero"/>
        <c:auto val="1"/>
        <c:lblAlgn val="ctr"/>
        <c:lblOffset val="100"/>
        <c:noMultiLvlLbl val="0"/>
      </c:catAx>
      <c:valAx>
        <c:axId val="33638255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6383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6E-4E3B-ACFC-8D0206B9E4B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64925907</c:v>
              </c:pt>
            </c:numLit>
          </c:val>
          <c:extLst>
            <c:ext xmlns:c16="http://schemas.microsoft.com/office/drawing/2014/chart" uri="{C3380CC4-5D6E-409C-BE32-E72D297353CC}">
              <c16:uniqueId val="{00000001-1C6E-4E3B-ACFC-8D0206B9E4B8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36377456"/>
        <c:axId val="336383728"/>
        <c:axId val="0"/>
      </c:bar3DChart>
      <c:catAx>
        <c:axId val="336377456"/>
        <c:scaling>
          <c:orientation val="minMax"/>
        </c:scaling>
        <c:delete val="1"/>
        <c:axPos val="b"/>
        <c:majorTickMark val="out"/>
        <c:minorTickMark val="none"/>
        <c:tickLblPos val="none"/>
        <c:crossAx val="336383728"/>
        <c:crosses val="autoZero"/>
        <c:auto val="1"/>
        <c:lblAlgn val="ctr"/>
        <c:lblOffset val="100"/>
        <c:noMultiLvlLbl val="0"/>
      </c:catAx>
      <c:valAx>
        <c:axId val="33638372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6377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ACB-476C-8128-9AD5CBBEE6F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0.37654548287497863</c:v>
              </c:pt>
            </c:numLit>
          </c:val>
          <c:extLst>
            <c:ext xmlns:c16="http://schemas.microsoft.com/office/drawing/2014/chart" uri="{C3380CC4-5D6E-409C-BE32-E72D297353CC}">
              <c16:uniqueId val="{00000002-3ACB-476C-8128-9AD5CBBEE6FF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0.35261342250339173</c:v>
              </c:pt>
            </c:numLit>
          </c:val>
          <c:extLst>
            <c:ext xmlns:c16="http://schemas.microsoft.com/office/drawing/2014/chart" uri="{C3380CC4-5D6E-409C-BE32-E72D297353CC}">
              <c16:uniqueId val="{00000003-3ACB-476C-8128-9AD5CBBEE6FF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0.27084109462162376</c:v>
              </c:pt>
            </c:numLit>
          </c:val>
          <c:extLst>
            <c:ext xmlns:c16="http://schemas.microsoft.com/office/drawing/2014/chart" uri="{C3380CC4-5D6E-409C-BE32-E72D297353CC}">
              <c16:uniqueId val="{00000004-3ACB-476C-8128-9AD5CBBEE6FF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36382160"/>
        <c:axId val="336377848"/>
        <c:axId val="0"/>
      </c:bar3DChart>
      <c:catAx>
        <c:axId val="336382160"/>
        <c:scaling>
          <c:orientation val="minMax"/>
        </c:scaling>
        <c:delete val="1"/>
        <c:axPos val="b"/>
        <c:majorTickMark val="out"/>
        <c:minorTickMark val="none"/>
        <c:tickLblPos val="none"/>
        <c:crossAx val="336377848"/>
        <c:crosses val="autoZero"/>
        <c:auto val="1"/>
        <c:lblAlgn val="ctr"/>
        <c:lblOffset val="100"/>
        <c:noMultiLvlLbl val="0"/>
      </c:catAx>
      <c:valAx>
        <c:axId val="33637784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63821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FDD-4FF5-85CC-83EDA8204904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0.49485407730794451</c:v>
              </c:pt>
            </c:numLit>
          </c:val>
          <c:extLst>
            <c:ext xmlns:c16="http://schemas.microsoft.com/office/drawing/2014/chart" uri="{C3380CC4-5D6E-409C-BE32-E72D297353CC}">
              <c16:uniqueId val="{00000002-0FDD-4FF5-85CC-83EDA8204904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0.12441016808659312</c:v>
              </c:pt>
            </c:numLit>
          </c:val>
          <c:extLst>
            <c:ext xmlns:c16="http://schemas.microsoft.com/office/drawing/2014/chart" uri="{C3380CC4-5D6E-409C-BE32-E72D297353CC}">
              <c16:uniqueId val="{00000003-0FDD-4FF5-85CC-83EDA8204904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0.38073575460546399</c:v>
              </c:pt>
            </c:numLit>
          </c:val>
          <c:extLst>
            <c:ext xmlns:c16="http://schemas.microsoft.com/office/drawing/2014/chart" uri="{C3380CC4-5D6E-409C-BE32-E72D297353CC}">
              <c16:uniqueId val="{00000004-0FDD-4FF5-85CC-83EDA8204904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36384120"/>
        <c:axId val="336386864"/>
        <c:axId val="0"/>
      </c:bar3DChart>
      <c:catAx>
        <c:axId val="336384120"/>
        <c:scaling>
          <c:orientation val="minMax"/>
        </c:scaling>
        <c:delete val="1"/>
        <c:axPos val="b"/>
        <c:majorTickMark val="out"/>
        <c:minorTickMark val="none"/>
        <c:tickLblPos val="none"/>
        <c:crossAx val="336386864"/>
        <c:crosses val="autoZero"/>
        <c:auto val="1"/>
        <c:lblAlgn val="ctr"/>
        <c:lblOffset val="100"/>
        <c:noMultiLvlLbl val="0"/>
      </c:catAx>
      <c:valAx>
        <c:axId val="33638686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6384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0.54837431822457938</c:v>
              </c:pt>
            </c:numLit>
          </c:val>
          <c:extLst>
            <c:ext xmlns:c16="http://schemas.microsoft.com/office/drawing/2014/chart" uri="{C3380CC4-5D6E-409C-BE32-E72D297353CC}">
              <c16:uniqueId val="{00000000-899B-4592-94C1-4B0601DCA86C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0.45162568177542556</c:v>
              </c:pt>
            </c:numLit>
          </c:val>
          <c:extLst>
            <c:ext xmlns:c16="http://schemas.microsoft.com/office/drawing/2014/chart" uri="{C3380CC4-5D6E-409C-BE32-E72D297353CC}">
              <c16:uniqueId val="{00000001-899B-4592-94C1-4B0601DCA86C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36384512"/>
        <c:axId val="336380200"/>
        <c:axId val="0"/>
      </c:bar3DChart>
      <c:catAx>
        <c:axId val="336384512"/>
        <c:scaling>
          <c:orientation val="minMax"/>
        </c:scaling>
        <c:delete val="1"/>
        <c:axPos val="b"/>
        <c:majorTickMark val="out"/>
        <c:minorTickMark val="none"/>
        <c:tickLblPos val="none"/>
        <c:crossAx val="336380200"/>
        <c:crosses val="autoZero"/>
        <c:auto val="1"/>
        <c:lblAlgn val="ctr"/>
        <c:lblOffset val="100"/>
        <c:noMultiLvlLbl val="0"/>
      </c:catAx>
      <c:valAx>
        <c:axId val="33638020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6384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56-47F7-B4BE-AAAE36447D6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93546383</c:v>
              </c:pt>
            </c:numLit>
          </c:val>
          <c:extLst>
            <c:ext xmlns:c16="http://schemas.microsoft.com/office/drawing/2014/chart" uri="{C3380CC4-5D6E-409C-BE32-E72D297353CC}">
              <c16:uniqueId val="{00000001-0F56-47F7-B4BE-AAAE36447D6D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36382944"/>
        <c:axId val="336381376"/>
        <c:axId val="0"/>
      </c:bar3DChart>
      <c:catAx>
        <c:axId val="336382944"/>
        <c:scaling>
          <c:orientation val="minMax"/>
        </c:scaling>
        <c:delete val="1"/>
        <c:axPos val="b"/>
        <c:majorTickMark val="out"/>
        <c:minorTickMark val="none"/>
        <c:tickLblPos val="none"/>
        <c:crossAx val="336381376"/>
        <c:crosses val="autoZero"/>
        <c:auto val="1"/>
        <c:lblAlgn val="ctr"/>
        <c:lblOffset val="100"/>
        <c:noMultiLvlLbl val="0"/>
      </c:catAx>
      <c:valAx>
        <c:axId val="33638137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6382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AD2-491B-900A-20D20B931D2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0.40957760007893701</c:v>
              </c:pt>
            </c:numLit>
          </c:val>
          <c:extLst>
            <c:ext xmlns:c16="http://schemas.microsoft.com/office/drawing/2014/chart" uri="{C3380CC4-5D6E-409C-BE32-E72D297353CC}">
              <c16:uniqueId val="{00000002-EAD2-491B-900A-20D20B931D2F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0.36739029025514663</c:v>
              </c:pt>
            </c:numLit>
          </c:val>
          <c:extLst>
            <c:ext xmlns:c16="http://schemas.microsoft.com/office/drawing/2014/chart" uri="{C3380CC4-5D6E-409C-BE32-E72D297353CC}">
              <c16:uniqueId val="{00000003-EAD2-491B-900A-20D20B931D2F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0.223032109665916</c:v>
              </c:pt>
            </c:numLit>
          </c:val>
          <c:extLst>
            <c:ext xmlns:c16="http://schemas.microsoft.com/office/drawing/2014/chart" uri="{C3380CC4-5D6E-409C-BE32-E72D297353CC}">
              <c16:uniqueId val="{00000004-EAD2-491B-900A-20D20B931D2F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36376672"/>
        <c:axId val="336380592"/>
        <c:axId val="0"/>
      </c:bar3DChart>
      <c:catAx>
        <c:axId val="336376672"/>
        <c:scaling>
          <c:orientation val="minMax"/>
        </c:scaling>
        <c:delete val="1"/>
        <c:axPos val="b"/>
        <c:majorTickMark val="out"/>
        <c:minorTickMark val="none"/>
        <c:tickLblPos val="none"/>
        <c:crossAx val="336380592"/>
        <c:crosses val="autoZero"/>
        <c:auto val="1"/>
        <c:lblAlgn val="ctr"/>
        <c:lblOffset val="100"/>
        <c:noMultiLvlLbl val="0"/>
      </c:catAx>
      <c:valAx>
        <c:axId val="33638059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6376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556-4FE9-8281-88F5315D2A23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0.58889778377691748</c:v>
              </c:pt>
            </c:numLit>
          </c:val>
          <c:extLst>
            <c:ext xmlns:c16="http://schemas.microsoft.com/office/drawing/2014/chart" uri="{C3380CC4-5D6E-409C-BE32-E72D297353CC}">
              <c16:uniqueId val="{00000002-E556-4FE9-8281-88F5315D2A23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9.0537663289418313E-2</c:v>
              </c:pt>
            </c:numLit>
          </c:val>
          <c:extLst>
            <c:ext xmlns:c16="http://schemas.microsoft.com/office/drawing/2014/chart" uri="{C3380CC4-5D6E-409C-BE32-E72D297353CC}">
              <c16:uniqueId val="{00000003-E556-4FE9-8281-88F5315D2A23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0.32056455293365987</c:v>
              </c:pt>
            </c:numLit>
          </c:val>
          <c:extLst>
            <c:ext xmlns:c16="http://schemas.microsoft.com/office/drawing/2014/chart" uri="{C3380CC4-5D6E-409C-BE32-E72D297353CC}">
              <c16:uniqueId val="{00000004-E556-4FE9-8281-88F5315D2A23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36380984"/>
        <c:axId val="336378240"/>
        <c:axId val="0"/>
      </c:bar3DChart>
      <c:catAx>
        <c:axId val="336380984"/>
        <c:scaling>
          <c:orientation val="minMax"/>
        </c:scaling>
        <c:delete val="1"/>
        <c:axPos val="b"/>
        <c:majorTickMark val="out"/>
        <c:minorTickMark val="none"/>
        <c:tickLblPos val="none"/>
        <c:crossAx val="336378240"/>
        <c:crosses val="autoZero"/>
        <c:auto val="1"/>
        <c:lblAlgn val="ctr"/>
        <c:lblOffset val="100"/>
        <c:noMultiLvlLbl val="0"/>
      </c:catAx>
      <c:valAx>
        <c:axId val="33637824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6380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0.56568018445743551</c:v>
              </c:pt>
            </c:numLit>
          </c:val>
          <c:extLst>
            <c:ext xmlns:c16="http://schemas.microsoft.com/office/drawing/2014/chart" uri="{C3380CC4-5D6E-409C-BE32-E72D297353CC}">
              <c16:uniqueId val="{00000000-C2DE-4AA2-A19C-2AE3D758958E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0.43431981554256394</c:v>
              </c:pt>
            </c:numLit>
          </c:val>
          <c:extLst>
            <c:ext xmlns:c16="http://schemas.microsoft.com/office/drawing/2014/chart" uri="{C3380CC4-5D6E-409C-BE32-E72D297353CC}">
              <c16:uniqueId val="{00000001-C2DE-4AA2-A19C-2AE3D758958E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36379416"/>
        <c:axId val="336378632"/>
        <c:axId val="0"/>
      </c:bar3DChart>
      <c:catAx>
        <c:axId val="336379416"/>
        <c:scaling>
          <c:orientation val="minMax"/>
        </c:scaling>
        <c:delete val="1"/>
        <c:axPos val="b"/>
        <c:majorTickMark val="out"/>
        <c:minorTickMark val="none"/>
        <c:tickLblPos val="none"/>
        <c:crossAx val="336378632"/>
        <c:crosses val="autoZero"/>
        <c:auto val="1"/>
        <c:lblAlgn val="ctr"/>
        <c:lblOffset val="100"/>
        <c:noMultiLvlLbl val="0"/>
      </c:catAx>
      <c:valAx>
        <c:axId val="33637863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63794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E7C-4654-AC5D-B6E203594715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0.38831611682778594</c:v>
              </c:pt>
            </c:numLit>
          </c:val>
          <c:extLst>
            <c:ext xmlns:c16="http://schemas.microsoft.com/office/drawing/2014/chart" uri="{C3380CC4-5D6E-409C-BE32-E72D297353CC}">
              <c16:uniqueId val="{00000002-4E7C-4654-AC5D-B6E203594715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0.24803058074681625</c:v>
              </c:pt>
            </c:numLit>
          </c:val>
          <c:extLst>
            <c:ext xmlns:c16="http://schemas.microsoft.com/office/drawing/2014/chart" uri="{C3380CC4-5D6E-409C-BE32-E72D297353CC}">
              <c16:uniqueId val="{00000003-4E7C-4654-AC5D-B6E203594715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275" b="1" i="0" u="none" strike="noStrike" baseline="0">
                        <a:solidFill>
                          <a:srgbClr val="008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/>
                      <a:t>Ativo Circulante
21,8%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E7C-4654-AC5D-B6E20359471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0.3636533024254</c:v>
              </c:pt>
            </c:numLit>
          </c:val>
          <c:extLst>
            <c:ext xmlns:c16="http://schemas.microsoft.com/office/drawing/2014/chart" uri="{C3380CC4-5D6E-409C-BE32-E72D297353CC}">
              <c16:uniqueId val="{00000005-4E7C-4654-AC5D-B6E203594715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36429984"/>
        <c:axId val="336426456"/>
        <c:axId val="0"/>
      </c:bar3DChart>
      <c:catAx>
        <c:axId val="336429984"/>
        <c:scaling>
          <c:orientation val="minMax"/>
        </c:scaling>
        <c:delete val="1"/>
        <c:axPos val="b"/>
        <c:majorTickMark val="out"/>
        <c:minorTickMark val="none"/>
        <c:tickLblPos val="none"/>
        <c:crossAx val="336426456"/>
        <c:crosses val="autoZero"/>
        <c:auto val="1"/>
        <c:lblAlgn val="ctr"/>
        <c:lblOffset val="100"/>
        <c:noMultiLvlLbl val="0"/>
      </c:catAx>
      <c:valAx>
        <c:axId val="33642645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6429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 paperSize="9"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CB-46AE-8828-291A7873993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119225769</c:v>
              </c:pt>
            </c:numLit>
          </c:val>
          <c:extLst>
            <c:ext xmlns:c16="http://schemas.microsoft.com/office/drawing/2014/chart" uri="{C3380CC4-5D6E-409C-BE32-E72D297353CC}">
              <c16:uniqueId val="{00000001-52CB-46AE-8828-291A78739935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515570592"/>
        <c:axId val="515570984"/>
        <c:axId val="0"/>
      </c:bar3DChart>
      <c:catAx>
        <c:axId val="515570592"/>
        <c:scaling>
          <c:orientation val="minMax"/>
        </c:scaling>
        <c:delete val="1"/>
        <c:axPos val="b"/>
        <c:majorTickMark val="out"/>
        <c:minorTickMark val="none"/>
        <c:tickLblPos val="none"/>
        <c:crossAx val="515570984"/>
        <c:crosses val="autoZero"/>
        <c:auto val="1"/>
        <c:lblAlgn val="ctr"/>
        <c:lblOffset val="100"/>
        <c:noMultiLvlLbl val="0"/>
      </c:catAx>
      <c:valAx>
        <c:axId val="51557098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515570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8CD-4DBB-B94D-C34BF5AA45E8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0.465599651893991</c:v>
              </c:pt>
            </c:numLit>
          </c:val>
          <c:extLst>
            <c:ext xmlns:c16="http://schemas.microsoft.com/office/drawing/2014/chart" uri="{C3380CC4-5D6E-409C-BE32-E72D297353CC}">
              <c16:uniqueId val="{00000002-98CD-4DBB-B94D-C34BF5AA45E8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0.30358139511668775</c:v>
              </c:pt>
            </c:numLit>
          </c:val>
          <c:extLst>
            <c:ext xmlns:c16="http://schemas.microsoft.com/office/drawing/2014/chart" uri="{C3380CC4-5D6E-409C-BE32-E72D297353CC}">
              <c16:uniqueId val="{00000003-98CD-4DBB-B94D-C34BF5AA45E8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0.23081895298932031</c:v>
              </c:pt>
            </c:numLit>
          </c:val>
          <c:extLst>
            <c:ext xmlns:c16="http://schemas.microsoft.com/office/drawing/2014/chart" uri="{C3380CC4-5D6E-409C-BE32-E72D297353CC}">
              <c16:uniqueId val="{00000004-98CD-4DBB-B94D-C34BF5AA45E8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515576080"/>
        <c:axId val="515573728"/>
        <c:axId val="0"/>
      </c:bar3DChart>
      <c:catAx>
        <c:axId val="515576080"/>
        <c:scaling>
          <c:orientation val="minMax"/>
        </c:scaling>
        <c:delete val="1"/>
        <c:axPos val="b"/>
        <c:majorTickMark val="out"/>
        <c:minorTickMark val="none"/>
        <c:tickLblPos val="none"/>
        <c:crossAx val="515573728"/>
        <c:crosses val="autoZero"/>
        <c:auto val="1"/>
        <c:lblAlgn val="ctr"/>
        <c:lblOffset val="100"/>
        <c:noMultiLvlLbl val="0"/>
      </c:catAx>
      <c:valAx>
        <c:axId val="51557372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515576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94B-484F-8BE3-808DAD0A3DFD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0.59493804930601957</c:v>
              </c:pt>
            </c:numLit>
          </c:val>
          <c:extLst>
            <c:ext xmlns:c16="http://schemas.microsoft.com/office/drawing/2014/chart" uri="{C3380CC4-5D6E-409C-BE32-E72D297353CC}">
              <c16:uniqueId val="{00000002-694B-484F-8BE3-808DAD0A3DFD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7.6842539551363234E-2</c:v>
              </c:pt>
            </c:numLit>
          </c:val>
          <c:extLst>
            <c:ext xmlns:c16="http://schemas.microsoft.com/office/drawing/2014/chart" uri="{C3380CC4-5D6E-409C-BE32-E72D297353CC}">
              <c16:uniqueId val="{00000003-694B-484F-8BE3-808DAD0A3DFD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0.32821941114261588</c:v>
              </c:pt>
            </c:numLit>
          </c:val>
          <c:extLst>
            <c:ext xmlns:c16="http://schemas.microsoft.com/office/drawing/2014/chart" uri="{C3380CC4-5D6E-409C-BE32-E72D297353CC}">
              <c16:uniqueId val="{00000004-694B-484F-8BE3-808DAD0A3DFD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515574120"/>
        <c:axId val="515569024"/>
        <c:axId val="0"/>
      </c:bar3DChart>
      <c:catAx>
        <c:axId val="515574120"/>
        <c:scaling>
          <c:orientation val="minMax"/>
        </c:scaling>
        <c:delete val="1"/>
        <c:axPos val="b"/>
        <c:majorTickMark val="out"/>
        <c:minorTickMark val="none"/>
        <c:tickLblPos val="none"/>
        <c:crossAx val="515569024"/>
        <c:crosses val="autoZero"/>
        <c:auto val="1"/>
        <c:lblAlgn val="ctr"/>
        <c:lblOffset val="100"/>
        <c:noMultiLvlLbl val="0"/>
      </c:catAx>
      <c:valAx>
        <c:axId val="51556902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515574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0.6553221998850175</c:v>
              </c:pt>
            </c:numLit>
          </c:val>
          <c:extLst>
            <c:ext xmlns:c16="http://schemas.microsoft.com/office/drawing/2014/chart" uri="{C3380CC4-5D6E-409C-BE32-E72D297353CC}">
              <c16:uniqueId val="{00000000-24A1-4C68-863C-A62CC67AAE47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0.34467780011498056</c:v>
              </c:pt>
            </c:numLit>
          </c:val>
          <c:extLst>
            <c:ext xmlns:c16="http://schemas.microsoft.com/office/drawing/2014/chart" uri="{C3380CC4-5D6E-409C-BE32-E72D297353CC}">
              <c16:uniqueId val="{00000001-24A1-4C68-863C-A62CC67AAE47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515569416"/>
        <c:axId val="515574512"/>
        <c:axId val="0"/>
      </c:bar3DChart>
      <c:catAx>
        <c:axId val="515569416"/>
        <c:scaling>
          <c:orientation val="minMax"/>
        </c:scaling>
        <c:delete val="1"/>
        <c:axPos val="b"/>
        <c:majorTickMark val="out"/>
        <c:minorTickMark val="none"/>
        <c:tickLblPos val="none"/>
        <c:crossAx val="515574512"/>
        <c:crosses val="autoZero"/>
        <c:auto val="1"/>
        <c:lblAlgn val="ctr"/>
        <c:lblOffset val="100"/>
        <c:noMultiLvlLbl val="0"/>
      </c:catAx>
      <c:valAx>
        <c:axId val="51557451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5155694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A54-43F8-8DEC-B81C27B8878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130389851</c:v>
              </c:pt>
            </c:numLit>
          </c:val>
          <c:extLst>
            <c:ext xmlns:c16="http://schemas.microsoft.com/office/drawing/2014/chart" uri="{C3380CC4-5D6E-409C-BE32-E72D297353CC}">
              <c16:uniqueId val="{00000001-DA54-43F8-8DEC-B81C27B88783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515575296"/>
        <c:axId val="434080440"/>
        <c:axId val="0"/>
      </c:bar3DChart>
      <c:catAx>
        <c:axId val="515575296"/>
        <c:scaling>
          <c:orientation val="minMax"/>
        </c:scaling>
        <c:delete val="1"/>
        <c:axPos val="b"/>
        <c:majorTickMark val="out"/>
        <c:minorTickMark val="none"/>
        <c:tickLblPos val="none"/>
        <c:crossAx val="434080440"/>
        <c:crosses val="autoZero"/>
        <c:auto val="1"/>
        <c:lblAlgn val="ctr"/>
        <c:lblOffset val="100"/>
        <c:noMultiLvlLbl val="0"/>
      </c:catAx>
      <c:valAx>
        <c:axId val="43408044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515575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F33-4C9A-8E72-FDD997FBF3B4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0.50071417230082804</c:v>
              </c:pt>
            </c:numLit>
          </c:val>
          <c:extLst>
            <c:ext xmlns:c16="http://schemas.microsoft.com/office/drawing/2014/chart" uri="{C3380CC4-5D6E-409C-BE32-E72D297353CC}">
              <c16:uniqueId val="{00000002-AF33-4C9A-8E72-FDD997FBF3B4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0.27055090339479787</c:v>
              </c:pt>
            </c:numLit>
          </c:val>
          <c:extLst>
            <c:ext xmlns:c16="http://schemas.microsoft.com/office/drawing/2014/chart" uri="{C3380CC4-5D6E-409C-BE32-E72D297353CC}">
              <c16:uniqueId val="{00000003-AF33-4C9A-8E72-FDD997FBF3B4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0.228734924304376</c:v>
              </c:pt>
            </c:numLit>
          </c:val>
          <c:extLst>
            <c:ext xmlns:c16="http://schemas.microsoft.com/office/drawing/2014/chart" uri="{C3380CC4-5D6E-409C-BE32-E72D297353CC}">
              <c16:uniqueId val="{00000004-AF33-4C9A-8E72-FDD997FBF3B4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34085928"/>
        <c:axId val="434083184"/>
        <c:axId val="0"/>
      </c:bar3DChart>
      <c:catAx>
        <c:axId val="434085928"/>
        <c:scaling>
          <c:orientation val="minMax"/>
        </c:scaling>
        <c:delete val="1"/>
        <c:axPos val="b"/>
        <c:majorTickMark val="out"/>
        <c:minorTickMark val="none"/>
        <c:tickLblPos val="none"/>
        <c:crossAx val="434083184"/>
        <c:crosses val="autoZero"/>
        <c:auto val="1"/>
        <c:lblAlgn val="ctr"/>
        <c:lblOffset val="100"/>
        <c:noMultiLvlLbl val="0"/>
      </c:catAx>
      <c:valAx>
        <c:axId val="43408318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34085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F5A-490E-AC19-C2A2FD35E9DD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0.60301758927476456</c:v>
              </c:pt>
            </c:numLit>
          </c:val>
          <c:extLst>
            <c:ext xmlns:c16="http://schemas.microsoft.com/office/drawing/2014/chart" uri="{C3380CC4-5D6E-409C-BE32-E72D297353CC}">
              <c16:uniqueId val="{00000002-7F5A-490E-AC19-C2A2FD35E9DD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7.7708066836672834E-2</c:v>
              </c:pt>
            </c:numLit>
          </c:val>
          <c:extLst>
            <c:ext xmlns:c16="http://schemas.microsoft.com/office/drawing/2014/chart" uri="{C3380CC4-5D6E-409C-BE32-E72D297353CC}">
              <c16:uniqueId val="{00000003-7F5A-490E-AC19-C2A2FD35E9DD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0.31927434388856163</c:v>
              </c:pt>
            </c:numLit>
          </c:val>
          <c:extLst>
            <c:ext xmlns:c16="http://schemas.microsoft.com/office/drawing/2014/chart" uri="{C3380CC4-5D6E-409C-BE32-E72D297353CC}">
              <c16:uniqueId val="{00000004-7F5A-490E-AC19-C2A2FD35E9DD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34086320"/>
        <c:axId val="434081224"/>
        <c:axId val="0"/>
      </c:bar3DChart>
      <c:catAx>
        <c:axId val="434086320"/>
        <c:scaling>
          <c:orientation val="minMax"/>
        </c:scaling>
        <c:delete val="1"/>
        <c:axPos val="b"/>
        <c:majorTickMark val="out"/>
        <c:minorTickMark val="none"/>
        <c:tickLblPos val="none"/>
        <c:crossAx val="434081224"/>
        <c:crosses val="autoZero"/>
        <c:auto val="1"/>
        <c:lblAlgn val="ctr"/>
        <c:lblOffset val="100"/>
        <c:noMultiLvlLbl val="0"/>
      </c:catAx>
      <c:valAx>
        <c:axId val="43408122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34086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0.70521953606576704</c:v>
              </c:pt>
            </c:numLit>
          </c:val>
          <c:extLst>
            <c:ext xmlns:c16="http://schemas.microsoft.com/office/drawing/2014/chart" uri="{C3380CC4-5D6E-409C-BE32-E72D297353CC}">
              <c16:uniqueId val="{00000000-126E-4123-84E7-080F055F9D4E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0.29478046393423518</c:v>
              </c:pt>
            </c:numLit>
          </c:val>
          <c:extLst>
            <c:ext xmlns:c16="http://schemas.microsoft.com/office/drawing/2014/chart" uri="{C3380CC4-5D6E-409C-BE32-E72D297353CC}">
              <c16:uniqueId val="{00000001-126E-4123-84E7-080F055F9D4E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434087888"/>
        <c:axId val="434086712"/>
        <c:axId val="0"/>
      </c:bar3DChart>
      <c:catAx>
        <c:axId val="434087888"/>
        <c:scaling>
          <c:orientation val="minMax"/>
        </c:scaling>
        <c:delete val="1"/>
        <c:axPos val="b"/>
        <c:majorTickMark val="out"/>
        <c:minorTickMark val="none"/>
        <c:tickLblPos val="none"/>
        <c:crossAx val="434086712"/>
        <c:crosses val="autoZero"/>
        <c:auto val="1"/>
        <c:lblAlgn val="ctr"/>
        <c:lblOffset val="100"/>
        <c:noMultiLvlLbl val="0"/>
      </c:catAx>
      <c:valAx>
        <c:axId val="43408671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34087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70-4697-BA55-4C8CF9B77A3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149484550</c:v>
              </c:pt>
            </c:numLit>
          </c:val>
          <c:extLst>
            <c:ext xmlns:c16="http://schemas.microsoft.com/office/drawing/2014/chart" uri="{C3380CC4-5D6E-409C-BE32-E72D297353CC}">
              <c16:uniqueId val="{00000001-3C70-4697-BA55-4C8CF9B77A3F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434083968"/>
        <c:axId val="434082400"/>
        <c:axId val="0"/>
      </c:bar3DChart>
      <c:catAx>
        <c:axId val="434083968"/>
        <c:scaling>
          <c:orientation val="minMax"/>
        </c:scaling>
        <c:delete val="1"/>
        <c:axPos val="b"/>
        <c:majorTickMark val="out"/>
        <c:minorTickMark val="none"/>
        <c:tickLblPos val="none"/>
        <c:crossAx val="434082400"/>
        <c:crosses val="autoZero"/>
        <c:auto val="1"/>
        <c:lblAlgn val="ctr"/>
        <c:lblOffset val="100"/>
        <c:noMultiLvlLbl val="0"/>
      </c:catAx>
      <c:valAx>
        <c:axId val="43408240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34083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F4C-4BFD-A394-A5480C08BD61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0.52568078751776059</c:v>
              </c:pt>
            </c:numLit>
          </c:val>
          <c:extLst>
            <c:ext xmlns:c16="http://schemas.microsoft.com/office/drawing/2014/chart" uri="{C3380CC4-5D6E-409C-BE32-E72D297353CC}">
              <c16:uniqueId val="{00000002-1F4C-4BFD-A394-A5480C08BD61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0.26865617802011399</c:v>
              </c:pt>
            </c:numLit>
          </c:val>
          <c:extLst>
            <c:ext xmlns:c16="http://schemas.microsoft.com/office/drawing/2014/chart" uri="{C3380CC4-5D6E-409C-BE32-E72D297353CC}">
              <c16:uniqueId val="{00000003-1F4C-4BFD-A394-A5480C08BD61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0.20566303446211931</c:v>
              </c:pt>
            </c:numLit>
          </c:val>
          <c:extLst>
            <c:ext xmlns:c16="http://schemas.microsoft.com/office/drawing/2014/chart" uri="{C3380CC4-5D6E-409C-BE32-E72D297353CC}">
              <c16:uniqueId val="{00000004-1F4C-4BFD-A394-A5480C08BD61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34087104"/>
        <c:axId val="434083576"/>
        <c:axId val="0"/>
      </c:bar3DChart>
      <c:catAx>
        <c:axId val="434087104"/>
        <c:scaling>
          <c:orientation val="minMax"/>
        </c:scaling>
        <c:delete val="1"/>
        <c:axPos val="b"/>
        <c:majorTickMark val="out"/>
        <c:minorTickMark val="none"/>
        <c:tickLblPos val="none"/>
        <c:crossAx val="434083576"/>
        <c:crosses val="autoZero"/>
        <c:auto val="1"/>
        <c:lblAlgn val="ctr"/>
        <c:lblOffset val="100"/>
        <c:noMultiLvlLbl val="0"/>
      </c:catAx>
      <c:valAx>
        <c:axId val="43408357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34087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0.59347566948659103</c:v>
              </c:pt>
            </c:numLit>
          </c:val>
          <c:extLst>
            <c:ext xmlns:c16="http://schemas.microsoft.com/office/drawing/2014/chart" uri="{C3380CC4-5D6E-409C-BE32-E72D297353CC}">
              <c16:uniqueId val="{00000000-9BE2-4204-A8D3-6D60383207D1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0.40652433051340808</c:v>
              </c:pt>
            </c:numLit>
          </c:val>
          <c:extLst>
            <c:ext xmlns:c16="http://schemas.microsoft.com/office/drawing/2014/chart" uri="{C3380CC4-5D6E-409C-BE32-E72D297353CC}">
              <c16:uniqueId val="{00000001-9BE2-4204-A8D3-6D60383207D1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36437040"/>
        <c:axId val="336428416"/>
        <c:axId val="0"/>
      </c:bar3DChart>
      <c:catAx>
        <c:axId val="336437040"/>
        <c:scaling>
          <c:orientation val="minMax"/>
        </c:scaling>
        <c:delete val="1"/>
        <c:axPos val="b"/>
        <c:majorTickMark val="out"/>
        <c:minorTickMark val="none"/>
        <c:tickLblPos val="none"/>
        <c:crossAx val="336428416"/>
        <c:crosses val="autoZero"/>
        <c:auto val="1"/>
        <c:lblAlgn val="ctr"/>
        <c:lblOffset val="100"/>
        <c:noMultiLvlLbl val="0"/>
      </c:catAx>
      <c:valAx>
        <c:axId val="33642841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6437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997-4FB8-8F28-92040B6F83F2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0.67392933289163726</c:v>
              </c:pt>
            </c:numLit>
          </c:val>
          <c:extLst>
            <c:ext xmlns:c16="http://schemas.microsoft.com/office/drawing/2014/chart" uri="{C3380CC4-5D6E-409C-BE32-E72D297353CC}">
              <c16:uniqueId val="{00000002-F997-4FB8-8F28-92040B6F83F2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9.5243033060903259E-2</c:v>
              </c:pt>
            </c:numLit>
          </c:val>
          <c:extLst>
            <c:ext xmlns:c16="http://schemas.microsoft.com/office/drawing/2014/chart" uri="{C3380CC4-5D6E-409C-BE32-E72D297353CC}">
              <c16:uniqueId val="{00000003-F997-4FB8-8F28-92040B6F83F2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0.23082763404746334</c:v>
              </c:pt>
            </c:numLit>
          </c:val>
          <c:extLst>
            <c:ext xmlns:c16="http://schemas.microsoft.com/office/drawing/2014/chart" uri="{C3380CC4-5D6E-409C-BE32-E72D297353CC}">
              <c16:uniqueId val="{00000004-F997-4FB8-8F28-92040B6F83F2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34084752"/>
        <c:axId val="434080832"/>
        <c:axId val="0"/>
      </c:bar3DChart>
      <c:catAx>
        <c:axId val="434084752"/>
        <c:scaling>
          <c:orientation val="minMax"/>
        </c:scaling>
        <c:delete val="1"/>
        <c:axPos val="b"/>
        <c:majorTickMark val="out"/>
        <c:minorTickMark val="none"/>
        <c:tickLblPos val="none"/>
        <c:crossAx val="434080832"/>
        <c:crosses val="autoZero"/>
        <c:auto val="1"/>
        <c:lblAlgn val="ctr"/>
        <c:lblOffset val="100"/>
        <c:noMultiLvlLbl val="0"/>
      </c:catAx>
      <c:valAx>
        <c:axId val="43408083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34084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0.760366198560537</c:v>
              </c:pt>
            </c:numLit>
          </c:val>
          <c:extLst>
            <c:ext xmlns:c16="http://schemas.microsoft.com/office/drawing/2014/chart" uri="{C3380CC4-5D6E-409C-BE32-E72D297353CC}">
              <c16:uniqueId val="{00000000-E9BF-42BA-A11E-E1B2EF79428B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0.23963380143946228</c:v>
              </c:pt>
            </c:numLit>
          </c:val>
          <c:extLst>
            <c:ext xmlns:c16="http://schemas.microsoft.com/office/drawing/2014/chart" uri="{C3380CC4-5D6E-409C-BE32-E72D297353CC}">
              <c16:uniqueId val="{00000001-E9BF-42BA-A11E-E1B2EF79428B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36393136"/>
        <c:axId val="336390000"/>
        <c:axId val="0"/>
      </c:bar3DChart>
      <c:catAx>
        <c:axId val="336393136"/>
        <c:scaling>
          <c:orientation val="minMax"/>
        </c:scaling>
        <c:delete val="1"/>
        <c:axPos val="b"/>
        <c:majorTickMark val="out"/>
        <c:minorTickMark val="none"/>
        <c:tickLblPos val="none"/>
        <c:crossAx val="336390000"/>
        <c:crosses val="autoZero"/>
        <c:auto val="1"/>
        <c:lblAlgn val="ctr"/>
        <c:lblOffset val="100"/>
        <c:noMultiLvlLbl val="0"/>
      </c:catAx>
      <c:valAx>
        <c:axId val="33639000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6393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23-418C-A15B-6D8CC7387F8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159859831</c:v>
              </c:pt>
            </c:numLit>
          </c:val>
          <c:extLst>
            <c:ext xmlns:c16="http://schemas.microsoft.com/office/drawing/2014/chart" uri="{C3380CC4-5D6E-409C-BE32-E72D297353CC}">
              <c16:uniqueId val="{00000001-8223-418C-A15B-6D8CC7387F87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36392744"/>
        <c:axId val="336395096"/>
        <c:axId val="0"/>
      </c:bar3DChart>
      <c:catAx>
        <c:axId val="336392744"/>
        <c:scaling>
          <c:orientation val="minMax"/>
        </c:scaling>
        <c:delete val="1"/>
        <c:axPos val="b"/>
        <c:majorTickMark val="out"/>
        <c:minorTickMark val="none"/>
        <c:tickLblPos val="none"/>
        <c:crossAx val="336395096"/>
        <c:crosses val="autoZero"/>
        <c:auto val="1"/>
        <c:lblAlgn val="ctr"/>
        <c:lblOffset val="100"/>
        <c:noMultiLvlLbl val="0"/>
      </c:catAx>
      <c:valAx>
        <c:axId val="33639509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6392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9"/>
      <c:rotY val="20"/>
      <c:depthPercent val="30"/>
      <c:rAngAx val="1"/>
    </c:view3D>
    <c:floor>
      <c:thickness val="0"/>
      <c:spPr>
        <a:noFill/>
        <a:ln w="3175">
          <a:solidFill>
            <a:srgbClr val="FFFFFF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8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/>
                      <a:t>Ativo Não Circulante; 78,2%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357-4331-9111-5045447584F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SITE'!$B$4</c:f>
              <c:numCache>
                <c:formatCode>0.0%</c:formatCode>
                <c:ptCount val="1"/>
                <c:pt idx="0">
                  <c:v>0.61990031652907573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57-4331-9111-5045447584FD}"/>
            </c:ext>
          </c:extLst>
        </c:ser>
        <c:ser>
          <c:idx val="0"/>
          <c:order val="1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098255034839091E-2"/>
                  <c:y val="-9.8109895353991033E-2"/>
                </c:manualLayout>
              </c:layout>
              <c:tx>
                <c:rich>
                  <a:bodyPr/>
                  <a:lstStyle/>
                  <a:p>
                    <a:r>
                      <a:rPr lang="pt-BR"/>
                      <a:t>Ativo Circulante; 21,8%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57-4331-9111-5045447584F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SITE'!$B$2</c:f>
              <c:numCache>
                <c:formatCode>0.0%</c:formatCode>
                <c:ptCount val="1"/>
                <c:pt idx="0">
                  <c:v>0.31399059091334419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57-4331-9111-5045447584FD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60"/>
        <c:gapDepth val="500"/>
        <c:shape val="box"/>
        <c:axId val="336393528"/>
        <c:axId val="336393920"/>
        <c:axId val="0"/>
      </c:bar3DChart>
      <c:catAx>
        <c:axId val="336393528"/>
        <c:scaling>
          <c:orientation val="minMax"/>
        </c:scaling>
        <c:delete val="1"/>
        <c:axPos val="b"/>
        <c:majorTickMark val="out"/>
        <c:minorTickMark val="none"/>
        <c:tickLblPos val="none"/>
        <c:crossAx val="336393920"/>
        <c:crosses val="autoZero"/>
        <c:auto val="1"/>
        <c:lblAlgn val="ctr"/>
        <c:lblOffset val="100"/>
        <c:noMultiLvlLbl val="0"/>
      </c:catAx>
      <c:valAx>
        <c:axId val="33639392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6393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82"/>
      <c:rotY val="20"/>
      <c:depthPercent val="30"/>
      <c:rAngAx val="1"/>
    </c:view3D>
    <c:floor>
      <c:thickness val="0"/>
      <c:spPr>
        <a:noFill/>
        <a:ln w="3175">
          <a:solidFill>
            <a:srgbClr val="FFFFFF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strRef>
              <c:f>'Representação Gráfica SITE'!$A$8</c:f>
              <c:strCache>
                <c:ptCount val="1"/>
                <c:pt idx="0">
                  <c:v>Patrimônio Líquido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SITE'!$B$8</c:f>
              <c:numCache>
                <c:formatCode>0.0%</c:formatCode>
                <c:ptCount val="1"/>
                <c:pt idx="0">
                  <c:v>0.55816960597400866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29-4308-84FD-356847820CAE}"/>
            </c:ext>
          </c:extLst>
        </c:ser>
        <c:ser>
          <c:idx val="1"/>
          <c:order val="1"/>
          <c:tx>
            <c:strRef>
              <c:f>'Representação Gráfica SITE'!$A$6</c:f>
              <c:strCache>
                <c:ptCount val="1"/>
                <c:pt idx="0">
                  <c:v>Passivo Circulante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1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/>
                      <a:t>Passivo Não Circulante; 78,2%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29-4308-84FD-356847820CA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SITE'!$B$6</c:f>
              <c:numCache>
                <c:formatCode>0.0%</c:formatCode>
                <c:ptCount val="1"/>
                <c:pt idx="0">
                  <c:v>0.33425561994527292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29-4308-84FD-356847820CAE}"/>
            </c:ext>
          </c:extLst>
        </c:ser>
        <c:ser>
          <c:idx val="0"/>
          <c:order val="2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7828088352275057E-3"/>
                  <c:y val="-8.3216170643292744E-2"/>
                </c:manualLayout>
              </c:layout>
              <c:tx>
                <c:rich>
                  <a:bodyPr/>
                  <a:lstStyle/>
                  <a:p>
                    <a:r>
                      <a:rPr lang="pt-BR"/>
                      <a:t>Passivo Circulante; 21,8%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29-4308-84FD-356847820CA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SITE'!$B$7</c:f>
              <c:numCache>
                <c:formatCode>0.0%</c:formatCode>
                <c:ptCount val="1"/>
                <c:pt idx="0">
                  <c:v>0.10757477408071843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29-4308-84FD-356847820CAE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60"/>
        <c:gapDepth val="500"/>
        <c:shape val="box"/>
        <c:axId val="336391176"/>
        <c:axId val="336391960"/>
        <c:axId val="0"/>
      </c:bar3DChart>
      <c:catAx>
        <c:axId val="336391176"/>
        <c:scaling>
          <c:orientation val="minMax"/>
        </c:scaling>
        <c:delete val="1"/>
        <c:axPos val="b"/>
        <c:majorTickMark val="out"/>
        <c:minorTickMark val="none"/>
        <c:tickLblPos val="none"/>
        <c:crossAx val="336391960"/>
        <c:crosses val="autoZero"/>
        <c:auto val="1"/>
        <c:lblAlgn val="ctr"/>
        <c:lblOffset val="100"/>
        <c:noMultiLvlLbl val="0"/>
      </c:catAx>
      <c:valAx>
        <c:axId val="33639196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6391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7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4562866067493135E-3"/>
          <c:y val="1.2195140105665411E-2"/>
          <c:w val="0.9527208756299832"/>
          <c:h val="0.96341606834756377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'Representação Gráfica SITE'!$A$8</c:f>
              <c:strCache>
                <c:ptCount val="1"/>
                <c:pt idx="0">
                  <c:v>Patrimônio Líquido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SITE'!$B$8</c:f>
              <c:numCache>
                <c:formatCode>0.0%</c:formatCode>
                <c:ptCount val="1"/>
                <c:pt idx="0">
                  <c:v>0.55816960597400866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D3-498D-B512-8E01445EA14A}"/>
            </c:ext>
          </c:extLst>
        </c:ser>
        <c:ser>
          <c:idx val="1"/>
          <c:order val="1"/>
          <c:tx>
            <c:strRef>
              <c:f>'Representação Gráfica SITE'!$A$7</c:f>
              <c:strCache>
                <c:ptCount val="1"/>
                <c:pt idx="0">
                  <c:v>Exigível no Longo Prazo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SITE'!$B$7</c:f>
              <c:numCache>
                <c:formatCode>0.0%</c:formatCode>
                <c:ptCount val="1"/>
                <c:pt idx="0">
                  <c:v>0.10757477408071843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D3-498D-B512-8E01445EA14A}"/>
            </c:ext>
          </c:extLst>
        </c:ser>
        <c:ser>
          <c:idx val="2"/>
          <c:order val="2"/>
          <c:tx>
            <c:strRef>
              <c:f>'Representação Gráfica SITE'!$A$6</c:f>
              <c:strCache>
                <c:ptCount val="1"/>
                <c:pt idx="0">
                  <c:v>Passivo Circulante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5D3-498D-B512-8E01445EA14A}"/>
              </c:ext>
            </c:extLst>
          </c:dPt>
          <c:dLbls>
            <c:dLbl>
              <c:idx val="0"/>
              <c:layout>
                <c:manualLayout>
                  <c:x val="1.5904891321208921E-2"/>
                  <c:y val="-1.9205556622495443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D3-498D-B512-8E01445EA14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SITE'!$B$6</c:f>
              <c:numCache>
                <c:formatCode>0.0%</c:formatCode>
                <c:ptCount val="1"/>
                <c:pt idx="0">
                  <c:v>0.33425561994527292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D3-498D-B512-8E01445EA14A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36396664"/>
        <c:axId val="336399016"/>
        <c:axId val="0"/>
      </c:bar3DChart>
      <c:catAx>
        <c:axId val="336396664"/>
        <c:scaling>
          <c:orientation val="minMax"/>
        </c:scaling>
        <c:delete val="1"/>
        <c:axPos val="b"/>
        <c:majorTickMark val="out"/>
        <c:minorTickMark val="none"/>
        <c:tickLblPos val="none"/>
        <c:crossAx val="336399016"/>
        <c:crosses val="autoZero"/>
        <c:auto val="1"/>
        <c:lblAlgn val="ctr"/>
        <c:lblOffset val="100"/>
        <c:noMultiLvlLbl val="0"/>
      </c:catAx>
      <c:valAx>
        <c:axId val="33639901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6396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5923486031845046E-3"/>
          <c:y val="1.2195140105665411E-2"/>
          <c:w val="0.94964251171526459"/>
          <c:h val="0.96341606834756377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'Representação Gráfica SITE'!$A$4</c:f>
              <c:strCache>
                <c:ptCount val="1"/>
                <c:pt idx="0">
                  <c:v>Permanente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SITE'!$B$4</c:f>
              <c:numCache>
                <c:formatCode>0.0%</c:formatCode>
                <c:ptCount val="1"/>
                <c:pt idx="0">
                  <c:v>0.61990031652907573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BD-40C6-9061-15ECB165DFDC}"/>
            </c:ext>
          </c:extLst>
        </c:ser>
        <c:ser>
          <c:idx val="1"/>
          <c:order val="1"/>
          <c:tx>
            <c:strRef>
              <c:f>'Representação Gráfica SITE'!$A$3</c:f>
              <c:strCache>
                <c:ptCount val="1"/>
                <c:pt idx="0">
                  <c:v>Realizável a Longo Prazo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SITE'!$B$3</c:f>
              <c:numCache>
                <c:formatCode>0.0%</c:formatCode>
                <c:ptCount val="1"/>
                <c:pt idx="0">
                  <c:v>6.6109092557580088E-2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BD-40C6-9061-15ECB165DFDC}"/>
            </c:ext>
          </c:extLst>
        </c:ser>
        <c:ser>
          <c:idx val="2"/>
          <c:order val="2"/>
          <c:tx>
            <c:strRef>
              <c:f>'Representação Gráfica SITE'!$A$2</c:f>
              <c:strCache>
                <c:ptCount val="1"/>
                <c:pt idx="0">
                  <c:v>Ativo Circulante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FBD-40C6-9061-15ECB165DFDC}"/>
              </c:ext>
            </c:extLst>
          </c:dPt>
          <c:dLbls>
            <c:dLbl>
              <c:idx val="0"/>
              <c:layout>
                <c:manualLayout>
                  <c:x val="1.0506744210930521E-2"/>
                  <c:y val="-4.5093143844824504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FBD-40C6-9061-15ECB165DF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SITE'!$B$2</c:f>
              <c:numCache>
                <c:formatCode>0.0%</c:formatCode>
                <c:ptCount val="1"/>
                <c:pt idx="0">
                  <c:v>0.31399059091334419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FBD-40C6-9061-15ECB165DFDC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36394704"/>
        <c:axId val="336398624"/>
        <c:axId val="0"/>
      </c:bar3DChart>
      <c:catAx>
        <c:axId val="336394704"/>
        <c:scaling>
          <c:orientation val="minMax"/>
        </c:scaling>
        <c:delete val="1"/>
        <c:axPos val="b"/>
        <c:majorTickMark val="out"/>
        <c:minorTickMark val="none"/>
        <c:tickLblPos val="none"/>
        <c:crossAx val="336398624"/>
        <c:crosses val="autoZero"/>
        <c:auto val="1"/>
        <c:lblAlgn val="ctr"/>
        <c:lblOffset val="100"/>
        <c:noMultiLvlLbl val="0"/>
      </c:catAx>
      <c:valAx>
        <c:axId val="33639862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6394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0FF-4C7D-A3CF-F48C84B1DA7E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0.37660145392140998</c:v>
              </c:pt>
            </c:numLit>
          </c:val>
          <c:extLst>
            <c:ext xmlns:c16="http://schemas.microsoft.com/office/drawing/2014/chart" uri="{C3380CC4-5D6E-409C-BE32-E72D297353CC}">
              <c16:uniqueId val="{00000002-A0FF-4C7D-A3CF-F48C84B1DA7E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0.32268191694798976</c:v>
              </c:pt>
            </c:numLit>
          </c:val>
          <c:extLst>
            <c:ext xmlns:c16="http://schemas.microsoft.com/office/drawing/2014/chart" uri="{C3380CC4-5D6E-409C-BE32-E72D297353CC}">
              <c16:uniqueId val="{00000003-A0FF-4C7D-A3CF-F48C84B1DA7E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0.30071662913059932</c:v>
              </c:pt>
            </c:numLit>
          </c:val>
          <c:extLst>
            <c:ext xmlns:c16="http://schemas.microsoft.com/office/drawing/2014/chart" uri="{C3380CC4-5D6E-409C-BE32-E72D297353CC}">
              <c16:uniqueId val="{00000004-A0FF-4C7D-A3CF-F48C84B1DA7E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36388824"/>
        <c:axId val="336399408"/>
        <c:axId val="0"/>
      </c:bar3DChart>
      <c:catAx>
        <c:axId val="336388824"/>
        <c:scaling>
          <c:orientation val="minMax"/>
        </c:scaling>
        <c:delete val="1"/>
        <c:axPos val="b"/>
        <c:majorTickMark val="out"/>
        <c:minorTickMark val="none"/>
        <c:tickLblPos val="none"/>
        <c:crossAx val="336399408"/>
        <c:crosses val="autoZero"/>
        <c:auto val="1"/>
        <c:lblAlgn val="ctr"/>
        <c:lblOffset val="100"/>
        <c:noMultiLvlLbl val="0"/>
      </c:catAx>
      <c:valAx>
        <c:axId val="33639940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6388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F14-495D-A08D-CD75EFA3DEED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0.38831611682778594</c:v>
              </c:pt>
            </c:numLit>
          </c:val>
          <c:extLst>
            <c:ext xmlns:c16="http://schemas.microsoft.com/office/drawing/2014/chart" uri="{C3380CC4-5D6E-409C-BE32-E72D297353CC}">
              <c16:uniqueId val="{00000002-1F14-495D-A08D-CD75EFA3DEED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0.24803058074681625</c:v>
              </c:pt>
            </c:numLit>
          </c:val>
          <c:extLst>
            <c:ext xmlns:c16="http://schemas.microsoft.com/office/drawing/2014/chart" uri="{C3380CC4-5D6E-409C-BE32-E72D297353CC}">
              <c16:uniqueId val="{00000003-1F14-495D-A08D-CD75EFA3DEED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275" b="1" i="0" u="none" strike="noStrike" baseline="0">
                        <a:solidFill>
                          <a:srgbClr val="008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/>
                      <a:t>Ativo Circulante
21,8%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F14-495D-A08D-CD75EFA3DEE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0.3636533024254</c:v>
              </c:pt>
            </c:numLit>
          </c:val>
          <c:extLst>
            <c:ext xmlns:c16="http://schemas.microsoft.com/office/drawing/2014/chart" uri="{C3380CC4-5D6E-409C-BE32-E72D297353CC}">
              <c16:uniqueId val="{00000005-1F14-495D-A08D-CD75EFA3DEED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36389216"/>
        <c:axId val="336389608"/>
        <c:axId val="0"/>
      </c:bar3DChart>
      <c:catAx>
        <c:axId val="336389216"/>
        <c:scaling>
          <c:orientation val="minMax"/>
        </c:scaling>
        <c:delete val="1"/>
        <c:axPos val="b"/>
        <c:majorTickMark val="out"/>
        <c:minorTickMark val="none"/>
        <c:tickLblPos val="none"/>
        <c:crossAx val="336389608"/>
        <c:crosses val="autoZero"/>
        <c:auto val="1"/>
        <c:lblAlgn val="ctr"/>
        <c:lblOffset val="100"/>
        <c:noMultiLvlLbl val="0"/>
      </c:catAx>
      <c:valAx>
        <c:axId val="33638960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6389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9AD-4196-9766-C0DF22EE5735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0.3923411102570365</c:v>
              </c:pt>
            </c:numLit>
          </c:val>
          <c:extLst>
            <c:ext xmlns:c16="http://schemas.microsoft.com/office/drawing/2014/chart" uri="{C3380CC4-5D6E-409C-BE32-E72D297353CC}">
              <c16:uniqueId val="{00000002-29AD-4196-9766-C0DF22EE5735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0.31675193879353403</c:v>
              </c:pt>
            </c:numLit>
          </c:val>
          <c:extLst>
            <c:ext xmlns:c16="http://schemas.microsoft.com/office/drawing/2014/chart" uri="{C3380CC4-5D6E-409C-BE32-E72D297353CC}">
              <c16:uniqueId val="{00000003-29AD-4196-9766-C0DF22EE5735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0.29090695094943075</c:v>
              </c:pt>
            </c:numLit>
          </c:val>
          <c:extLst>
            <c:ext xmlns:c16="http://schemas.microsoft.com/office/drawing/2014/chart" uri="{C3380CC4-5D6E-409C-BE32-E72D297353CC}">
              <c16:uniqueId val="{00000004-29AD-4196-9766-C0DF22EE5735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36396272"/>
        <c:axId val="336395488"/>
        <c:axId val="0"/>
      </c:bar3DChart>
      <c:catAx>
        <c:axId val="336396272"/>
        <c:scaling>
          <c:orientation val="minMax"/>
        </c:scaling>
        <c:delete val="1"/>
        <c:axPos val="b"/>
        <c:majorTickMark val="out"/>
        <c:minorTickMark val="none"/>
        <c:tickLblPos val="none"/>
        <c:crossAx val="336395488"/>
        <c:crosses val="autoZero"/>
        <c:auto val="1"/>
        <c:lblAlgn val="ctr"/>
        <c:lblOffset val="100"/>
        <c:noMultiLvlLbl val="0"/>
      </c:catAx>
      <c:valAx>
        <c:axId val="33639548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6396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99-422C-9BE8-9BEA41C3D72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42502905</c:v>
              </c:pt>
            </c:numLit>
          </c:val>
          <c:extLst>
            <c:ext xmlns:c16="http://schemas.microsoft.com/office/drawing/2014/chart" uri="{C3380CC4-5D6E-409C-BE32-E72D297353CC}">
              <c16:uniqueId val="{00000001-A599-422C-9BE8-9BEA41C3D727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36434296"/>
        <c:axId val="336430376"/>
        <c:axId val="0"/>
      </c:bar3DChart>
      <c:catAx>
        <c:axId val="336434296"/>
        <c:scaling>
          <c:orientation val="minMax"/>
        </c:scaling>
        <c:delete val="1"/>
        <c:axPos val="b"/>
        <c:majorTickMark val="out"/>
        <c:minorTickMark val="none"/>
        <c:tickLblPos val="none"/>
        <c:crossAx val="336430376"/>
        <c:crosses val="autoZero"/>
        <c:auto val="1"/>
        <c:lblAlgn val="ctr"/>
        <c:lblOffset val="100"/>
        <c:noMultiLvlLbl val="0"/>
      </c:catAx>
      <c:valAx>
        <c:axId val="33643037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6434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C32-4A6F-9F71-459A1454ECD3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0.39301521811290963</c:v>
              </c:pt>
            </c:numLit>
          </c:val>
          <c:extLst>
            <c:ext xmlns:c16="http://schemas.microsoft.com/office/drawing/2014/chart" uri="{C3380CC4-5D6E-409C-BE32-E72D297353CC}">
              <c16:uniqueId val="{00000002-8C32-4A6F-9F71-459A1454ECD3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0.15549744968626178</c:v>
              </c:pt>
            </c:numLit>
          </c:val>
          <c:extLst>
            <c:ext xmlns:c16="http://schemas.microsoft.com/office/drawing/2014/chart" uri="{C3380CC4-5D6E-409C-BE32-E72D297353CC}">
              <c16:uniqueId val="{00000003-8C32-4A6F-9F71-459A1454ECD3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0.45148733220082798</c:v>
              </c:pt>
            </c:numLit>
          </c:val>
          <c:extLst>
            <c:ext xmlns:c16="http://schemas.microsoft.com/office/drawing/2014/chart" uri="{C3380CC4-5D6E-409C-BE32-E72D297353CC}">
              <c16:uniqueId val="{00000004-8C32-4A6F-9F71-459A1454ECD3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36397448"/>
        <c:axId val="336398232"/>
        <c:axId val="0"/>
      </c:bar3DChart>
      <c:catAx>
        <c:axId val="336397448"/>
        <c:scaling>
          <c:orientation val="minMax"/>
        </c:scaling>
        <c:delete val="1"/>
        <c:axPos val="b"/>
        <c:majorTickMark val="out"/>
        <c:minorTickMark val="none"/>
        <c:tickLblPos val="none"/>
        <c:crossAx val="336398232"/>
        <c:crosses val="autoZero"/>
        <c:auto val="1"/>
        <c:lblAlgn val="ctr"/>
        <c:lblOffset val="100"/>
        <c:noMultiLvlLbl val="0"/>
      </c:catAx>
      <c:valAx>
        <c:axId val="33639823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6397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6CD-464C-B452-BF9700A3F9CE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0.35085452632047187</c:v>
              </c:pt>
            </c:numLit>
          </c:val>
          <c:extLst>
            <c:ext xmlns:c16="http://schemas.microsoft.com/office/drawing/2014/chart" uri="{C3380CC4-5D6E-409C-BE32-E72D297353CC}">
              <c16:uniqueId val="{00000002-06CD-464C-B452-BF9700A3F9CE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0.34864171716408532</c:v>
              </c:pt>
            </c:numLit>
          </c:val>
          <c:extLst>
            <c:ext xmlns:c16="http://schemas.microsoft.com/office/drawing/2014/chart" uri="{C3380CC4-5D6E-409C-BE32-E72D297353CC}">
              <c16:uniqueId val="{00000003-06CD-464C-B452-BF9700A3F9CE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0.30050375651543976</c:v>
              </c:pt>
            </c:numLit>
          </c:val>
          <c:extLst>
            <c:ext xmlns:c16="http://schemas.microsoft.com/office/drawing/2014/chart" uri="{C3380CC4-5D6E-409C-BE32-E72D297353CC}">
              <c16:uniqueId val="{00000004-06CD-464C-B452-BF9700A3F9CE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36400584"/>
        <c:axId val="336404504"/>
        <c:axId val="0"/>
      </c:bar3DChart>
      <c:catAx>
        <c:axId val="336400584"/>
        <c:scaling>
          <c:orientation val="minMax"/>
        </c:scaling>
        <c:delete val="1"/>
        <c:axPos val="b"/>
        <c:majorTickMark val="out"/>
        <c:minorTickMark val="none"/>
        <c:tickLblPos val="none"/>
        <c:crossAx val="336404504"/>
        <c:crosses val="autoZero"/>
        <c:auto val="1"/>
        <c:lblAlgn val="ctr"/>
        <c:lblOffset val="100"/>
        <c:noMultiLvlLbl val="0"/>
      </c:catAx>
      <c:valAx>
        <c:axId val="33640450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6400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A21-4E9E-BFB7-48B93FB6BB9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0.43458975286490276</c:v>
              </c:pt>
            </c:numLit>
          </c:val>
          <c:extLst>
            <c:ext xmlns:c16="http://schemas.microsoft.com/office/drawing/2014/chart" uri="{C3380CC4-5D6E-409C-BE32-E72D297353CC}">
              <c16:uniqueId val="{00000002-EA21-4E9E-BFB7-48B93FB6BB9F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0.170273925946309</c:v>
              </c:pt>
            </c:numLit>
          </c:val>
          <c:extLst>
            <c:ext xmlns:c16="http://schemas.microsoft.com/office/drawing/2014/chart" uri="{C3380CC4-5D6E-409C-BE32-E72D297353CC}">
              <c16:uniqueId val="{00000003-EA21-4E9E-BFB7-48B93FB6BB9F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0.39513632118879038</c:v>
              </c:pt>
            </c:numLit>
          </c:val>
          <c:extLst>
            <c:ext xmlns:c16="http://schemas.microsoft.com/office/drawing/2014/chart" uri="{C3380CC4-5D6E-409C-BE32-E72D297353CC}">
              <c16:uniqueId val="{00000004-EA21-4E9E-BFB7-48B93FB6BB9F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36412344"/>
        <c:axId val="336409992"/>
        <c:axId val="0"/>
      </c:bar3DChart>
      <c:catAx>
        <c:axId val="336412344"/>
        <c:scaling>
          <c:orientation val="minMax"/>
        </c:scaling>
        <c:delete val="1"/>
        <c:axPos val="b"/>
        <c:majorTickMark val="out"/>
        <c:minorTickMark val="none"/>
        <c:tickLblPos val="none"/>
        <c:crossAx val="336409992"/>
        <c:crosses val="autoZero"/>
        <c:auto val="1"/>
        <c:lblAlgn val="ctr"/>
        <c:lblOffset val="100"/>
        <c:noMultiLvlLbl val="0"/>
      </c:catAx>
      <c:valAx>
        <c:axId val="33640999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6412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54A-4A37-9014-B5CA9EA9C446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0.37654548287497863</c:v>
              </c:pt>
            </c:numLit>
          </c:val>
          <c:extLst>
            <c:ext xmlns:c16="http://schemas.microsoft.com/office/drawing/2014/chart" uri="{C3380CC4-5D6E-409C-BE32-E72D297353CC}">
              <c16:uniqueId val="{00000002-F54A-4A37-9014-B5CA9EA9C446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0.35261342250339173</c:v>
              </c:pt>
            </c:numLit>
          </c:val>
          <c:extLst>
            <c:ext xmlns:c16="http://schemas.microsoft.com/office/drawing/2014/chart" uri="{C3380CC4-5D6E-409C-BE32-E72D297353CC}">
              <c16:uniqueId val="{00000003-F54A-4A37-9014-B5CA9EA9C446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0.27084109462162376</c:v>
              </c:pt>
            </c:numLit>
          </c:val>
          <c:extLst>
            <c:ext xmlns:c16="http://schemas.microsoft.com/office/drawing/2014/chart" uri="{C3380CC4-5D6E-409C-BE32-E72D297353CC}">
              <c16:uniqueId val="{00000004-F54A-4A37-9014-B5CA9EA9C446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36408424"/>
        <c:axId val="336402936"/>
        <c:axId val="0"/>
      </c:bar3DChart>
      <c:catAx>
        <c:axId val="336408424"/>
        <c:scaling>
          <c:orientation val="minMax"/>
        </c:scaling>
        <c:delete val="1"/>
        <c:axPos val="b"/>
        <c:majorTickMark val="out"/>
        <c:minorTickMark val="none"/>
        <c:tickLblPos val="none"/>
        <c:crossAx val="336402936"/>
        <c:crosses val="autoZero"/>
        <c:auto val="1"/>
        <c:lblAlgn val="ctr"/>
        <c:lblOffset val="100"/>
        <c:noMultiLvlLbl val="0"/>
      </c:catAx>
      <c:valAx>
        <c:axId val="33640293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6408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2F5-44E5-A861-39F77721A111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0.49485407730794451</c:v>
              </c:pt>
            </c:numLit>
          </c:val>
          <c:extLst>
            <c:ext xmlns:c16="http://schemas.microsoft.com/office/drawing/2014/chart" uri="{C3380CC4-5D6E-409C-BE32-E72D297353CC}">
              <c16:uniqueId val="{00000002-32F5-44E5-A861-39F77721A111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0.12441016808659312</c:v>
              </c:pt>
            </c:numLit>
          </c:val>
          <c:extLst>
            <c:ext xmlns:c16="http://schemas.microsoft.com/office/drawing/2014/chart" uri="{C3380CC4-5D6E-409C-BE32-E72D297353CC}">
              <c16:uniqueId val="{00000003-32F5-44E5-A861-39F77721A111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0.38073575460546399</c:v>
              </c:pt>
            </c:numLit>
          </c:val>
          <c:extLst>
            <c:ext xmlns:c16="http://schemas.microsoft.com/office/drawing/2014/chart" uri="{C3380CC4-5D6E-409C-BE32-E72D297353CC}">
              <c16:uniqueId val="{00000004-32F5-44E5-A861-39F77721A111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36403328"/>
        <c:axId val="336406072"/>
        <c:axId val="0"/>
      </c:bar3DChart>
      <c:catAx>
        <c:axId val="336403328"/>
        <c:scaling>
          <c:orientation val="minMax"/>
        </c:scaling>
        <c:delete val="1"/>
        <c:axPos val="b"/>
        <c:majorTickMark val="out"/>
        <c:minorTickMark val="none"/>
        <c:tickLblPos val="none"/>
        <c:crossAx val="336406072"/>
        <c:crosses val="autoZero"/>
        <c:auto val="1"/>
        <c:lblAlgn val="ctr"/>
        <c:lblOffset val="100"/>
        <c:noMultiLvlLbl val="0"/>
      </c:catAx>
      <c:valAx>
        <c:axId val="33640607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6403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2AC-46F4-9BB8-340964CA5BD3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0.40957760007893701</c:v>
              </c:pt>
            </c:numLit>
          </c:val>
          <c:extLst>
            <c:ext xmlns:c16="http://schemas.microsoft.com/office/drawing/2014/chart" uri="{C3380CC4-5D6E-409C-BE32-E72D297353CC}">
              <c16:uniqueId val="{00000002-62AC-46F4-9BB8-340964CA5BD3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0.36739029025514663</c:v>
              </c:pt>
            </c:numLit>
          </c:val>
          <c:extLst>
            <c:ext xmlns:c16="http://schemas.microsoft.com/office/drawing/2014/chart" uri="{C3380CC4-5D6E-409C-BE32-E72D297353CC}">
              <c16:uniqueId val="{00000003-62AC-46F4-9BB8-340964CA5BD3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0.223032109665916</c:v>
              </c:pt>
            </c:numLit>
          </c:val>
          <c:extLst>
            <c:ext xmlns:c16="http://schemas.microsoft.com/office/drawing/2014/chart" uri="{C3380CC4-5D6E-409C-BE32-E72D297353CC}">
              <c16:uniqueId val="{00000004-62AC-46F4-9BB8-340964CA5BD3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36405288"/>
        <c:axId val="336407248"/>
        <c:axId val="0"/>
      </c:bar3DChart>
      <c:catAx>
        <c:axId val="336405288"/>
        <c:scaling>
          <c:orientation val="minMax"/>
        </c:scaling>
        <c:delete val="1"/>
        <c:axPos val="b"/>
        <c:majorTickMark val="out"/>
        <c:minorTickMark val="none"/>
        <c:tickLblPos val="none"/>
        <c:crossAx val="336407248"/>
        <c:crosses val="autoZero"/>
        <c:auto val="1"/>
        <c:lblAlgn val="ctr"/>
        <c:lblOffset val="100"/>
        <c:noMultiLvlLbl val="0"/>
      </c:catAx>
      <c:valAx>
        <c:axId val="33640724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6405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E15-4E9D-9142-4395E720C365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0.58889778377691748</c:v>
              </c:pt>
            </c:numLit>
          </c:val>
          <c:extLst>
            <c:ext xmlns:c16="http://schemas.microsoft.com/office/drawing/2014/chart" uri="{C3380CC4-5D6E-409C-BE32-E72D297353CC}">
              <c16:uniqueId val="{00000002-6E15-4E9D-9142-4395E720C365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9.0537663289418313E-2</c:v>
              </c:pt>
            </c:numLit>
          </c:val>
          <c:extLst>
            <c:ext xmlns:c16="http://schemas.microsoft.com/office/drawing/2014/chart" uri="{C3380CC4-5D6E-409C-BE32-E72D297353CC}">
              <c16:uniqueId val="{00000003-6E15-4E9D-9142-4395E720C365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0.32056455293365987</c:v>
              </c:pt>
            </c:numLit>
          </c:val>
          <c:extLst>
            <c:ext xmlns:c16="http://schemas.microsoft.com/office/drawing/2014/chart" uri="{C3380CC4-5D6E-409C-BE32-E72D297353CC}">
              <c16:uniqueId val="{00000004-6E15-4E9D-9142-4395E720C365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36403720"/>
        <c:axId val="336407640"/>
        <c:axId val="0"/>
      </c:bar3DChart>
      <c:catAx>
        <c:axId val="336403720"/>
        <c:scaling>
          <c:orientation val="minMax"/>
        </c:scaling>
        <c:delete val="1"/>
        <c:axPos val="b"/>
        <c:majorTickMark val="out"/>
        <c:minorTickMark val="none"/>
        <c:tickLblPos val="none"/>
        <c:crossAx val="336407640"/>
        <c:crosses val="autoZero"/>
        <c:auto val="1"/>
        <c:lblAlgn val="ctr"/>
        <c:lblOffset val="100"/>
        <c:noMultiLvlLbl val="0"/>
      </c:catAx>
      <c:valAx>
        <c:axId val="33640764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6403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C24-428C-ABAA-6A8FA7448C6A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0.465599651893991</c:v>
              </c:pt>
            </c:numLit>
          </c:val>
          <c:extLst>
            <c:ext xmlns:c16="http://schemas.microsoft.com/office/drawing/2014/chart" uri="{C3380CC4-5D6E-409C-BE32-E72D297353CC}">
              <c16:uniqueId val="{00000002-9C24-428C-ABAA-6A8FA7448C6A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0.30358139511668775</c:v>
              </c:pt>
            </c:numLit>
          </c:val>
          <c:extLst>
            <c:ext xmlns:c16="http://schemas.microsoft.com/office/drawing/2014/chart" uri="{C3380CC4-5D6E-409C-BE32-E72D297353CC}">
              <c16:uniqueId val="{00000003-9C24-428C-ABAA-6A8FA7448C6A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0.23081895298932031</c:v>
              </c:pt>
            </c:numLit>
          </c:val>
          <c:extLst>
            <c:ext xmlns:c16="http://schemas.microsoft.com/office/drawing/2014/chart" uri="{C3380CC4-5D6E-409C-BE32-E72D297353CC}">
              <c16:uniqueId val="{00000004-9C24-428C-ABAA-6A8FA7448C6A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36411168"/>
        <c:axId val="336410384"/>
        <c:axId val="0"/>
      </c:bar3DChart>
      <c:catAx>
        <c:axId val="336411168"/>
        <c:scaling>
          <c:orientation val="minMax"/>
        </c:scaling>
        <c:delete val="1"/>
        <c:axPos val="b"/>
        <c:majorTickMark val="out"/>
        <c:minorTickMark val="none"/>
        <c:tickLblPos val="none"/>
        <c:crossAx val="336410384"/>
        <c:crosses val="autoZero"/>
        <c:auto val="1"/>
        <c:lblAlgn val="ctr"/>
        <c:lblOffset val="100"/>
        <c:noMultiLvlLbl val="0"/>
      </c:catAx>
      <c:valAx>
        <c:axId val="33641038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6411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54E-4519-997B-9AB12478A1F1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0.59493804930601957</c:v>
              </c:pt>
            </c:numLit>
          </c:val>
          <c:extLst>
            <c:ext xmlns:c16="http://schemas.microsoft.com/office/drawing/2014/chart" uri="{C3380CC4-5D6E-409C-BE32-E72D297353CC}">
              <c16:uniqueId val="{00000002-754E-4519-997B-9AB12478A1F1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7.6842539551363234E-2</c:v>
              </c:pt>
            </c:numLit>
          </c:val>
          <c:extLst>
            <c:ext xmlns:c16="http://schemas.microsoft.com/office/drawing/2014/chart" uri="{C3380CC4-5D6E-409C-BE32-E72D297353CC}">
              <c16:uniqueId val="{00000003-754E-4519-997B-9AB12478A1F1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0.32821941114261588</c:v>
              </c:pt>
            </c:numLit>
          </c:val>
          <c:extLst>
            <c:ext xmlns:c16="http://schemas.microsoft.com/office/drawing/2014/chart" uri="{C3380CC4-5D6E-409C-BE32-E72D297353CC}">
              <c16:uniqueId val="{00000004-754E-4519-997B-9AB12478A1F1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36410776"/>
        <c:axId val="336411560"/>
        <c:axId val="0"/>
      </c:bar3DChart>
      <c:catAx>
        <c:axId val="336410776"/>
        <c:scaling>
          <c:orientation val="minMax"/>
        </c:scaling>
        <c:delete val="1"/>
        <c:axPos val="b"/>
        <c:majorTickMark val="out"/>
        <c:minorTickMark val="none"/>
        <c:tickLblPos val="none"/>
        <c:crossAx val="336411560"/>
        <c:crosses val="autoZero"/>
        <c:auto val="1"/>
        <c:lblAlgn val="ctr"/>
        <c:lblOffset val="100"/>
        <c:noMultiLvlLbl val="0"/>
      </c:catAx>
      <c:valAx>
        <c:axId val="33641156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6410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1A2-410F-8BC6-30733ED441CB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0.50071417230082804</c:v>
              </c:pt>
            </c:numLit>
          </c:val>
          <c:extLst>
            <c:ext xmlns:c16="http://schemas.microsoft.com/office/drawing/2014/chart" uri="{C3380CC4-5D6E-409C-BE32-E72D297353CC}">
              <c16:uniqueId val="{00000002-E1A2-410F-8BC6-30733ED441CB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0.27055090339479787</c:v>
              </c:pt>
            </c:numLit>
          </c:val>
          <c:extLst>
            <c:ext xmlns:c16="http://schemas.microsoft.com/office/drawing/2014/chart" uri="{C3380CC4-5D6E-409C-BE32-E72D297353CC}">
              <c16:uniqueId val="{00000003-E1A2-410F-8BC6-30733ED441CB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0.228734924304376</c:v>
              </c:pt>
            </c:numLit>
          </c:val>
          <c:extLst>
            <c:ext xmlns:c16="http://schemas.microsoft.com/office/drawing/2014/chart" uri="{C3380CC4-5D6E-409C-BE32-E72D297353CC}">
              <c16:uniqueId val="{00000004-E1A2-410F-8BC6-30733ED441CB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36411952"/>
        <c:axId val="336412736"/>
        <c:axId val="0"/>
      </c:bar3DChart>
      <c:catAx>
        <c:axId val="336411952"/>
        <c:scaling>
          <c:orientation val="minMax"/>
        </c:scaling>
        <c:delete val="1"/>
        <c:axPos val="b"/>
        <c:majorTickMark val="out"/>
        <c:minorTickMark val="none"/>
        <c:tickLblPos val="none"/>
        <c:crossAx val="336412736"/>
        <c:crosses val="autoZero"/>
        <c:auto val="1"/>
        <c:lblAlgn val="ctr"/>
        <c:lblOffset val="100"/>
        <c:noMultiLvlLbl val="0"/>
      </c:catAx>
      <c:valAx>
        <c:axId val="33641273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6411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A70-4E26-8444-527301C9479E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0.3923411102570365</c:v>
              </c:pt>
            </c:numLit>
          </c:val>
          <c:extLst>
            <c:ext xmlns:c16="http://schemas.microsoft.com/office/drawing/2014/chart" uri="{C3380CC4-5D6E-409C-BE32-E72D297353CC}">
              <c16:uniqueId val="{00000002-0A70-4E26-8444-527301C9479E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0.31675193879353403</c:v>
              </c:pt>
            </c:numLit>
          </c:val>
          <c:extLst>
            <c:ext xmlns:c16="http://schemas.microsoft.com/office/drawing/2014/chart" uri="{C3380CC4-5D6E-409C-BE32-E72D297353CC}">
              <c16:uniqueId val="{00000003-0A70-4E26-8444-527301C9479E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0.29090695094943075</c:v>
              </c:pt>
            </c:numLit>
          </c:val>
          <c:extLst>
            <c:ext xmlns:c16="http://schemas.microsoft.com/office/drawing/2014/chart" uri="{C3380CC4-5D6E-409C-BE32-E72D297353CC}">
              <c16:uniqueId val="{00000004-0A70-4E26-8444-527301C9479E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36435864"/>
        <c:axId val="336427240"/>
        <c:axId val="0"/>
      </c:bar3DChart>
      <c:catAx>
        <c:axId val="336435864"/>
        <c:scaling>
          <c:orientation val="minMax"/>
        </c:scaling>
        <c:delete val="1"/>
        <c:axPos val="b"/>
        <c:majorTickMark val="out"/>
        <c:minorTickMark val="none"/>
        <c:tickLblPos val="none"/>
        <c:crossAx val="336427240"/>
        <c:crosses val="autoZero"/>
        <c:auto val="1"/>
        <c:lblAlgn val="ctr"/>
        <c:lblOffset val="100"/>
        <c:noMultiLvlLbl val="0"/>
      </c:catAx>
      <c:valAx>
        <c:axId val="33642724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6435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DF5-422A-9B34-2F1AF84189F6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0.60301758927476456</c:v>
              </c:pt>
            </c:numLit>
          </c:val>
          <c:extLst>
            <c:ext xmlns:c16="http://schemas.microsoft.com/office/drawing/2014/chart" uri="{C3380CC4-5D6E-409C-BE32-E72D297353CC}">
              <c16:uniqueId val="{00000002-0DF5-422A-9B34-2F1AF84189F6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7.7708066836672834E-2</c:v>
              </c:pt>
            </c:numLit>
          </c:val>
          <c:extLst>
            <c:ext xmlns:c16="http://schemas.microsoft.com/office/drawing/2014/chart" uri="{C3380CC4-5D6E-409C-BE32-E72D297353CC}">
              <c16:uniqueId val="{00000003-0DF5-422A-9B34-2F1AF84189F6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0.31927434388856163</c:v>
              </c:pt>
            </c:numLit>
          </c:val>
          <c:extLst>
            <c:ext xmlns:c16="http://schemas.microsoft.com/office/drawing/2014/chart" uri="{C3380CC4-5D6E-409C-BE32-E72D297353CC}">
              <c16:uniqueId val="{00000004-0DF5-422A-9B34-2F1AF84189F6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36400976"/>
        <c:axId val="336401760"/>
        <c:axId val="0"/>
      </c:bar3DChart>
      <c:catAx>
        <c:axId val="336400976"/>
        <c:scaling>
          <c:orientation val="minMax"/>
        </c:scaling>
        <c:delete val="1"/>
        <c:axPos val="b"/>
        <c:majorTickMark val="out"/>
        <c:minorTickMark val="none"/>
        <c:tickLblPos val="none"/>
        <c:crossAx val="336401760"/>
        <c:crosses val="autoZero"/>
        <c:auto val="1"/>
        <c:lblAlgn val="ctr"/>
        <c:lblOffset val="100"/>
        <c:noMultiLvlLbl val="0"/>
      </c:catAx>
      <c:valAx>
        <c:axId val="33640176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64009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73C-4FBA-B085-279409944913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0.52568078751776059</c:v>
              </c:pt>
            </c:numLit>
          </c:val>
          <c:extLst>
            <c:ext xmlns:c16="http://schemas.microsoft.com/office/drawing/2014/chart" uri="{C3380CC4-5D6E-409C-BE32-E72D297353CC}">
              <c16:uniqueId val="{00000002-D73C-4FBA-B085-279409944913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0.26865617802011399</c:v>
              </c:pt>
            </c:numLit>
          </c:val>
          <c:extLst>
            <c:ext xmlns:c16="http://schemas.microsoft.com/office/drawing/2014/chart" uri="{C3380CC4-5D6E-409C-BE32-E72D297353CC}">
              <c16:uniqueId val="{00000003-D73C-4FBA-B085-279409944913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0.20566303446211931</c:v>
              </c:pt>
            </c:numLit>
          </c:val>
          <c:extLst>
            <c:ext xmlns:c16="http://schemas.microsoft.com/office/drawing/2014/chart" uri="{C3380CC4-5D6E-409C-BE32-E72D297353CC}">
              <c16:uniqueId val="{00000004-D73C-4FBA-B085-279409944913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36404896"/>
        <c:axId val="336405680"/>
        <c:axId val="0"/>
      </c:bar3DChart>
      <c:catAx>
        <c:axId val="336404896"/>
        <c:scaling>
          <c:orientation val="minMax"/>
        </c:scaling>
        <c:delete val="1"/>
        <c:axPos val="b"/>
        <c:majorTickMark val="out"/>
        <c:minorTickMark val="none"/>
        <c:tickLblPos val="none"/>
        <c:crossAx val="336405680"/>
        <c:crosses val="autoZero"/>
        <c:auto val="1"/>
        <c:lblAlgn val="ctr"/>
        <c:lblOffset val="100"/>
        <c:noMultiLvlLbl val="0"/>
      </c:catAx>
      <c:valAx>
        <c:axId val="33640568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6404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C49-4F20-B543-32C0829B3A6A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0.67392933289163726</c:v>
              </c:pt>
            </c:numLit>
          </c:val>
          <c:extLst>
            <c:ext xmlns:c16="http://schemas.microsoft.com/office/drawing/2014/chart" uri="{C3380CC4-5D6E-409C-BE32-E72D297353CC}">
              <c16:uniqueId val="{00000002-8C49-4F20-B543-32C0829B3A6A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9.5243033060903259E-2</c:v>
              </c:pt>
            </c:numLit>
          </c:val>
          <c:extLst>
            <c:ext xmlns:c16="http://schemas.microsoft.com/office/drawing/2014/chart" uri="{C3380CC4-5D6E-409C-BE32-E72D297353CC}">
              <c16:uniqueId val="{00000003-8C49-4F20-B543-32C0829B3A6A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0.23082763404746334</c:v>
              </c:pt>
            </c:numLit>
          </c:val>
          <c:extLst>
            <c:ext xmlns:c16="http://schemas.microsoft.com/office/drawing/2014/chart" uri="{C3380CC4-5D6E-409C-BE32-E72D297353CC}">
              <c16:uniqueId val="{00000004-8C49-4F20-B543-32C0829B3A6A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34442632"/>
        <c:axId val="434446552"/>
        <c:axId val="0"/>
      </c:bar3DChart>
      <c:catAx>
        <c:axId val="434442632"/>
        <c:scaling>
          <c:orientation val="minMax"/>
        </c:scaling>
        <c:delete val="1"/>
        <c:axPos val="b"/>
        <c:majorTickMark val="out"/>
        <c:minorTickMark val="none"/>
        <c:tickLblPos val="none"/>
        <c:crossAx val="434446552"/>
        <c:crosses val="autoZero"/>
        <c:auto val="1"/>
        <c:lblAlgn val="ctr"/>
        <c:lblOffset val="100"/>
        <c:noMultiLvlLbl val="0"/>
      </c:catAx>
      <c:valAx>
        <c:axId val="43444655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34442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7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4562866067493135E-3"/>
          <c:y val="1.2195140105665411E-2"/>
          <c:w val="0.9527208756299832"/>
          <c:h val="0.96341606834756377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'Representação Gráfica SITE'!$A$8</c:f>
              <c:strCache>
                <c:ptCount val="1"/>
                <c:pt idx="0">
                  <c:v>Patrimônio Líquido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SITE'!$C$8</c:f>
              <c:numCache>
                <c:formatCode>0.0%</c:formatCode>
                <c:ptCount val="1"/>
                <c:pt idx="0">
                  <c:v>0.55642275754448711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5F-4B11-B642-6AC67F9C5C7E}"/>
            </c:ext>
          </c:extLst>
        </c:ser>
        <c:ser>
          <c:idx val="1"/>
          <c:order val="1"/>
          <c:tx>
            <c:strRef>
              <c:f>'Representação Gráfica SITE'!$A$7</c:f>
              <c:strCache>
                <c:ptCount val="1"/>
                <c:pt idx="0">
                  <c:v>Exigível no Longo Prazo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SITE'!$C$7</c:f>
              <c:numCache>
                <c:formatCode>0.0%</c:formatCode>
                <c:ptCount val="1"/>
                <c:pt idx="0">
                  <c:v>0.10038588564902373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5F-4B11-B642-6AC67F9C5C7E}"/>
            </c:ext>
          </c:extLst>
        </c:ser>
        <c:ser>
          <c:idx val="2"/>
          <c:order val="2"/>
          <c:tx>
            <c:strRef>
              <c:f>'Representação Gráfica SITE'!$A$6</c:f>
              <c:strCache>
                <c:ptCount val="1"/>
                <c:pt idx="0">
                  <c:v>Passivo Circulante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65F-4B11-B642-6AC67F9C5C7E}"/>
              </c:ext>
            </c:extLst>
          </c:dPt>
          <c:dLbls>
            <c:dLbl>
              <c:idx val="0"/>
              <c:layout>
                <c:manualLayout>
                  <c:x val="2.2209067838151412E-2"/>
                  <c:y val="-2.4177069329748408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5F-4B11-B642-6AC67F9C5C7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SITE'!$C$6</c:f>
              <c:numCache>
                <c:formatCode>0.0%</c:formatCode>
                <c:ptCount val="1"/>
                <c:pt idx="0">
                  <c:v>0.3431913568064891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65F-4B11-B642-6AC67F9C5C7E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34454784"/>
        <c:axId val="434450864"/>
        <c:axId val="0"/>
      </c:bar3DChart>
      <c:catAx>
        <c:axId val="434454784"/>
        <c:scaling>
          <c:orientation val="minMax"/>
        </c:scaling>
        <c:delete val="1"/>
        <c:axPos val="b"/>
        <c:majorTickMark val="out"/>
        <c:minorTickMark val="none"/>
        <c:tickLblPos val="none"/>
        <c:crossAx val="434450864"/>
        <c:crosses val="autoZero"/>
        <c:auto val="1"/>
        <c:lblAlgn val="ctr"/>
        <c:lblOffset val="100"/>
        <c:noMultiLvlLbl val="0"/>
      </c:catAx>
      <c:valAx>
        <c:axId val="43445086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34454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5923486031845046E-3"/>
          <c:y val="1.2195140105665411E-2"/>
          <c:w val="0.94964251171526459"/>
          <c:h val="0.96341606834756377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'Representação Gráfica SITE'!$A$4</c:f>
              <c:strCache>
                <c:ptCount val="1"/>
                <c:pt idx="0">
                  <c:v>Permanente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SITE'!$C$4</c:f>
              <c:numCache>
                <c:formatCode>0.0%</c:formatCode>
                <c:ptCount val="1"/>
                <c:pt idx="0">
                  <c:v>0.65851739291909395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99-4C9E-8012-3910174E1FB5}"/>
            </c:ext>
          </c:extLst>
        </c:ser>
        <c:ser>
          <c:idx val="1"/>
          <c:order val="1"/>
          <c:tx>
            <c:strRef>
              <c:f>'Representação Gráfica SITE'!$A$3</c:f>
              <c:strCache>
                <c:ptCount val="1"/>
                <c:pt idx="0">
                  <c:v>Realizável a Longo Prazo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SITE'!$C$3</c:f>
              <c:numCache>
                <c:formatCode>0.0%</c:formatCode>
                <c:ptCount val="1"/>
                <c:pt idx="0">
                  <c:v>5.6577466282834103E-2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99-4C9E-8012-3910174E1FB5}"/>
            </c:ext>
          </c:extLst>
        </c:ser>
        <c:ser>
          <c:idx val="2"/>
          <c:order val="2"/>
          <c:tx>
            <c:strRef>
              <c:f>'Representação Gráfica SITE'!$A$2</c:f>
              <c:strCache>
                <c:ptCount val="1"/>
                <c:pt idx="0">
                  <c:v>Ativo Circulante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899-4C9E-8012-3910174E1FB5}"/>
              </c:ext>
            </c:extLst>
          </c:dPt>
          <c:dLbls>
            <c:dLbl>
              <c:idx val="0"/>
              <c:layout>
                <c:manualLayout>
                  <c:x val="-8.6779080672470046E-3"/>
                  <c:y val="1.8425837014275765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99-4C9E-8012-3910174E1FB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SITE'!$C$2</c:f>
              <c:numCache>
                <c:formatCode>0.0%</c:formatCode>
                <c:ptCount val="1"/>
                <c:pt idx="0">
                  <c:v>0.28490514079807189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899-4C9E-8012-3910174E1FB5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45894056"/>
        <c:axId val="445892096"/>
        <c:axId val="0"/>
      </c:bar3DChart>
      <c:catAx>
        <c:axId val="445894056"/>
        <c:scaling>
          <c:orientation val="minMax"/>
        </c:scaling>
        <c:delete val="1"/>
        <c:axPos val="b"/>
        <c:majorTickMark val="out"/>
        <c:minorTickMark val="none"/>
        <c:tickLblPos val="none"/>
        <c:crossAx val="445892096"/>
        <c:crosses val="autoZero"/>
        <c:auto val="1"/>
        <c:lblAlgn val="ctr"/>
        <c:lblOffset val="100"/>
        <c:noMultiLvlLbl val="0"/>
      </c:catAx>
      <c:valAx>
        <c:axId val="44589209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45894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8A5-492D-AFD1-B35CDB75823B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0.39301521811290963</c:v>
              </c:pt>
            </c:numLit>
          </c:val>
          <c:extLst>
            <c:ext xmlns:c16="http://schemas.microsoft.com/office/drawing/2014/chart" uri="{C3380CC4-5D6E-409C-BE32-E72D297353CC}">
              <c16:uniqueId val="{00000002-98A5-492D-AFD1-B35CDB75823B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0.15549744968626178</c:v>
              </c:pt>
            </c:numLit>
          </c:val>
          <c:extLst>
            <c:ext xmlns:c16="http://schemas.microsoft.com/office/drawing/2014/chart" uri="{C3380CC4-5D6E-409C-BE32-E72D297353CC}">
              <c16:uniqueId val="{00000003-98A5-492D-AFD1-B35CDB75823B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0.45148733220082798</c:v>
              </c:pt>
            </c:numLit>
          </c:val>
          <c:extLst>
            <c:ext xmlns:c16="http://schemas.microsoft.com/office/drawing/2014/chart" uri="{C3380CC4-5D6E-409C-BE32-E72D297353CC}">
              <c16:uniqueId val="{00000004-98A5-492D-AFD1-B35CDB75823B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36428024"/>
        <c:axId val="336430768"/>
        <c:axId val="0"/>
      </c:bar3DChart>
      <c:catAx>
        <c:axId val="336428024"/>
        <c:scaling>
          <c:orientation val="minMax"/>
        </c:scaling>
        <c:delete val="1"/>
        <c:axPos val="b"/>
        <c:majorTickMark val="out"/>
        <c:minorTickMark val="none"/>
        <c:tickLblPos val="none"/>
        <c:crossAx val="336430768"/>
        <c:crosses val="autoZero"/>
        <c:auto val="1"/>
        <c:lblAlgn val="ctr"/>
        <c:lblOffset val="100"/>
        <c:noMultiLvlLbl val="0"/>
      </c:catAx>
      <c:valAx>
        <c:axId val="33643076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6428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0.61022372726297403</c:v>
              </c:pt>
            </c:numLit>
          </c:val>
          <c:extLst>
            <c:ext xmlns:c16="http://schemas.microsoft.com/office/drawing/2014/chart" uri="{C3380CC4-5D6E-409C-BE32-E72D297353CC}">
              <c16:uniqueId val="{00000000-5A8C-459E-B294-2CCF17E40342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0.38977627273702675</c:v>
              </c:pt>
            </c:numLit>
          </c:val>
          <c:extLst>
            <c:ext xmlns:c16="http://schemas.microsoft.com/office/drawing/2014/chart" uri="{C3380CC4-5D6E-409C-BE32-E72D297353CC}">
              <c16:uniqueId val="{00000001-5A8C-459E-B294-2CCF17E40342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36440568"/>
        <c:axId val="336440960"/>
        <c:axId val="0"/>
      </c:bar3DChart>
      <c:catAx>
        <c:axId val="336440568"/>
        <c:scaling>
          <c:orientation val="minMax"/>
        </c:scaling>
        <c:delete val="1"/>
        <c:axPos val="b"/>
        <c:majorTickMark val="out"/>
        <c:minorTickMark val="none"/>
        <c:tickLblPos val="none"/>
        <c:crossAx val="336440960"/>
        <c:crosses val="autoZero"/>
        <c:auto val="1"/>
        <c:lblAlgn val="ctr"/>
        <c:lblOffset val="100"/>
        <c:noMultiLvlLbl val="0"/>
      </c:catAx>
      <c:valAx>
        <c:axId val="33644096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6440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1E-4A42-B3E5-8956D497442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48322944</c:v>
              </c:pt>
            </c:numLit>
          </c:val>
          <c:extLst>
            <c:ext xmlns:c16="http://schemas.microsoft.com/office/drawing/2014/chart" uri="{C3380CC4-5D6E-409C-BE32-E72D297353CC}">
              <c16:uniqueId val="{00000001-331E-4A42-B3E5-8956D4974425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36438608"/>
        <c:axId val="336439000"/>
        <c:axId val="0"/>
      </c:bar3DChart>
      <c:catAx>
        <c:axId val="336438608"/>
        <c:scaling>
          <c:orientation val="minMax"/>
        </c:scaling>
        <c:delete val="1"/>
        <c:axPos val="b"/>
        <c:majorTickMark val="out"/>
        <c:minorTickMark val="none"/>
        <c:tickLblPos val="none"/>
        <c:crossAx val="336439000"/>
        <c:crosses val="autoZero"/>
        <c:auto val="1"/>
        <c:lblAlgn val="ctr"/>
        <c:lblOffset val="100"/>
        <c:noMultiLvlLbl val="0"/>
      </c:catAx>
      <c:valAx>
        <c:axId val="33643900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6438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116-4A8E-86AE-A057B119C6F1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0.35085452632047187</c:v>
              </c:pt>
            </c:numLit>
          </c:val>
          <c:extLst>
            <c:ext xmlns:c16="http://schemas.microsoft.com/office/drawing/2014/chart" uri="{C3380CC4-5D6E-409C-BE32-E72D297353CC}">
              <c16:uniqueId val="{00000002-8116-4A8E-86AE-A057B119C6F1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0.34864171716408532</c:v>
              </c:pt>
            </c:numLit>
          </c:val>
          <c:extLst>
            <c:ext xmlns:c16="http://schemas.microsoft.com/office/drawing/2014/chart" uri="{C3380CC4-5D6E-409C-BE32-E72D297353CC}">
              <c16:uniqueId val="{00000003-8116-4A8E-86AE-A057B119C6F1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0.30050375651543976</c:v>
              </c:pt>
            </c:numLit>
          </c:val>
          <c:extLst>
            <c:ext xmlns:c16="http://schemas.microsoft.com/office/drawing/2014/chart" uri="{C3380CC4-5D6E-409C-BE32-E72D297353CC}">
              <c16:uniqueId val="{00000004-8116-4A8E-86AE-A057B119C6F1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36387648"/>
        <c:axId val="336379808"/>
        <c:axId val="0"/>
      </c:bar3DChart>
      <c:catAx>
        <c:axId val="336387648"/>
        <c:scaling>
          <c:orientation val="minMax"/>
        </c:scaling>
        <c:delete val="1"/>
        <c:axPos val="b"/>
        <c:majorTickMark val="out"/>
        <c:minorTickMark val="none"/>
        <c:tickLblPos val="none"/>
        <c:crossAx val="336379808"/>
        <c:crosses val="autoZero"/>
        <c:auto val="1"/>
        <c:lblAlgn val="ctr"/>
        <c:lblOffset val="100"/>
        <c:noMultiLvlLbl val="0"/>
      </c:catAx>
      <c:valAx>
        <c:axId val="33637980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36387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29" name="Chart 1">
          <a:extLst>
            <a:ext uri="{FF2B5EF4-FFF2-40B4-BE49-F238E27FC236}">
              <a16:creationId xmlns:a16="http://schemas.microsoft.com/office/drawing/2014/main" id="{00000000-0008-0000-0A00-000001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30" name="Chart 2">
          <a:extLst>
            <a:ext uri="{FF2B5EF4-FFF2-40B4-BE49-F238E27FC236}">
              <a16:creationId xmlns:a16="http://schemas.microsoft.com/office/drawing/2014/main" id="{00000000-0008-0000-0A00-000002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31" name="Chart 3">
          <a:extLst>
            <a:ext uri="{FF2B5EF4-FFF2-40B4-BE49-F238E27FC236}">
              <a16:creationId xmlns:a16="http://schemas.microsoft.com/office/drawing/2014/main" id="{00000000-0008-0000-0A00-000003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32" name="Chart 4">
          <a:extLst>
            <a:ext uri="{FF2B5EF4-FFF2-40B4-BE49-F238E27FC236}">
              <a16:creationId xmlns:a16="http://schemas.microsoft.com/office/drawing/2014/main" id="{00000000-0008-0000-0A00-000004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33" name="Chart 5">
          <a:extLst>
            <a:ext uri="{FF2B5EF4-FFF2-40B4-BE49-F238E27FC236}">
              <a16:creationId xmlns:a16="http://schemas.microsoft.com/office/drawing/2014/main" id="{00000000-0008-0000-0A00-000005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34" name="Chart 6">
          <a:extLst>
            <a:ext uri="{FF2B5EF4-FFF2-40B4-BE49-F238E27FC236}">
              <a16:creationId xmlns:a16="http://schemas.microsoft.com/office/drawing/2014/main" id="{00000000-0008-0000-0A00-000006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35" name="Chart 7">
          <a:extLst>
            <a:ext uri="{FF2B5EF4-FFF2-40B4-BE49-F238E27FC236}">
              <a16:creationId xmlns:a16="http://schemas.microsoft.com/office/drawing/2014/main" id="{00000000-0008-0000-0A00-000007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36" name="Chart 8">
          <a:extLst>
            <a:ext uri="{FF2B5EF4-FFF2-40B4-BE49-F238E27FC236}">
              <a16:creationId xmlns:a16="http://schemas.microsoft.com/office/drawing/2014/main" id="{00000000-0008-0000-0A00-000008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37" name="Chart 9">
          <a:extLst>
            <a:ext uri="{FF2B5EF4-FFF2-40B4-BE49-F238E27FC236}">
              <a16:creationId xmlns:a16="http://schemas.microsoft.com/office/drawing/2014/main" id="{00000000-0008-0000-0A00-000009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38" name="Chart 10">
          <a:extLst>
            <a:ext uri="{FF2B5EF4-FFF2-40B4-BE49-F238E27FC236}">
              <a16:creationId xmlns:a16="http://schemas.microsoft.com/office/drawing/2014/main" id="{00000000-0008-0000-0A00-00000A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39" name="Chart 11">
          <a:extLst>
            <a:ext uri="{FF2B5EF4-FFF2-40B4-BE49-F238E27FC236}">
              <a16:creationId xmlns:a16="http://schemas.microsoft.com/office/drawing/2014/main" id="{00000000-0008-0000-0A00-00000B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40" name="Chart 12">
          <a:extLst>
            <a:ext uri="{FF2B5EF4-FFF2-40B4-BE49-F238E27FC236}">
              <a16:creationId xmlns:a16="http://schemas.microsoft.com/office/drawing/2014/main" id="{00000000-0008-0000-0A00-00000C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41" name="Chart 13">
          <a:extLst>
            <a:ext uri="{FF2B5EF4-FFF2-40B4-BE49-F238E27FC236}">
              <a16:creationId xmlns:a16="http://schemas.microsoft.com/office/drawing/2014/main" id="{00000000-0008-0000-0A00-00000D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42" name="Chart 14">
          <a:extLst>
            <a:ext uri="{FF2B5EF4-FFF2-40B4-BE49-F238E27FC236}">
              <a16:creationId xmlns:a16="http://schemas.microsoft.com/office/drawing/2014/main" id="{00000000-0008-0000-0A00-00000E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43" name="Chart 15">
          <a:extLst>
            <a:ext uri="{FF2B5EF4-FFF2-40B4-BE49-F238E27FC236}">
              <a16:creationId xmlns:a16="http://schemas.microsoft.com/office/drawing/2014/main" id="{00000000-0008-0000-0A00-00000F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44" name="Chart 16">
          <a:extLst>
            <a:ext uri="{FF2B5EF4-FFF2-40B4-BE49-F238E27FC236}">
              <a16:creationId xmlns:a16="http://schemas.microsoft.com/office/drawing/2014/main" id="{00000000-0008-0000-0A00-000010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45" name="Chart 17">
          <a:extLst>
            <a:ext uri="{FF2B5EF4-FFF2-40B4-BE49-F238E27FC236}">
              <a16:creationId xmlns:a16="http://schemas.microsoft.com/office/drawing/2014/main" id="{00000000-0008-0000-0A00-000011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46" name="Chart 18">
          <a:extLst>
            <a:ext uri="{FF2B5EF4-FFF2-40B4-BE49-F238E27FC236}">
              <a16:creationId xmlns:a16="http://schemas.microsoft.com/office/drawing/2014/main" id="{00000000-0008-0000-0A00-000012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47" name="Chart 19">
          <a:extLst>
            <a:ext uri="{FF2B5EF4-FFF2-40B4-BE49-F238E27FC236}">
              <a16:creationId xmlns:a16="http://schemas.microsoft.com/office/drawing/2014/main" id="{00000000-0008-0000-0A00-000013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48" name="Chart 20">
          <a:extLst>
            <a:ext uri="{FF2B5EF4-FFF2-40B4-BE49-F238E27FC236}">
              <a16:creationId xmlns:a16="http://schemas.microsoft.com/office/drawing/2014/main" id="{00000000-0008-0000-0A00-000014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49" name="Chart 21">
          <a:extLst>
            <a:ext uri="{FF2B5EF4-FFF2-40B4-BE49-F238E27FC236}">
              <a16:creationId xmlns:a16="http://schemas.microsoft.com/office/drawing/2014/main" id="{00000000-0008-0000-0A00-000015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50" name="Chart 22">
          <a:extLst>
            <a:ext uri="{FF2B5EF4-FFF2-40B4-BE49-F238E27FC236}">
              <a16:creationId xmlns:a16="http://schemas.microsoft.com/office/drawing/2014/main" id="{00000000-0008-0000-0A00-000016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51" name="Chart 23">
          <a:extLst>
            <a:ext uri="{FF2B5EF4-FFF2-40B4-BE49-F238E27FC236}">
              <a16:creationId xmlns:a16="http://schemas.microsoft.com/office/drawing/2014/main" id="{00000000-0008-0000-0A00-000017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52" name="Chart 24">
          <a:extLst>
            <a:ext uri="{FF2B5EF4-FFF2-40B4-BE49-F238E27FC236}">
              <a16:creationId xmlns:a16="http://schemas.microsoft.com/office/drawing/2014/main" id="{00000000-0008-0000-0A00-000018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53" name="Chart 25">
          <a:extLst>
            <a:ext uri="{FF2B5EF4-FFF2-40B4-BE49-F238E27FC236}">
              <a16:creationId xmlns:a16="http://schemas.microsoft.com/office/drawing/2014/main" id="{00000000-0008-0000-0A00-000019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54" name="Chart 26">
          <a:extLst>
            <a:ext uri="{FF2B5EF4-FFF2-40B4-BE49-F238E27FC236}">
              <a16:creationId xmlns:a16="http://schemas.microsoft.com/office/drawing/2014/main" id="{00000000-0008-0000-0A00-00001A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55" name="Chart 27">
          <a:extLst>
            <a:ext uri="{FF2B5EF4-FFF2-40B4-BE49-F238E27FC236}">
              <a16:creationId xmlns:a16="http://schemas.microsoft.com/office/drawing/2014/main" id="{00000000-0008-0000-0A00-00001B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56" name="Chart 28">
          <a:extLst>
            <a:ext uri="{FF2B5EF4-FFF2-40B4-BE49-F238E27FC236}">
              <a16:creationId xmlns:a16="http://schemas.microsoft.com/office/drawing/2014/main" id="{00000000-0008-0000-0A00-00001C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57" name="Chart 29">
          <a:extLst>
            <a:ext uri="{FF2B5EF4-FFF2-40B4-BE49-F238E27FC236}">
              <a16:creationId xmlns:a16="http://schemas.microsoft.com/office/drawing/2014/main" id="{00000000-0008-0000-0A00-00001D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58" name="Chart 30">
          <a:extLst>
            <a:ext uri="{FF2B5EF4-FFF2-40B4-BE49-F238E27FC236}">
              <a16:creationId xmlns:a16="http://schemas.microsoft.com/office/drawing/2014/main" id="{00000000-0008-0000-0A00-00001E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59" name="Chart 31">
          <a:extLst>
            <a:ext uri="{FF2B5EF4-FFF2-40B4-BE49-F238E27FC236}">
              <a16:creationId xmlns:a16="http://schemas.microsoft.com/office/drawing/2014/main" id="{00000000-0008-0000-0A00-00001F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60" name="Chart 32">
          <a:extLst>
            <a:ext uri="{FF2B5EF4-FFF2-40B4-BE49-F238E27FC236}">
              <a16:creationId xmlns:a16="http://schemas.microsoft.com/office/drawing/2014/main" id="{00000000-0008-0000-0A00-000020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1</xdr:col>
      <xdr:colOff>438150</xdr:colOff>
      <xdr:row>20</xdr:row>
      <xdr:rowOff>0</xdr:rowOff>
    </xdr:to>
    <xdr:graphicFrame macro="">
      <xdr:nvGraphicFramePr>
        <xdr:cNvPr id="22561" name="Chart 34">
          <a:extLst>
            <a:ext uri="{FF2B5EF4-FFF2-40B4-BE49-F238E27FC236}">
              <a16:creationId xmlns:a16="http://schemas.microsoft.com/office/drawing/2014/main" id="{00000000-0008-0000-0A00-000021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3381375</xdr:colOff>
      <xdr:row>20</xdr:row>
      <xdr:rowOff>0</xdr:rowOff>
    </xdr:from>
    <xdr:to>
      <xdr:col>4</xdr:col>
      <xdr:colOff>971550</xdr:colOff>
      <xdr:row>20</xdr:row>
      <xdr:rowOff>0</xdr:rowOff>
    </xdr:to>
    <xdr:graphicFrame macro="">
      <xdr:nvGraphicFramePr>
        <xdr:cNvPr id="22562" name="Chart 36">
          <a:extLst>
            <a:ext uri="{FF2B5EF4-FFF2-40B4-BE49-F238E27FC236}">
              <a16:creationId xmlns:a16="http://schemas.microsoft.com/office/drawing/2014/main" id="{00000000-0008-0000-0A00-000022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</xdr:col>
      <xdr:colOff>0</xdr:colOff>
      <xdr:row>23</xdr:row>
      <xdr:rowOff>171450</xdr:rowOff>
    </xdr:from>
    <xdr:to>
      <xdr:col>4</xdr:col>
      <xdr:colOff>714375</xdr:colOff>
      <xdr:row>43</xdr:row>
      <xdr:rowOff>47625</xdr:rowOff>
    </xdr:to>
    <xdr:graphicFrame macro="">
      <xdr:nvGraphicFramePr>
        <xdr:cNvPr id="22563" name="Chart 377">
          <a:extLst>
            <a:ext uri="{FF2B5EF4-FFF2-40B4-BE49-F238E27FC236}">
              <a16:creationId xmlns:a16="http://schemas.microsoft.com/office/drawing/2014/main" id="{00000000-0008-0000-0A00-000023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295275</xdr:colOff>
      <xdr:row>23</xdr:row>
      <xdr:rowOff>161925</xdr:rowOff>
    </xdr:from>
    <xdr:to>
      <xdr:col>1</xdr:col>
      <xdr:colOff>219075</xdr:colOff>
      <xdr:row>43</xdr:row>
      <xdr:rowOff>47625</xdr:rowOff>
    </xdr:to>
    <xdr:graphicFrame macro="">
      <xdr:nvGraphicFramePr>
        <xdr:cNvPr id="22564" name="Chart 378">
          <a:extLst>
            <a:ext uri="{FF2B5EF4-FFF2-40B4-BE49-F238E27FC236}">
              <a16:creationId xmlns:a16="http://schemas.microsoft.com/office/drawing/2014/main" id="{00000000-0008-0000-0A00-000024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65" name="Chart 1">
          <a:extLst>
            <a:ext uri="{FF2B5EF4-FFF2-40B4-BE49-F238E27FC236}">
              <a16:creationId xmlns:a16="http://schemas.microsoft.com/office/drawing/2014/main" id="{00000000-0008-0000-0A00-000025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66" name="Chart 2">
          <a:extLst>
            <a:ext uri="{FF2B5EF4-FFF2-40B4-BE49-F238E27FC236}">
              <a16:creationId xmlns:a16="http://schemas.microsoft.com/office/drawing/2014/main" id="{00000000-0008-0000-0A00-000026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67" name="Chart 5">
          <a:extLst>
            <a:ext uri="{FF2B5EF4-FFF2-40B4-BE49-F238E27FC236}">
              <a16:creationId xmlns:a16="http://schemas.microsoft.com/office/drawing/2014/main" id="{00000000-0008-0000-0A00-000027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68" name="Chart 6">
          <a:extLst>
            <a:ext uri="{FF2B5EF4-FFF2-40B4-BE49-F238E27FC236}">
              <a16:creationId xmlns:a16="http://schemas.microsoft.com/office/drawing/2014/main" id="{00000000-0008-0000-0A00-000028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69" name="Chart 9">
          <a:extLst>
            <a:ext uri="{FF2B5EF4-FFF2-40B4-BE49-F238E27FC236}">
              <a16:creationId xmlns:a16="http://schemas.microsoft.com/office/drawing/2014/main" id="{00000000-0008-0000-0A00-000029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70" name="Chart 10">
          <a:extLst>
            <a:ext uri="{FF2B5EF4-FFF2-40B4-BE49-F238E27FC236}">
              <a16:creationId xmlns:a16="http://schemas.microsoft.com/office/drawing/2014/main" id="{00000000-0008-0000-0A00-00002A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71" name="Chart 13">
          <a:extLst>
            <a:ext uri="{FF2B5EF4-FFF2-40B4-BE49-F238E27FC236}">
              <a16:creationId xmlns:a16="http://schemas.microsoft.com/office/drawing/2014/main" id="{00000000-0008-0000-0A00-00002B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72" name="Chart 14">
          <a:extLst>
            <a:ext uri="{FF2B5EF4-FFF2-40B4-BE49-F238E27FC236}">
              <a16:creationId xmlns:a16="http://schemas.microsoft.com/office/drawing/2014/main" id="{00000000-0008-0000-0A00-00002C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73" name="Chart 17">
          <a:extLst>
            <a:ext uri="{FF2B5EF4-FFF2-40B4-BE49-F238E27FC236}">
              <a16:creationId xmlns:a16="http://schemas.microsoft.com/office/drawing/2014/main" id="{00000000-0008-0000-0A00-00002D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74" name="Chart 18">
          <a:extLst>
            <a:ext uri="{FF2B5EF4-FFF2-40B4-BE49-F238E27FC236}">
              <a16:creationId xmlns:a16="http://schemas.microsoft.com/office/drawing/2014/main" id="{00000000-0008-0000-0A00-00002E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75" name="Chart 21">
          <a:extLst>
            <a:ext uri="{FF2B5EF4-FFF2-40B4-BE49-F238E27FC236}">
              <a16:creationId xmlns:a16="http://schemas.microsoft.com/office/drawing/2014/main" id="{00000000-0008-0000-0A00-00002F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76" name="Chart 22">
          <a:extLst>
            <a:ext uri="{FF2B5EF4-FFF2-40B4-BE49-F238E27FC236}">
              <a16:creationId xmlns:a16="http://schemas.microsoft.com/office/drawing/2014/main" id="{00000000-0008-0000-0A00-000030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77" name="Chart 25">
          <a:extLst>
            <a:ext uri="{FF2B5EF4-FFF2-40B4-BE49-F238E27FC236}">
              <a16:creationId xmlns:a16="http://schemas.microsoft.com/office/drawing/2014/main" id="{00000000-0008-0000-0A00-000031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78" name="Chart 26">
          <a:extLst>
            <a:ext uri="{FF2B5EF4-FFF2-40B4-BE49-F238E27FC236}">
              <a16:creationId xmlns:a16="http://schemas.microsoft.com/office/drawing/2014/main" id="{00000000-0008-0000-0A00-000032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79" name="Chart 29">
          <a:extLst>
            <a:ext uri="{FF2B5EF4-FFF2-40B4-BE49-F238E27FC236}">
              <a16:creationId xmlns:a16="http://schemas.microsoft.com/office/drawing/2014/main" id="{00000000-0008-0000-0A00-000033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80" name="Chart 30">
          <a:extLst>
            <a:ext uri="{FF2B5EF4-FFF2-40B4-BE49-F238E27FC236}">
              <a16:creationId xmlns:a16="http://schemas.microsoft.com/office/drawing/2014/main" id="{00000000-0008-0000-0A00-000034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</xdr:col>
      <xdr:colOff>0</xdr:colOff>
      <xdr:row>50</xdr:row>
      <xdr:rowOff>171450</xdr:rowOff>
    </xdr:from>
    <xdr:to>
      <xdr:col>4</xdr:col>
      <xdr:colOff>714375</xdr:colOff>
      <xdr:row>70</xdr:row>
      <xdr:rowOff>47625</xdr:rowOff>
    </xdr:to>
    <xdr:graphicFrame macro="">
      <xdr:nvGraphicFramePr>
        <xdr:cNvPr id="22581" name="Chart 395">
          <a:extLst>
            <a:ext uri="{FF2B5EF4-FFF2-40B4-BE49-F238E27FC236}">
              <a16:creationId xmlns:a16="http://schemas.microsoft.com/office/drawing/2014/main" id="{00000000-0008-0000-0A00-000035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295275</xdr:colOff>
      <xdr:row>50</xdr:row>
      <xdr:rowOff>161925</xdr:rowOff>
    </xdr:from>
    <xdr:to>
      <xdr:col>1</xdr:col>
      <xdr:colOff>219075</xdr:colOff>
      <xdr:row>70</xdr:row>
      <xdr:rowOff>47625</xdr:rowOff>
    </xdr:to>
    <xdr:graphicFrame macro="">
      <xdr:nvGraphicFramePr>
        <xdr:cNvPr id="22582" name="Chart 396">
          <a:extLst>
            <a:ext uri="{FF2B5EF4-FFF2-40B4-BE49-F238E27FC236}">
              <a16:creationId xmlns:a16="http://schemas.microsoft.com/office/drawing/2014/main" id="{00000000-0008-0000-0A00-000036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"/>
  <sheetViews>
    <sheetView tabSelected="1" workbookViewId="0">
      <selection activeCell="C1" sqref="C1:D1048576"/>
    </sheetView>
  </sheetViews>
  <sheetFormatPr defaultRowHeight="15" x14ac:dyDescent="0.25"/>
  <cols>
    <col min="1" max="1" width="53.140625" bestFit="1" customWidth="1"/>
    <col min="2" max="2" width="13.140625" bestFit="1" customWidth="1"/>
    <col min="3" max="4" width="13.140625" customWidth="1"/>
  </cols>
  <sheetData>
    <row r="1" spans="1:4" x14ac:dyDescent="0.25">
      <c r="A1" s="7" t="s">
        <v>0</v>
      </c>
      <c r="B1" s="8">
        <v>2016</v>
      </c>
      <c r="C1" s="8">
        <v>2015</v>
      </c>
      <c r="D1" s="8">
        <v>2014</v>
      </c>
    </row>
    <row r="2" spans="1:4" x14ac:dyDescent="0.25">
      <c r="A2" s="9" t="s">
        <v>1</v>
      </c>
      <c r="B2" s="10">
        <v>83841418</v>
      </c>
      <c r="C2" s="10">
        <v>90176234</v>
      </c>
      <c r="D2" s="10">
        <v>72143203</v>
      </c>
    </row>
    <row r="3" spans="1:4" x14ac:dyDescent="0.25">
      <c r="A3" s="11" t="s">
        <v>2</v>
      </c>
      <c r="B3" s="12">
        <v>23886851</v>
      </c>
      <c r="C3" s="12">
        <v>28314489</v>
      </c>
      <c r="D3" s="12">
        <v>20728421</v>
      </c>
    </row>
    <row r="4" spans="1:4" x14ac:dyDescent="0.25">
      <c r="A4" s="13" t="s">
        <v>3</v>
      </c>
      <c r="B4" s="15">
        <v>7876849</v>
      </c>
      <c r="C4" s="15">
        <v>13620161</v>
      </c>
      <c r="D4" s="15">
        <v>9722067</v>
      </c>
    </row>
    <row r="5" spans="1:4" x14ac:dyDescent="0.25">
      <c r="A5" s="13" t="s">
        <v>61</v>
      </c>
      <c r="B5" s="15">
        <v>282771</v>
      </c>
      <c r="C5" s="15">
        <v>215106</v>
      </c>
      <c r="D5" s="15">
        <v>712958</v>
      </c>
    </row>
    <row r="6" spans="1:4" x14ac:dyDescent="0.25">
      <c r="A6" s="16" t="s">
        <v>4</v>
      </c>
      <c r="B6" s="14">
        <v>4368059</v>
      </c>
      <c r="C6" s="14">
        <v>4165670</v>
      </c>
      <c r="D6" s="14">
        <v>3028854</v>
      </c>
    </row>
    <row r="7" spans="1:4" x14ac:dyDescent="0.25">
      <c r="A7" s="16" t="s">
        <v>5</v>
      </c>
      <c r="B7" s="14">
        <v>4347052</v>
      </c>
      <c r="C7" s="14">
        <v>4338172</v>
      </c>
      <c r="D7" s="14">
        <v>3411284</v>
      </c>
    </row>
    <row r="8" spans="1:4" x14ac:dyDescent="0.25">
      <c r="A8" s="16" t="s">
        <v>6</v>
      </c>
      <c r="B8" s="14">
        <v>7012120</v>
      </c>
      <c r="C8" s="14">
        <v>5975380</v>
      </c>
      <c r="D8" s="14">
        <v>3853258</v>
      </c>
    </row>
    <row r="9" spans="1:4" x14ac:dyDescent="0.25">
      <c r="A9" s="11" t="s">
        <v>7</v>
      </c>
      <c r="B9" s="17">
        <v>59954567</v>
      </c>
      <c r="C9" s="17">
        <v>61861745</v>
      </c>
      <c r="D9" s="17">
        <v>51414782</v>
      </c>
    </row>
    <row r="10" spans="1:4" x14ac:dyDescent="0.25">
      <c r="A10" s="16" t="s">
        <v>8</v>
      </c>
      <c r="B10" s="18">
        <v>4743535</v>
      </c>
      <c r="C10" s="18">
        <v>5961469</v>
      </c>
      <c r="D10" s="18">
        <v>4376472</v>
      </c>
    </row>
    <row r="11" spans="1:4" x14ac:dyDescent="0.25">
      <c r="A11" s="16" t="s">
        <v>9</v>
      </c>
      <c r="B11" s="19">
        <v>55211032</v>
      </c>
      <c r="C11" s="19">
        <v>55900276</v>
      </c>
      <c r="D11" s="19">
        <v>47038310</v>
      </c>
    </row>
    <row r="12" spans="1:4" x14ac:dyDescent="0.25">
      <c r="A12" s="16" t="s">
        <v>10</v>
      </c>
      <c r="B12" s="18">
        <v>300115</v>
      </c>
      <c r="C12" s="18">
        <v>714925</v>
      </c>
      <c r="D12" s="18">
        <v>40448</v>
      </c>
    </row>
    <row r="13" spans="1:4" x14ac:dyDescent="0.25">
      <c r="A13" s="16" t="s">
        <v>11</v>
      </c>
      <c r="B13" s="18">
        <v>19153836</v>
      </c>
      <c r="C13" s="18">
        <v>19140087</v>
      </c>
      <c r="D13" s="18">
        <v>15740058</v>
      </c>
    </row>
    <row r="14" spans="1:4" x14ac:dyDescent="0.25">
      <c r="A14" s="16" t="s">
        <v>12</v>
      </c>
      <c r="B14" s="18">
        <v>35757081</v>
      </c>
      <c r="C14" s="18">
        <v>36045264</v>
      </c>
      <c r="D14" s="18">
        <v>31257804</v>
      </c>
    </row>
    <row r="15" spans="1:4" x14ac:dyDescent="0.25">
      <c r="A15" s="32"/>
      <c r="B15" s="8">
        <v>2016</v>
      </c>
      <c r="C15" s="8">
        <v>2015</v>
      </c>
      <c r="D15" s="8">
        <v>2014</v>
      </c>
    </row>
    <row r="16" spans="1:4" x14ac:dyDescent="0.25">
      <c r="A16" s="9" t="s">
        <v>13</v>
      </c>
      <c r="B16" s="20">
        <v>83841418</v>
      </c>
      <c r="C16" s="20">
        <v>90176234</v>
      </c>
      <c r="D16" s="20">
        <v>72143203</v>
      </c>
    </row>
    <row r="17" spans="1:4" x14ac:dyDescent="0.25">
      <c r="A17" s="11" t="s">
        <v>14</v>
      </c>
      <c r="B17" s="21">
        <v>28773650</v>
      </c>
      <c r="C17" s="21">
        <v>30141913</v>
      </c>
      <c r="D17" s="21">
        <v>21824783</v>
      </c>
    </row>
    <row r="18" spans="1:4" x14ac:dyDescent="0.25">
      <c r="A18" s="16" t="s">
        <v>62</v>
      </c>
      <c r="B18" s="22">
        <v>686627</v>
      </c>
      <c r="C18" s="22">
        <v>915542</v>
      </c>
      <c r="D18" s="22">
        <v>598360</v>
      </c>
    </row>
    <row r="19" spans="1:4" x14ac:dyDescent="0.25">
      <c r="A19" s="13" t="s">
        <v>16</v>
      </c>
      <c r="B19" s="23">
        <v>9793009</v>
      </c>
      <c r="C19" s="23">
        <v>11109093</v>
      </c>
      <c r="D19" s="23">
        <v>8708739</v>
      </c>
    </row>
    <row r="20" spans="1:4" x14ac:dyDescent="0.25">
      <c r="A20" s="13" t="s">
        <v>63</v>
      </c>
      <c r="B20" s="23">
        <v>4282418</v>
      </c>
      <c r="C20" s="23">
        <v>4342096</v>
      </c>
      <c r="D20" s="23">
        <v>3543689</v>
      </c>
    </row>
    <row r="21" spans="1:4" x14ac:dyDescent="0.25">
      <c r="A21" s="13" t="s">
        <v>15</v>
      </c>
      <c r="B21" s="23">
        <v>3630604</v>
      </c>
      <c r="C21" s="23">
        <v>1282573</v>
      </c>
      <c r="D21" s="23">
        <v>988056</v>
      </c>
    </row>
    <row r="22" spans="1:4" x14ac:dyDescent="0.25">
      <c r="A22" s="13" t="s">
        <v>17</v>
      </c>
      <c r="B22" s="23">
        <v>10212356</v>
      </c>
      <c r="C22" s="23">
        <v>12369460</v>
      </c>
      <c r="D22" s="23">
        <v>7846705</v>
      </c>
    </row>
    <row r="23" spans="1:4" x14ac:dyDescent="0.25">
      <c r="A23" s="13" t="s">
        <v>64</v>
      </c>
      <c r="B23" s="23">
        <v>168636</v>
      </c>
      <c r="C23" s="23">
        <v>123149</v>
      </c>
      <c r="D23" s="23">
        <v>139234</v>
      </c>
    </row>
    <row r="24" spans="1:4" x14ac:dyDescent="0.25">
      <c r="A24" s="13" t="s">
        <v>96</v>
      </c>
      <c r="B24" s="23">
        <v>0</v>
      </c>
      <c r="C24" s="23">
        <v>0</v>
      </c>
      <c r="D24" s="23">
        <v>0</v>
      </c>
    </row>
    <row r="25" spans="1:4" x14ac:dyDescent="0.25">
      <c r="A25" s="27" t="s">
        <v>18</v>
      </c>
      <c r="B25" s="21">
        <v>8416495</v>
      </c>
      <c r="C25" s="21">
        <v>9700688</v>
      </c>
      <c r="D25" s="21">
        <v>6673751</v>
      </c>
    </row>
    <row r="26" spans="1:4" x14ac:dyDescent="0.25">
      <c r="A26" s="13" t="s">
        <v>19</v>
      </c>
      <c r="B26" s="22">
        <v>8416495</v>
      </c>
      <c r="C26" s="22">
        <v>9700688</v>
      </c>
      <c r="D26" s="22">
        <v>6673751</v>
      </c>
    </row>
    <row r="27" spans="1:4" x14ac:dyDescent="0.25">
      <c r="A27" s="13" t="s">
        <v>20</v>
      </c>
      <c r="B27" s="23">
        <v>1765706</v>
      </c>
      <c r="C27" s="23">
        <v>2316903</v>
      </c>
      <c r="D27" s="23">
        <v>1634567</v>
      </c>
    </row>
    <row r="28" spans="1:4" x14ac:dyDescent="0.25">
      <c r="A28" s="13" t="s">
        <v>65</v>
      </c>
      <c r="B28" s="23">
        <v>2329722</v>
      </c>
      <c r="C28" s="23">
        <v>2473535</v>
      </c>
      <c r="D28" s="23">
        <v>1737631</v>
      </c>
    </row>
    <row r="29" spans="1:4" x14ac:dyDescent="0.25">
      <c r="A29" s="13" t="s">
        <v>21</v>
      </c>
      <c r="B29" s="23">
        <v>765370</v>
      </c>
      <c r="C29" s="23">
        <v>499524</v>
      </c>
      <c r="D29" s="23">
        <v>543220</v>
      </c>
    </row>
    <row r="30" spans="1:4" x14ac:dyDescent="0.25">
      <c r="A30" s="13" t="s">
        <v>22</v>
      </c>
      <c r="B30" s="23">
        <v>3555697</v>
      </c>
      <c r="C30" s="23">
        <v>4410726</v>
      </c>
      <c r="D30" s="23">
        <v>2758333</v>
      </c>
    </row>
    <row r="31" spans="1:4" x14ac:dyDescent="0.25">
      <c r="A31" s="13" t="s">
        <v>97</v>
      </c>
      <c r="B31" s="23">
        <v>0</v>
      </c>
      <c r="C31" s="23">
        <v>0</v>
      </c>
      <c r="D31" s="23">
        <v>0</v>
      </c>
    </row>
    <row r="32" spans="1:4" x14ac:dyDescent="0.25">
      <c r="A32" s="13" t="s">
        <v>98</v>
      </c>
      <c r="B32" s="23">
        <v>0</v>
      </c>
      <c r="C32" s="23">
        <v>0</v>
      </c>
      <c r="D32" s="23">
        <v>0</v>
      </c>
    </row>
    <row r="33" spans="1:4" x14ac:dyDescent="0.25">
      <c r="A33" s="27" t="s">
        <v>23</v>
      </c>
      <c r="B33" s="21">
        <v>46651273</v>
      </c>
      <c r="C33" s="21">
        <v>50333633</v>
      </c>
      <c r="D33" s="21">
        <v>43644669</v>
      </c>
    </row>
    <row r="34" spans="1:4" x14ac:dyDescent="0.25">
      <c r="A34" s="13" t="s">
        <v>24</v>
      </c>
      <c r="B34" s="23">
        <v>57614140</v>
      </c>
      <c r="C34" s="23">
        <v>57614140</v>
      </c>
      <c r="D34" s="23">
        <v>57582349</v>
      </c>
    </row>
    <row r="35" spans="1:4" x14ac:dyDescent="0.25">
      <c r="A35" s="13" t="s">
        <v>25</v>
      </c>
      <c r="B35" s="23">
        <v>54529780</v>
      </c>
      <c r="C35" s="23">
        <v>54373451</v>
      </c>
      <c r="D35" s="23">
        <v>55023269</v>
      </c>
    </row>
    <row r="36" spans="1:4" x14ac:dyDescent="0.25">
      <c r="A36" s="16" t="s">
        <v>26</v>
      </c>
      <c r="B36" s="23">
        <v>0</v>
      </c>
      <c r="C36" s="23">
        <v>0</v>
      </c>
      <c r="D36" s="23" t="s">
        <v>104</v>
      </c>
    </row>
    <row r="37" spans="1:4" x14ac:dyDescent="0.25">
      <c r="A37" s="16" t="s">
        <v>27</v>
      </c>
      <c r="B37" s="23">
        <v>9700248</v>
      </c>
      <c r="C37" s="23">
        <v>8201323</v>
      </c>
      <c r="D37" s="23">
        <v>4883945</v>
      </c>
    </row>
    <row r="38" spans="1:4" x14ac:dyDescent="0.25">
      <c r="A38" s="16" t="s">
        <v>28</v>
      </c>
      <c r="B38" s="23">
        <v>-77019120</v>
      </c>
      <c r="C38" s="23">
        <v>-71857031</v>
      </c>
      <c r="D38" s="23">
        <v>-75267969</v>
      </c>
    </row>
    <row r="39" spans="1:4" x14ac:dyDescent="0.25">
      <c r="A39" s="16" t="s">
        <v>29</v>
      </c>
      <c r="B39" s="23">
        <v>0</v>
      </c>
      <c r="C39" s="23">
        <v>0</v>
      </c>
      <c r="D39" s="23">
        <v>0</v>
      </c>
    </row>
    <row r="40" spans="1:4" x14ac:dyDescent="0.25">
      <c r="A40" s="16" t="s">
        <v>66</v>
      </c>
      <c r="B40" s="23">
        <v>1826225</v>
      </c>
      <c r="C40" s="23">
        <v>2001750</v>
      </c>
      <c r="D40" s="23">
        <v>1423075</v>
      </c>
    </row>
    <row r="41" spans="1:4" x14ac:dyDescent="0.25">
      <c r="A41" s="13" t="s">
        <v>95</v>
      </c>
      <c r="B41" s="23">
        <v>0</v>
      </c>
      <c r="C41" s="23">
        <v>0</v>
      </c>
      <c r="D41" s="23">
        <v>0</v>
      </c>
    </row>
    <row r="42" spans="1:4" x14ac:dyDescent="0.25">
      <c r="A42" s="16" t="s">
        <v>74</v>
      </c>
      <c r="B42" s="23">
        <v>0</v>
      </c>
      <c r="C42" s="23">
        <v>0</v>
      </c>
      <c r="D42" s="23">
        <v>0</v>
      </c>
    </row>
    <row r="43" spans="1:4" x14ac:dyDescent="0.25">
      <c r="A43" s="1"/>
      <c r="B43" s="2"/>
      <c r="C43" s="2"/>
      <c r="D43" s="2"/>
    </row>
    <row r="44" spans="1:4" x14ac:dyDescent="0.25">
      <c r="A44" s="7" t="s">
        <v>30</v>
      </c>
      <c r="B44" s="8">
        <v>2016</v>
      </c>
      <c r="C44" s="8">
        <v>2015</v>
      </c>
      <c r="D44" s="8">
        <v>2014</v>
      </c>
    </row>
    <row r="45" spans="1:4" x14ac:dyDescent="0.25">
      <c r="A45" s="11" t="s">
        <v>67</v>
      </c>
      <c r="B45" s="17">
        <v>45602561</v>
      </c>
      <c r="C45" s="17">
        <v>46720141</v>
      </c>
      <c r="D45" s="17">
        <v>38079786</v>
      </c>
    </row>
    <row r="46" spans="1:4" x14ac:dyDescent="0.25">
      <c r="A46" s="24" t="s">
        <v>68</v>
      </c>
      <c r="B46" s="25">
        <v>-16677959</v>
      </c>
      <c r="C46" s="25">
        <v>-16061371</v>
      </c>
      <c r="D46" s="25">
        <v>-12814588</v>
      </c>
    </row>
    <row r="47" spans="1:4" x14ac:dyDescent="0.25">
      <c r="A47" s="11" t="s">
        <v>31</v>
      </c>
      <c r="B47" s="17">
        <v>28924602</v>
      </c>
      <c r="C47" s="17">
        <v>30658770</v>
      </c>
      <c r="D47" s="17">
        <v>25265198</v>
      </c>
    </row>
    <row r="48" spans="1:4" x14ac:dyDescent="0.25">
      <c r="A48" s="24" t="s">
        <v>32</v>
      </c>
      <c r="B48" s="25">
        <v>-11824227</v>
      </c>
      <c r="C48" s="25">
        <v>-11877178</v>
      </c>
      <c r="D48" s="25">
        <v>-9421217</v>
      </c>
    </row>
    <row r="49" spans="1:4" x14ac:dyDescent="0.25">
      <c r="A49" s="24" t="s">
        <v>33</v>
      </c>
      <c r="B49" s="25">
        <v>-12010512</v>
      </c>
      <c r="C49" s="25">
        <v>-11177879</v>
      </c>
      <c r="D49" s="25">
        <v>-9158701</v>
      </c>
    </row>
    <row r="50" spans="1:4" x14ac:dyDescent="0.25">
      <c r="A50" s="70" t="s">
        <v>34</v>
      </c>
      <c r="B50" s="25">
        <v>-2166097</v>
      </c>
      <c r="C50" s="25">
        <v>-2281256</v>
      </c>
      <c r="D50" s="25">
        <v>-1820046</v>
      </c>
    </row>
    <row r="51" spans="1:4" x14ac:dyDescent="0.25">
      <c r="A51" s="70" t="s">
        <v>94</v>
      </c>
      <c r="B51" s="25">
        <v>0</v>
      </c>
      <c r="C51" s="25">
        <v>0</v>
      </c>
      <c r="D51" s="25">
        <v>0</v>
      </c>
    </row>
    <row r="52" spans="1:4" x14ac:dyDescent="0.25">
      <c r="A52" s="70" t="s">
        <v>69</v>
      </c>
      <c r="B52" s="25">
        <v>2747125</v>
      </c>
      <c r="C52" s="25">
        <v>2218357</v>
      </c>
      <c r="D52" s="25">
        <v>1837393</v>
      </c>
    </row>
    <row r="53" spans="1:4" x14ac:dyDescent="0.25">
      <c r="A53" s="24" t="s">
        <v>70</v>
      </c>
      <c r="B53" s="25">
        <v>-389758</v>
      </c>
      <c r="C53" s="25">
        <v>-639494</v>
      </c>
      <c r="D53" s="25">
        <v>-297241</v>
      </c>
    </row>
    <row r="54" spans="1:4" x14ac:dyDescent="0.25">
      <c r="A54" s="24" t="s">
        <v>75</v>
      </c>
      <c r="B54" s="25">
        <v>-4985</v>
      </c>
      <c r="C54" s="25">
        <v>3094</v>
      </c>
      <c r="D54" s="25">
        <v>17378</v>
      </c>
    </row>
    <row r="55" spans="1:4" x14ac:dyDescent="0.25">
      <c r="A55" s="11" t="s">
        <v>36</v>
      </c>
      <c r="B55" s="17">
        <v>17100375</v>
      </c>
      <c r="C55" s="17">
        <v>18781592</v>
      </c>
      <c r="D55" s="17">
        <v>15843981</v>
      </c>
    </row>
    <row r="56" spans="1:4" x14ac:dyDescent="0.25">
      <c r="A56" s="24" t="s">
        <v>35</v>
      </c>
      <c r="B56" s="25">
        <v>895947</v>
      </c>
      <c r="C56" s="25">
        <v>1294226</v>
      </c>
      <c r="D56" s="25">
        <v>1173223</v>
      </c>
    </row>
    <row r="57" spans="1:4" x14ac:dyDescent="0.25">
      <c r="A57" s="24" t="s">
        <v>37</v>
      </c>
      <c r="B57" s="25">
        <v>-4597952</v>
      </c>
      <c r="C57" s="25">
        <v>-3562429</v>
      </c>
      <c r="D57" s="25">
        <v>-2648627</v>
      </c>
    </row>
    <row r="58" spans="1:4" x14ac:dyDescent="0.25">
      <c r="A58" s="27" t="s">
        <v>38</v>
      </c>
      <c r="B58" s="17">
        <v>13398370</v>
      </c>
      <c r="C58" s="17">
        <v>16513389</v>
      </c>
      <c r="D58" s="17">
        <v>14368577</v>
      </c>
    </row>
    <row r="59" spans="1:4" x14ac:dyDescent="0.25">
      <c r="A59" s="70" t="s">
        <v>39</v>
      </c>
      <c r="B59" s="25">
        <v>-314973</v>
      </c>
      <c r="C59" s="25">
        <v>-3634248</v>
      </c>
      <c r="D59" s="25">
        <v>-2006558</v>
      </c>
    </row>
    <row r="60" spans="1:4" x14ac:dyDescent="0.25">
      <c r="A60" s="27" t="s">
        <v>100</v>
      </c>
      <c r="B60" s="17">
        <v>13083397</v>
      </c>
      <c r="C60" s="17">
        <v>12879141</v>
      </c>
      <c r="D60" s="17">
        <v>12362019</v>
      </c>
    </row>
    <row r="61" spans="1:4" x14ac:dyDescent="0.25">
      <c r="A61" s="70" t="s">
        <v>99</v>
      </c>
      <c r="B61" s="25">
        <v>0</v>
      </c>
      <c r="C61" s="25">
        <v>0</v>
      </c>
      <c r="D61" s="25">
        <v>0</v>
      </c>
    </row>
    <row r="62" spans="1:4" x14ac:dyDescent="0.25">
      <c r="A62" s="27" t="s">
        <v>40</v>
      </c>
      <c r="B62" s="17">
        <v>13083397</v>
      </c>
      <c r="C62" s="17">
        <v>12879141</v>
      </c>
      <c r="D62" s="17">
        <v>12362019</v>
      </c>
    </row>
    <row r="63" spans="1:4" x14ac:dyDescent="0.25">
      <c r="A63" s="4"/>
      <c r="B63" s="5"/>
      <c r="C63" s="5"/>
      <c r="D63" s="5"/>
    </row>
    <row r="64" spans="1:4" x14ac:dyDescent="0.25">
      <c r="A64" s="7" t="s">
        <v>41</v>
      </c>
      <c r="B64" s="8">
        <v>2016</v>
      </c>
      <c r="C64" s="8">
        <v>2015</v>
      </c>
      <c r="D64" s="8">
        <v>2014</v>
      </c>
    </row>
    <row r="65" spans="1:4" x14ac:dyDescent="0.25">
      <c r="A65" s="11" t="s">
        <v>42</v>
      </c>
      <c r="B65" s="26">
        <v>12344513</v>
      </c>
      <c r="C65" s="26">
        <v>23580946</v>
      </c>
      <c r="D65" s="26">
        <v>15895673</v>
      </c>
    </row>
    <row r="66" spans="1:4" x14ac:dyDescent="0.25">
      <c r="A66" s="11" t="s">
        <v>43</v>
      </c>
      <c r="B66" s="26">
        <v>-5897908</v>
      </c>
      <c r="C66" s="26">
        <v>-5997067</v>
      </c>
      <c r="D66" s="26">
        <v>-4768077</v>
      </c>
    </row>
    <row r="67" spans="1:4" x14ac:dyDescent="0.25">
      <c r="A67" s="11" t="s">
        <v>44</v>
      </c>
      <c r="B67" s="26">
        <v>-11645142</v>
      </c>
      <c r="C67" s="26">
        <v>-15327939</v>
      </c>
      <c r="D67" s="26">
        <v>-13143763</v>
      </c>
    </row>
    <row r="68" spans="1:4" x14ac:dyDescent="0.25">
      <c r="A68" s="27" t="s">
        <v>101</v>
      </c>
      <c r="B68" s="26">
        <v>-10330601</v>
      </c>
      <c r="C68" s="26">
        <v>-8066</v>
      </c>
      <c r="D68" s="26">
        <v>-12059595</v>
      </c>
    </row>
    <row r="69" spans="1:4" x14ac:dyDescent="0.25">
      <c r="A69" s="11" t="s">
        <v>45</v>
      </c>
      <c r="B69" s="26">
        <v>-542236</v>
      </c>
      <c r="C69" s="26">
        <v>1738704</v>
      </c>
      <c r="D69" s="26">
        <v>100904</v>
      </c>
    </row>
    <row r="70" spans="1:4" x14ac:dyDescent="0.25">
      <c r="A70" s="11" t="s">
        <v>46</v>
      </c>
      <c r="B70" s="26">
        <v>-5740773</v>
      </c>
      <c r="C70" s="26">
        <v>3994644</v>
      </c>
      <c r="D70" s="26">
        <v>-1915263</v>
      </c>
    </row>
    <row r="71" spans="1:4" x14ac:dyDescent="0.25">
      <c r="A71" s="27" t="s">
        <v>47</v>
      </c>
      <c r="B71" s="26">
        <v>13617622</v>
      </c>
      <c r="C71" s="26">
        <v>9622978</v>
      </c>
      <c r="D71" s="26">
        <v>11538241</v>
      </c>
    </row>
    <row r="72" spans="1:4" x14ac:dyDescent="0.25">
      <c r="A72" s="27" t="s">
        <v>48</v>
      </c>
      <c r="B72" s="26">
        <v>7876849</v>
      </c>
      <c r="C72" s="26">
        <v>13617622</v>
      </c>
      <c r="D72" s="26">
        <v>9622978</v>
      </c>
    </row>
    <row r="73" spans="1:4" x14ac:dyDescent="0.25">
      <c r="A73" s="6"/>
      <c r="B73" s="3"/>
      <c r="C73" s="78"/>
      <c r="D73" s="78"/>
    </row>
    <row r="74" spans="1:4" x14ac:dyDescent="0.25">
      <c r="A74" s="7" t="s">
        <v>49</v>
      </c>
      <c r="B74" s="8">
        <v>2016</v>
      </c>
      <c r="C74" s="8">
        <v>2015</v>
      </c>
      <c r="D74" s="8">
        <v>2014</v>
      </c>
    </row>
    <row r="75" spans="1:4" x14ac:dyDescent="0.25">
      <c r="A75" s="11" t="s">
        <v>50</v>
      </c>
      <c r="B75" s="17">
        <v>71583332</v>
      </c>
      <c r="C75" s="17">
        <v>71276318</v>
      </c>
      <c r="D75" s="17">
        <v>59682893</v>
      </c>
    </row>
    <row r="76" spans="1:4" x14ac:dyDescent="0.25">
      <c r="A76" s="9" t="s">
        <v>51</v>
      </c>
      <c r="B76" s="28">
        <v>-25952460</v>
      </c>
      <c r="C76" s="28">
        <v>-26254108</v>
      </c>
      <c r="D76" s="28">
        <v>-22562736</v>
      </c>
    </row>
    <row r="77" spans="1:4" x14ac:dyDescent="0.25">
      <c r="A77" s="11" t="s">
        <v>52</v>
      </c>
      <c r="B77" s="17">
        <v>45630872</v>
      </c>
      <c r="C77" s="17">
        <v>45022210</v>
      </c>
      <c r="D77" s="17">
        <v>37120157</v>
      </c>
    </row>
    <row r="78" spans="1:4" x14ac:dyDescent="0.25">
      <c r="A78" s="9" t="s">
        <v>53</v>
      </c>
      <c r="B78" s="28">
        <v>-3391158</v>
      </c>
      <c r="C78" s="28">
        <v>-2963463</v>
      </c>
      <c r="D78" s="28">
        <v>-2290670</v>
      </c>
    </row>
    <row r="79" spans="1:4" x14ac:dyDescent="0.25">
      <c r="A79" s="9" t="s">
        <v>71</v>
      </c>
      <c r="B79" s="28">
        <v>-3391158</v>
      </c>
      <c r="C79" s="28">
        <v>-2963463</v>
      </c>
      <c r="D79" s="28">
        <v>-2290670</v>
      </c>
    </row>
    <row r="80" spans="1:4" x14ac:dyDescent="0.25">
      <c r="A80" s="11" t="s">
        <v>54</v>
      </c>
      <c r="B80" s="17">
        <v>42239714</v>
      </c>
      <c r="C80" s="17">
        <v>42058747</v>
      </c>
      <c r="D80" s="17">
        <v>34829487</v>
      </c>
    </row>
    <row r="81" spans="1:4" x14ac:dyDescent="0.25">
      <c r="A81" s="27" t="s">
        <v>55</v>
      </c>
      <c r="B81" s="29">
        <v>568732</v>
      </c>
      <c r="C81" s="29">
        <v>988644</v>
      </c>
      <c r="D81" s="29">
        <v>956025</v>
      </c>
    </row>
    <row r="82" spans="1:4" x14ac:dyDescent="0.25">
      <c r="A82" s="27" t="s">
        <v>72</v>
      </c>
      <c r="B82" s="29">
        <v>42808446</v>
      </c>
      <c r="C82" s="29">
        <v>43047391</v>
      </c>
      <c r="D82" s="29">
        <v>35785512</v>
      </c>
    </row>
    <row r="83" spans="1:4" ht="9" customHeight="1" x14ac:dyDescent="0.25">
      <c r="A83" s="30"/>
      <c r="B83" s="31"/>
      <c r="C83" s="31"/>
      <c r="D83" s="31"/>
    </row>
    <row r="84" spans="1:4" x14ac:dyDescent="0.25">
      <c r="A84" s="27" t="s">
        <v>56</v>
      </c>
      <c r="B84" s="17">
        <v>42808446</v>
      </c>
      <c r="C84" s="17">
        <v>43047391</v>
      </c>
      <c r="D84" s="17">
        <v>35785512</v>
      </c>
    </row>
    <row r="85" spans="1:4" x14ac:dyDescent="0.25">
      <c r="A85" s="16" t="s">
        <v>57</v>
      </c>
      <c r="B85" s="19">
        <v>3682076</v>
      </c>
      <c r="C85" s="19">
        <v>3772775</v>
      </c>
      <c r="D85" s="19">
        <v>2995176</v>
      </c>
    </row>
    <row r="86" spans="1:4" x14ac:dyDescent="0.25">
      <c r="A86" s="16" t="s">
        <v>58</v>
      </c>
      <c r="B86" s="19">
        <v>21383688</v>
      </c>
      <c r="C86" s="19">
        <v>22765476</v>
      </c>
      <c r="D86" s="19">
        <v>17604574</v>
      </c>
    </row>
    <row r="87" spans="1:4" x14ac:dyDescent="0.25">
      <c r="A87" s="16" t="s">
        <v>73</v>
      </c>
      <c r="B87" s="19">
        <v>4659285</v>
      </c>
      <c r="C87" s="19">
        <v>3629998</v>
      </c>
      <c r="D87" s="19">
        <v>2823743</v>
      </c>
    </row>
    <row r="88" spans="1:4" x14ac:dyDescent="0.25">
      <c r="A88" s="16" t="s">
        <v>59</v>
      </c>
      <c r="B88" s="19">
        <v>13083397</v>
      </c>
      <c r="C88" s="19">
        <v>12879142</v>
      </c>
      <c r="D88" s="19">
        <v>12362019</v>
      </c>
    </row>
    <row r="89" spans="1:4" x14ac:dyDescent="0.25">
      <c r="A89" s="16" t="s">
        <v>60</v>
      </c>
      <c r="B89" s="19">
        <v>0</v>
      </c>
      <c r="C89" s="19">
        <v>0</v>
      </c>
      <c r="D89" s="19">
        <v>0</v>
      </c>
    </row>
  </sheetData>
  <phoneticPr fontId="16" type="noConversion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showGridLines="0" workbookViewId="0">
      <selection activeCell="C2" sqref="C2"/>
    </sheetView>
  </sheetViews>
  <sheetFormatPr defaultRowHeight="12.75" x14ac:dyDescent="0.2"/>
  <cols>
    <col min="1" max="1" width="60.7109375" style="63" customWidth="1"/>
    <col min="2" max="5" width="16.5703125" style="63" customWidth="1"/>
    <col min="6" max="16384" width="9.140625" style="63"/>
  </cols>
  <sheetData>
    <row r="1" spans="1:12" s="36" customFormat="1" ht="14.25" customHeight="1" thickBot="1" x14ac:dyDescent="0.25">
      <c r="A1" s="33" t="s">
        <v>76</v>
      </c>
      <c r="B1" s="34" t="s">
        <v>102</v>
      </c>
      <c r="C1" s="34" t="s">
        <v>103</v>
      </c>
      <c r="D1" s="35"/>
      <c r="E1" s="35"/>
    </row>
    <row r="2" spans="1:12" s="40" customFormat="1" ht="14.25" customHeight="1" x14ac:dyDescent="0.25">
      <c r="A2" s="37" t="s">
        <v>77</v>
      </c>
      <c r="B2" s="38">
        <f>'Demonstrativos Gerenciais SITE'!C3/'Demonstrativos Gerenciais SITE'!C2</f>
        <v>0.31399059091334419</v>
      </c>
      <c r="C2" s="38">
        <f>'Demonstrativos Gerenciais SITE'!B3/'Demonstrativos Gerenciais SITE'!B2</f>
        <v>0.28490514079807189</v>
      </c>
      <c r="D2" s="39"/>
      <c r="E2" s="39"/>
    </row>
    <row r="3" spans="1:12" s="40" customFormat="1" ht="14.25" customHeight="1" x14ac:dyDescent="0.25">
      <c r="A3" s="41" t="s">
        <v>78</v>
      </c>
      <c r="B3" s="42">
        <f>'Demonstrativos Gerenciais SITE'!C10/'Demonstrativos Gerenciais SITE'!C2</f>
        <v>6.6109092557580088E-2</v>
      </c>
      <c r="C3" s="42">
        <f>'Demonstrativos Gerenciais SITE'!B10/'Demonstrativos Gerenciais SITE'!B2</f>
        <v>5.6577466282834103E-2</v>
      </c>
      <c r="D3" s="39"/>
      <c r="E3" s="39"/>
    </row>
    <row r="4" spans="1:12" s="40" customFormat="1" ht="14.25" customHeight="1" x14ac:dyDescent="0.25">
      <c r="A4" s="41" t="s">
        <v>79</v>
      </c>
      <c r="B4" s="42">
        <f>'Demonstrativos Gerenciais SITE'!C11/'Demonstrativos Gerenciais SITE'!C2</f>
        <v>0.61990031652907573</v>
      </c>
      <c r="C4" s="42">
        <f>'Demonstrativos Gerenciais SITE'!B11/'Demonstrativos Gerenciais SITE'!B2</f>
        <v>0.65851739291909395</v>
      </c>
      <c r="D4" s="39"/>
      <c r="E4" s="39"/>
    </row>
    <row r="5" spans="1:12" s="40" customFormat="1" ht="14.25" customHeight="1" thickBot="1" x14ac:dyDescent="0.25">
      <c r="A5" s="43" t="s">
        <v>80</v>
      </c>
      <c r="B5" s="44">
        <f>'Demonstrativos Gerenciais SITE'!C2</f>
        <v>90176234</v>
      </c>
      <c r="C5" s="44">
        <f>'Demonstrativos Gerenciais SITE'!B2</f>
        <v>83841418</v>
      </c>
      <c r="D5" s="45"/>
      <c r="E5" s="45"/>
    </row>
    <row r="6" spans="1:12" s="40" customFormat="1" ht="14.25" customHeight="1" x14ac:dyDescent="0.25">
      <c r="A6" s="41" t="s">
        <v>81</v>
      </c>
      <c r="B6" s="42">
        <f>'Demonstrativos Gerenciais SITE'!C17/'Demonstrativos Gerenciais SITE'!C16</f>
        <v>0.33425561994527292</v>
      </c>
      <c r="C6" s="42">
        <f>'Demonstrativos Gerenciais SITE'!B17/'Demonstrativos Gerenciais SITE'!B16</f>
        <v>0.3431913568064891</v>
      </c>
      <c r="D6" s="39"/>
      <c r="E6" s="39"/>
    </row>
    <row r="7" spans="1:12" s="40" customFormat="1" ht="14.25" customHeight="1" x14ac:dyDescent="0.25">
      <c r="A7" s="41" t="s">
        <v>82</v>
      </c>
      <c r="B7" s="42">
        <f>'Demonstrativos Gerenciais SITE'!C25/'Demonstrativos Gerenciais SITE'!C16</f>
        <v>0.10757477408071843</v>
      </c>
      <c r="C7" s="42">
        <f>'Demonstrativos Gerenciais SITE'!B25/'Demonstrativos Gerenciais SITE'!B16</f>
        <v>0.10038588564902373</v>
      </c>
      <c r="D7" s="39"/>
      <c r="E7" s="39"/>
      <c r="F7" s="39"/>
    </row>
    <row r="8" spans="1:12" s="40" customFormat="1" ht="14.25" customHeight="1" x14ac:dyDescent="0.25">
      <c r="A8" s="41" t="s">
        <v>83</v>
      </c>
      <c r="B8" s="42">
        <f>'Demonstrativos Gerenciais SITE'!C33/'Demonstrativos Gerenciais SITE'!C16</f>
        <v>0.55816960597400866</v>
      </c>
      <c r="C8" s="42">
        <f>'Demonstrativos Gerenciais SITE'!B33/'Demonstrativos Gerenciais SITE'!B16</f>
        <v>0.55642275754448711</v>
      </c>
      <c r="D8" s="39"/>
      <c r="E8" s="39"/>
    </row>
    <row r="9" spans="1:12" s="40" customFormat="1" ht="14.25" customHeight="1" thickBot="1" x14ac:dyDescent="0.25">
      <c r="A9" s="43" t="s">
        <v>84</v>
      </c>
      <c r="B9" s="44">
        <f>'Demonstrativos Gerenciais SITE'!C16</f>
        <v>90176234</v>
      </c>
      <c r="C9" s="44">
        <f>'Demonstrativos Gerenciais SITE'!B16</f>
        <v>83841418</v>
      </c>
      <c r="D9" s="45"/>
      <c r="E9" s="45"/>
    </row>
    <row r="10" spans="1:12" s="40" customFormat="1" ht="14.25" customHeight="1" thickBot="1" x14ac:dyDescent="0.25">
      <c r="A10" s="46"/>
      <c r="B10" s="47"/>
      <c r="C10" s="47"/>
      <c r="D10" s="48"/>
      <c r="E10" s="48"/>
    </row>
    <row r="11" spans="1:12" s="36" customFormat="1" ht="14.25" customHeight="1" thickBot="1" x14ac:dyDescent="0.25">
      <c r="A11" s="33" t="s">
        <v>85</v>
      </c>
      <c r="B11" s="49" t="str">
        <f>B1</f>
        <v> 31/12/2015</v>
      </c>
      <c r="C11" s="49" t="str">
        <f>C1</f>
        <v> 31/12/2016</v>
      </c>
      <c r="D11" s="35"/>
      <c r="E11" s="35"/>
    </row>
    <row r="12" spans="1:12" s="40" customFormat="1" ht="14.25" customHeight="1" x14ac:dyDescent="0.2">
      <c r="A12" s="37" t="s">
        <v>86</v>
      </c>
      <c r="B12" s="50">
        <f>B13+B14</f>
        <v>53933109</v>
      </c>
      <c r="C12" s="50">
        <f>C13+C14</f>
        <v>52047583</v>
      </c>
      <c r="D12" s="51"/>
      <c r="E12" s="51"/>
    </row>
    <row r="13" spans="1:12" s="40" customFormat="1" ht="14.25" customHeight="1" x14ac:dyDescent="0.2">
      <c r="A13" s="41" t="s">
        <v>87</v>
      </c>
      <c r="B13" s="52">
        <f>'Demonstrativos Gerenciais SITE'!C21+'Demonstrativos Gerenciais SITE'!C27</f>
        <v>3599476</v>
      </c>
      <c r="C13" s="52">
        <f>'Demonstrativos Gerenciais SITE'!B21+'Demonstrativos Gerenciais SITE'!B27</f>
        <v>5396310</v>
      </c>
      <c r="D13" s="51"/>
      <c r="E13" s="51"/>
      <c r="K13" s="53"/>
      <c r="L13" s="53"/>
    </row>
    <row r="14" spans="1:12" s="40" customFormat="1" ht="14.25" customHeight="1" x14ac:dyDescent="0.2">
      <c r="A14" s="41" t="s">
        <v>88</v>
      </c>
      <c r="B14" s="52">
        <f>'Demonstrativos Gerenciais SITE'!C33</f>
        <v>50333633</v>
      </c>
      <c r="C14" s="52">
        <f>'Demonstrativos Gerenciais SITE'!B33</f>
        <v>46651273</v>
      </c>
      <c r="D14" s="51"/>
      <c r="E14" s="51"/>
    </row>
    <row r="15" spans="1:12" s="40" customFormat="1" ht="14.25" customHeight="1" thickBot="1" x14ac:dyDescent="0.25">
      <c r="A15" s="41" t="s">
        <v>89</v>
      </c>
      <c r="B15" s="52">
        <f>B14+B13</f>
        <v>53933109</v>
      </c>
      <c r="C15" s="52">
        <f>C14+C13</f>
        <v>52047583</v>
      </c>
      <c r="D15" s="51"/>
      <c r="E15" s="51"/>
    </row>
    <row r="16" spans="1:12" s="40" customFormat="1" ht="14.25" hidden="1" customHeight="1" thickBot="1" x14ac:dyDescent="0.25">
      <c r="A16" s="37" t="s">
        <v>90</v>
      </c>
      <c r="B16" s="54" t="s">
        <v>91</v>
      </c>
      <c r="C16" s="54" t="s">
        <v>91</v>
      </c>
      <c r="D16" s="55"/>
      <c r="E16" s="55"/>
    </row>
    <row r="17" spans="1:5" s="40" customFormat="1" ht="14.25" customHeight="1" x14ac:dyDescent="0.25">
      <c r="A17" s="37" t="s">
        <v>87</v>
      </c>
      <c r="B17" s="56">
        <f>B13/B12</f>
        <v>6.6739634831732023E-2</v>
      </c>
      <c r="C17" s="56">
        <f>C13/C12</f>
        <v>0.10368031883440197</v>
      </c>
      <c r="D17" s="57"/>
      <c r="E17" s="57"/>
    </row>
    <row r="18" spans="1:5" s="40" customFormat="1" ht="14.25" customHeight="1" thickBot="1" x14ac:dyDescent="0.3">
      <c r="A18" s="41" t="s">
        <v>88</v>
      </c>
      <c r="B18" s="58">
        <f>B14/B12</f>
        <v>0.93326036516826794</v>
      </c>
      <c r="C18" s="58">
        <f>C14/C12</f>
        <v>0.89631968116559801</v>
      </c>
      <c r="D18" s="57"/>
      <c r="E18" s="57"/>
    </row>
    <row r="19" spans="1:5" s="62" customFormat="1" ht="14.25" customHeight="1" thickBot="1" x14ac:dyDescent="0.25">
      <c r="A19" s="59" t="s">
        <v>86</v>
      </c>
      <c r="B19" s="60">
        <f>SUM(B17:B18)</f>
        <v>1</v>
      </c>
      <c r="C19" s="60">
        <f>SUM(C17:C18)</f>
        <v>1</v>
      </c>
      <c r="D19" s="61"/>
      <c r="E19" s="61"/>
    </row>
    <row r="20" spans="1:5" ht="19.5" customHeight="1" x14ac:dyDescent="0.2"/>
    <row r="21" spans="1:5" s="40" customFormat="1" ht="32.25" customHeight="1" x14ac:dyDescent="0.4">
      <c r="A21" s="72" t="s">
        <v>92</v>
      </c>
      <c r="B21" s="73"/>
      <c r="C21" s="73"/>
      <c r="D21" s="73"/>
      <c r="E21" s="74"/>
    </row>
    <row r="22" spans="1:5" s="40" customFormat="1" ht="27.75" customHeight="1" x14ac:dyDescent="0.2">
      <c r="A22" s="64"/>
    </row>
    <row r="23" spans="1:5" ht="26.25" x14ac:dyDescent="0.4">
      <c r="A23" s="75" t="str">
        <f>B1</f>
        <v> 31/12/2015</v>
      </c>
      <c r="B23" s="76"/>
      <c r="C23" s="76"/>
      <c r="D23" s="76"/>
      <c r="E23" s="77"/>
    </row>
    <row r="24" spans="1:5" x14ac:dyDescent="0.2">
      <c r="A24" s="65"/>
      <c r="B24" s="48"/>
      <c r="C24" s="48"/>
      <c r="D24" s="48"/>
      <c r="E24" s="66"/>
    </row>
    <row r="25" spans="1:5" x14ac:dyDescent="0.2">
      <c r="A25" s="65"/>
      <c r="B25" s="48"/>
      <c r="C25" s="48"/>
      <c r="D25" s="48"/>
      <c r="E25" s="66"/>
    </row>
    <row r="26" spans="1:5" x14ac:dyDescent="0.2">
      <c r="A26" s="65"/>
      <c r="B26" s="48"/>
      <c r="C26" s="48"/>
      <c r="D26" s="48"/>
      <c r="E26" s="66"/>
    </row>
    <row r="27" spans="1:5" x14ac:dyDescent="0.2">
      <c r="A27" s="65"/>
      <c r="B27" s="48"/>
      <c r="C27" s="48"/>
      <c r="D27" s="48"/>
      <c r="E27" s="66"/>
    </row>
    <row r="28" spans="1:5" x14ac:dyDescent="0.2">
      <c r="A28" s="65"/>
      <c r="B28" s="48"/>
      <c r="C28" s="48"/>
      <c r="D28" s="48"/>
      <c r="E28" s="66"/>
    </row>
    <row r="29" spans="1:5" x14ac:dyDescent="0.2">
      <c r="A29" s="65"/>
      <c r="B29" s="48"/>
      <c r="C29" s="48"/>
      <c r="D29" s="48"/>
      <c r="E29" s="66"/>
    </row>
    <row r="30" spans="1:5" x14ac:dyDescent="0.2">
      <c r="A30" s="65"/>
      <c r="B30" s="48"/>
      <c r="C30" s="48"/>
      <c r="D30" s="48"/>
      <c r="E30" s="66"/>
    </row>
    <row r="31" spans="1:5" x14ac:dyDescent="0.2">
      <c r="A31" s="65"/>
      <c r="B31" s="48"/>
      <c r="C31" s="48"/>
      <c r="D31" s="48"/>
      <c r="E31" s="66"/>
    </row>
    <row r="32" spans="1:5" x14ac:dyDescent="0.2">
      <c r="A32" s="65"/>
      <c r="B32" s="48"/>
      <c r="C32" s="48"/>
      <c r="D32" s="48"/>
      <c r="E32" s="66"/>
    </row>
    <row r="33" spans="1:5" x14ac:dyDescent="0.2">
      <c r="A33" s="65"/>
      <c r="B33" s="48"/>
      <c r="C33" s="48"/>
      <c r="D33" s="48"/>
      <c r="E33" s="66"/>
    </row>
    <row r="34" spans="1:5" x14ac:dyDescent="0.2">
      <c r="A34" s="65"/>
      <c r="B34" s="48"/>
      <c r="C34" s="48"/>
      <c r="D34" s="48"/>
      <c r="E34" s="66"/>
    </row>
    <row r="35" spans="1:5" x14ac:dyDescent="0.2">
      <c r="A35" s="65"/>
      <c r="B35" s="48"/>
      <c r="C35" s="48"/>
      <c r="D35" s="48"/>
      <c r="E35" s="66"/>
    </row>
    <row r="36" spans="1:5" x14ac:dyDescent="0.2">
      <c r="A36" s="65"/>
      <c r="B36" s="48"/>
      <c r="C36" s="48"/>
      <c r="D36" s="48"/>
      <c r="E36" s="66"/>
    </row>
    <row r="37" spans="1:5" x14ac:dyDescent="0.2">
      <c r="A37" s="65"/>
      <c r="B37" s="48"/>
      <c r="C37" s="48"/>
      <c r="D37" s="48"/>
      <c r="E37" s="66"/>
    </row>
    <row r="38" spans="1:5" x14ac:dyDescent="0.2">
      <c r="A38" s="65"/>
      <c r="B38" s="48"/>
      <c r="C38" s="48"/>
      <c r="D38" s="48"/>
      <c r="E38" s="66"/>
    </row>
    <row r="39" spans="1:5" x14ac:dyDescent="0.2">
      <c r="A39" s="65"/>
      <c r="B39" s="48"/>
      <c r="C39" s="48"/>
      <c r="D39" s="48"/>
      <c r="E39" s="66"/>
    </row>
    <row r="40" spans="1:5" x14ac:dyDescent="0.2">
      <c r="A40" s="65"/>
      <c r="B40" s="48"/>
      <c r="C40" s="48"/>
      <c r="D40" s="48"/>
      <c r="E40" s="66"/>
    </row>
    <row r="41" spans="1:5" x14ac:dyDescent="0.2">
      <c r="A41" s="65"/>
      <c r="B41" s="48"/>
      <c r="C41" s="48"/>
      <c r="D41" s="48"/>
      <c r="E41" s="66"/>
    </row>
    <row r="42" spans="1:5" x14ac:dyDescent="0.2">
      <c r="A42" s="65"/>
      <c r="B42" s="48"/>
      <c r="C42" s="48"/>
      <c r="D42" s="48"/>
      <c r="E42" s="66"/>
    </row>
    <row r="43" spans="1:5" x14ac:dyDescent="0.2">
      <c r="A43" s="65"/>
      <c r="B43" s="48"/>
      <c r="C43" s="48"/>
      <c r="D43" s="48"/>
      <c r="E43" s="66"/>
    </row>
    <row r="44" spans="1:5" ht="19.5" x14ac:dyDescent="0.3">
      <c r="A44" s="67" t="s">
        <v>93</v>
      </c>
      <c r="B44" s="71">
        <f>B5</f>
        <v>90176234</v>
      </c>
      <c r="C44" s="71"/>
      <c r="D44" s="68"/>
      <c r="E44" s="69"/>
    </row>
    <row r="48" spans="1:5" ht="26.25" x14ac:dyDescent="0.4">
      <c r="A48" s="72" t="s">
        <v>92</v>
      </c>
      <c r="B48" s="73"/>
      <c r="C48" s="73"/>
      <c r="D48" s="73"/>
      <c r="E48" s="74"/>
    </row>
    <row r="49" spans="1:5" x14ac:dyDescent="0.2">
      <c r="A49" s="64"/>
      <c r="B49" s="40"/>
      <c r="C49" s="40"/>
      <c r="D49" s="40"/>
      <c r="E49" s="40"/>
    </row>
    <row r="50" spans="1:5" ht="26.25" x14ac:dyDescent="0.4">
      <c r="A50" s="75" t="str">
        <f>C1</f>
        <v> 31/12/2016</v>
      </c>
      <c r="B50" s="76"/>
      <c r="C50" s="76"/>
      <c r="D50" s="76"/>
      <c r="E50" s="77"/>
    </row>
    <row r="51" spans="1:5" x14ac:dyDescent="0.2">
      <c r="A51" s="65"/>
      <c r="B51" s="48"/>
      <c r="C51" s="48"/>
      <c r="D51" s="48"/>
      <c r="E51" s="66"/>
    </row>
    <row r="52" spans="1:5" x14ac:dyDescent="0.2">
      <c r="A52" s="65"/>
      <c r="B52" s="48"/>
      <c r="C52" s="48"/>
      <c r="D52" s="48"/>
      <c r="E52" s="66"/>
    </row>
    <row r="53" spans="1:5" x14ac:dyDescent="0.2">
      <c r="A53" s="65"/>
      <c r="B53" s="48"/>
      <c r="C53" s="48"/>
      <c r="D53" s="48"/>
      <c r="E53" s="66"/>
    </row>
    <row r="54" spans="1:5" x14ac:dyDescent="0.2">
      <c r="A54" s="65"/>
      <c r="B54" s="48"/>
      <c r="C54" s="48"/>
      <c r="D54" s="48"/>
      <c r="E54" s="66"/>
    </row>
    <row r="55" spans="1:5" x14ac:dyDescent="0.2">
      <c r="A55" s="65"/>
      <c r="B55" s="48"/>
      <c r="C55" s="48"/>
      <c r="D55" s="48"/>
      <c r="E55" s="66"/>
    </row>
    <row r="56" spans="1:5" x14ac:dyDescent="0.2">
      <c r="A56" s="65"/>
      <c r="B56" s="48"/>
      <c r="C56" s="48"/>
      <c r="D56" s="48"/>
      <c r="E56" s="66"/>
    </row>
    <row r="57" spans="1:5" x14ac:dyDescent="0.2">
      <c r="A57" s="65"/>
      <c r="B57" s="48"/>
      <c r="C57" s="48"/>
      <c r="D57" s="48"/>
      <c r="E57" s="66"/>
    </row>
    <row r="58" spans="1:5" x14ac:dyDescent="0.2">
      <c r="A58" s="65"/>
      <c r="B58" s="48"/>
      <c r="C58" s="48"/>
      <c r="D58" s="48"/>
      <c r="E58" s="66"/>
    </row>
    <row r="59" spans="1:5" x14ac:dyDescent="0.2">
      <c r="A59" s="65"/>
      <c r="B59" s="48"/>
      <c r="C59" s="48"/>
      <c r="D59" s="48"/>
      <c r="E59" s="66"/>
    </row>
    <row r="60" spans="1:5" x14ac:dyDescent="0.2">
      <c r="A60" s="65"/>
      <c r="B60" s="48"/>
      <c r="C60" s="48"/>
      <c r="D60" s="48"/>
      <c r="E60" s="66"/>
    </row>
    <row r="61" spans="1:5" x14ac:dyDescent="0.2">
      <c r="A61" s="65"/>
      <c r="B61" s="48"/>
      <c r="C61" s="48"/>
      <c r="D61" s="48"/>
      <c r="E61" s="66"/>
    </row>
    <row r="62" spans="1:5" x14ac:dyDescent="0.2">
      <c r="A62" s="65"/>
      <c r="B62" s="48"/>
      <c r="C62" s="48"/>
      <c r="D62" s="48"/>
      <c r="E62" s="66"/>
    </row>
    <row r="63" spans="1:5" x14ac:dyDescent="0.2">
      <c r="A63" s="65"/>
      <c r="B63" s="48"/>
      <c r="C63" s="48"/>
      <c r="D63" s="48"/>
      <c r="E63" s="66"/>
    </row>
    <row r="64" spans="1:5" x14ac:dyDescent="0.2">
      <c r="A64" s="65"/>
      <c r="B64" s="48"/>
      <c r="C64" s="48"/>
      <c r="D64" s="48"/>
      <c r="E64" s="66"/>
    </row>
    <row r="65" spans="1:5" x14ac:dyDescent="0.2">
      <c r="A65" s="65"/>
      <c r="B65" s="48"/>
      <c r="C65" s="48"/>
      <c r="D65" s="48"/>
      <c r="E65" s="66"/>
    </row>
    <row r="66" spans="1:5" x14ac:dyDescent="0.2">
      <c r="A66" s="65"/>
      <c r="B66" s="48"/>
      <c r="C66" s="48"/>
      <c r="D66" s="48"/>
      <c r="E66" s="66"/>
    </row>
    <row r="67" spans="1:5" x14ac:dyDescent="0.2">
      <c r="A67" s="65"/>
      <c r="B67" s="48"/>
      <c r="C67" s="48"/>
      <c r="D67" s="48"/>
      <c r="E67" s="66"/>
    </row>
    <row r="68" spans="1:5" x14ac:dyDescent="0.2">
      <c r="A68" s="65"/>
      <c r="B68" s="48"/>
      <c r="C68" s="48"/>
      <c r="D68" s="48"/>
      <c r="E68" s="66"/>
    </row>
    <row r="69" spans="1:5" x14ac:dyDescent="0.2">
      <c r="A69" s="65"/>
      <c r="B69" s="48"/>
      <c r="C69" s="48"/>
      <c r="D69" s="48"/>
      <c r="E69" s="66"/>
    </row>
    <row r="70" spans="1:5" x14ac:dyDescent="0.2">
      <c r="A70" s="65"/>
      <c r="B70" s="48"/>
      <c r="C70" s="48"/>
      <c r="D70" s="48"/>
      <c r="E70" s="66"/>
    </row>
    <row r="71" spans="1:5" ht="19.5" x14ac:dyDescent="0.3">
      <c r="A71" s="67" t="s">
        <v>93</v>
      </c>
      <c r="B71" s="71">
        <f>C5</f>
        <v>83841418</v>
      </c>
      <c r="C71" s="71"/>
      <c r="D71" s="68"/>
      <c r="E71" s="69"/>
    </row>
  </sheetData>
  <mergeCells count="6">
    <mergeCell ref="B71:C71"/>
    <mergeCell ref="A21:E21"/>
    <mergeCell ref="A23:E23"/>
    <mergeCell ref="B44:C44"/>
    <mergeCell ref="A48:E48"/>
    <mergeCell ref="A50:E50"/>
  </mergeCells>
  <phoneticPr fontId="16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Demonstrativos Gerenciais SITE</vt:lpstr>
      <vt:lpstr>Representação Gráfica SITE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Rafael Gatsios</cp:lastModifiedBy>
  <cp:lastPrinted>2011-05-25T19:35:33Z</cp:lastPrinted>
  <dcterms:created xsi:type="dcterms:W3CDTF">2011-05-23T11:31:46Z</dcterms:created>
  <dcterms:modified xsi:type="dcterms:W3CDTF">2017-06-01T19:50:51Z</dcterms:modified>
</cp:coreProperties>
</file>