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\Desktop\Arquiv\Assaf-Fabiano\Site\EMPRESAS 2013\2014\aaaaaasite 2016\Calçados\"/>
    </mc:Choice>
  </mc:AlternateContent>
  <bookViews>
    <workbookView xWindow="120" yWindow="90" windowWidth="11910" windowHeight="5550"/>
  </bookViews>
  <sheets>
    <sheet name="Demonstrativos Gerenciais SITE" sheetId="9" r:id="rId1"/>
    <sheet name="Representação Gráfica SITE" sheetId="10" r:id="rId2"/>
  </sheets>
  <calcPr calcId="171027"/>
</workbook>
</file>

<file path=xl/calcChain.xml><?xml version="1.0" encoding="utf-8"?>
<calcChain xmlns="http://schemas.openxmlformats.org/spreadsheetml/2006/main">
  <c r="B14" i="10" l="1"/>
  <c r="B9" i="10"/>
  <c r="C9" i="10"/>
  <c r="C5" i="10"/>
  <c r="B71" i="10" s="1"/>
  <c r="C11" i="10"/>
  <c r="B11" i="10"/>
  <c r="A50" i="10"/>
  <c r="A23" i="10"/>
  <c r="C4" i="10" l="1"/>
  <c r="C3" i="10"/>
  <c r="B13" i="10"/>
  <c r="B12" i="10" s="1"/>
  <c r="B18" i="10" s="1"/>
  <c r="C2" i="10"/>
  <c r="B6" i="10"/>
  <c r="B8" i="10"/>
  <c r="C13" i="10"/>
  <c r="C7" i="10"/>
  <c r="B7" i="10"/>
  <c r="C6" i="10"/>
  <c r="C14" i="10"/>
  <c r="B2" i="10"/>
  <c r="C15" i="10" l="1"/>
  <c r="B15" i="10"/>
  <c r="B4" i="10"/>
  <c r="C12" i="10"/>
  <c r="C17" i="10" s="1"/>
  <c r="C8" i="10"/>
  <c r="B5" i="10"/>
  <c r="B44" i="10" s="1"/>
  <c r="B3" i="10"/>
  <c r="B17" i="10"/>
  <c r="B19" i="10" s="1"/>
  <c r="C18" i="10" l="1"/>
  <c r="C19" i="10" s="1"/>
</calcChain>
</file>

<file path=xl/sharedStrings.xml><?xml version="1.0" encoding="utf-8"?>
<sst xmlns="http://schemas.openxmlformats.org/spreadsheetml/2006/main" count="110" uniqueCount="104">
  <si>
    <t>BALANÇO PATRIMONIAL</t>
  </si>
  <si>
    <t>ATIVO TOTAL</t>
  </si>
  <si>
    <t xml:space="preserve">   ATIVO CIRCULANTE</t>
  </si>
  <si>
    <t xml:space="preserve">      Disponibilidades</t>
  </si>
  <si>
    <t xml:space="preserve">      Valores a Receber</t>
  </si>
  <si>
    <t xml:space="preserve">      Estoques</t>
  </si>
  <si>
    <t xml:space="preserve">      Outros Ativos Circulantes</t>
  </si>
  <si>
    <t xml:space="preserve">   ATIVO NÃO CIRCULANTE</t>
  </si>
  <si>
    <t xml:space="preserve">      Ativo Realizável a Longo Prazo</t>
  </si>
  <si>
    <t xml:space="preserve">      Ativo Permanente</t>
  </si>
  <si>
    <t xml:space="preserve">           Investimentos</t>
  </si>
  <si>
    <t xml:space="preserve">           Imobilizado</t>
  </si>
  <si>
    <t xml:space="preserve">           Intangível</t>
  </si>
  <si>
    <t>PASSIVO TOTAL E PATRIMÔNIO LÍQUIDO</t>
  </si>
  <si>
    <t xml:space="preserve">   PASSIVO CIRCULANTE</t>
  </si>
  <si>
    <t xml:space="preserve">      Empréstimos e Financiamentos</t>
  </si>
  <si>
    <t xml:space="preserve">      Fornecedores</t>
  </si>
  <si>
    <t xml:space="preserve">      Outros Passivos de Curto Prazo</t>
  </si>
  <si>
    <t xml:space="preserve">   PASSIVO NÃO CIRCULANTE</t>
  </si>
  <si>
    <t xml:space="preserve">      Passivo Exigível a Longo Prazo</t>
  </si>
  <si>
    <t xml:space="preserve">           Empréstimos e Financiamentos</t>
  </si>
  <si>
    <t xml:space="preserve">           Provisões de Longo Prazo</t>
  </si>
  <si>
    <t xml:space="preserve">           Outros Passivos de Longo Prazo</t>
  </si>
  <si>
    <t xml:space="preserve">   PATRIMÔNIO LÍQUIDO</t>
  </si>
  <si>
    <t xml:space="preserve">      Capital Social</t>
  </si>
  <si>
    <t xml:space="preserve">      Reservas de Capital</t>
  </si>
  <si>
    <t xml:space="preserve">      Reservas de Reavaliação</t>
  </si>
  <si>
    <t xml:space="preserve">      Reservas de Lucros</t>
  </si>
  <si>
    <t xml:space="preserve">      Ajustes de Avaliação Patrimonial </t>
  </si>
  <si>
    <t xml:space="preserve">      Lucros/Prejuízos acumulados</t>
  </si>
  <si>
    <t xml:space="preserve">DEMONSTRAÇÃO DO RESULTADO DO EXERCÍCIO </t>
  </si>
  <si>
    <t>(=) RESULTADO BRUTO</t>
  </si>
  <si>
    <t>(-) Despesas Operacionais</t>
  </si>
  <si>
    <t xml:space="preserve">      Despesas com Vendas</t>
  </si>
  <si>
    <t xml:space="preserve">      Despesas Gerais e Administrativas</t>
  </si>
  <si>
    <t>(+) Receitas Financeiras</t>
  </si>
  <si>
    <t>(=) RESULTADO ANTES DOS JUROS E NÃO OPERACIONAL</t>
  </si>
  <si>
    <t>(-) Despesas Financeiras</t>
  </si>
  <si>
    <t>(=) RESULTADO ANTES IR/CSSL E DEDUÇÕES</t>
  </si>
  <si>
    <t>(-) Provisão para IR e CSLL</t>
  </si>
  <si>
    <t>(=) RESULTADO LÍQUIDO DO EXERCÍCIO</t>
  </si>
  <si>
    <t>DEMONSTRAÇÃO DO FLUXO DE CAIXA</t>
  </si>
  <si>
    <t>Caixa Líquido Atividades OPERACIONAIS</t>
  </si>
  <si>
    <t>Caixa Líquido Atividades de INVESTIMENTO</t>
  </si>
  <si>
    <t>Caixa Líquido Atividades de FINANCIAMENTO</t>
  </si>
  <si>
    <t>Variação Cambial sobre Caixa e Equivalentes</t>
  </si>
  <si>
    <t>AUMENTO/REDUÇÃO CAIXA E EQUIVALENTES</t>
  </si>
  <si>
    <t>Saldo Inicial de Caixa e Equivalentes</t>
  </si>
  <si>
    <t>Saldo Final de Caixa e Equivalentes</t>
  </si>
  <si>
    <t>DEMONSTRAÇÃO DO VALOR ADICIONADO</t>
  </si>
  <si>
    <t>Receitas</t>
  </si>
  <si>
    <t>(-) Insumos Adquiridos de Terceiros</t>
  </si>
  <si>
    <t>(=) Valor Adicionado Bruto</t>
  </si>
  <si>
    <t>(-) Retenções</t>
  </si>
  <si>
    <t>(=) Valor Adicionado Líquido Produzido</t>
  </si>
  <si>
    <t>(+) Vlr Adicionado Recebido em Transferência</t>
  </si>
  <si>
    <t xml:space="preserve">   DISTRIBUIÇÃO DO VALOR ADICIONADO</t>
  </si>
  <si>
    <t xml:space="preserve">           Pessoal</t>
  </si>
  <si>
    <t xml:space="preserve">           Impostos, Taxas e Contribuições</t>
  </si>
  <si>
    <t xml:space="preserve">           Remuneração de Capitais Próprios</t>
  </si>
  <si>
    <t xml:space="preserve">           Outros</t>
  </si>
  <si>
    <t xml:space="preserve">      Aplicações Financeiras</t>
  </si>
  <si>
    <t xml:space="preserve">      Obrigações Sociais e Trabalhistas</t>
  </si>
  <si>
    <t xml:space="preserve">      Obrigações Fiscais </t>
  </si>
  <si>
    <t xml:space="preserve">      Provisões</t>
  </si>
  <si>
    <t xml:space="preserve">           Tributos Diferidos</t>
  </si>
  <si>
    <t xml:space="preserve">      Participação de acionistas não controladores</t>
  </si>
  <si>
    <t>(=) RECEITA DE VENDAS</t>
  </si>
  <si>
    <t>(-) Custo dos bens e serviços vendidos</t>
  </si>
  <si>
    <t xml:space="preserve">      Outras Receitas Operacionais</t>
  </si>
  <si>
    <t xml:space="preserve">      Outras Despesas Operacionais</t>
  </si>
  <si>
    <t xml:space="preserve">      Depreciação, Amortização e Exaustão</t>
  </si>
  <si>
    <t>(=) VALOR ADICIONADO TOTAL</t>
  </si>
  <si>
    <t xml:space="preserve">           Remuneração de Capitais Terceiros</t>
  </si>
  <si>
    <t xml:space="preserve">      Outros Resultados</t>
  </si>
  <si>
    <t xml:space="preserve">      Resultado da Equivalência Patrimonial</t>
  </si>
  <si>
    <t>Balanços Patrimoniais Consolidados (R$ mil)</t>
  </si>
  <si>
    <t>Ativo Circulante</t>
  </si>
  <si>
    <t>Realizável a Longo Prazo</t>
  </si>
  <si>
    <t>Permanente</t>
  </si>
  <si>
    <t>TOTAL ATIVO</t>
  </si>
  <si>
    <t>Passivo Circulante</t>
  </si>
  <si>
    <t>Exigível no Longo Prazo</t>
  </si>
  <si>
    <t>Patrimônio Líquido</t>
  </si>
  <si>
    <t>TOTAL PASSIVO + PL</t>
  </si>
  <si>
    <t>Investimento/Recursos de Terceiros e Próprios (R$ mil)</t>
  </si>
  <si>
    <t>Investimento</t>
  </si>
  <si>
    <t>Recursos de Terceiros Onerosos</t>
  </si>
  <si>
    <t>Recursos Próprios</t>
  </si>
  <si>
    <t>Recursos Terceiros + Próprios</t>
  </si>
  <si>
    <t>Confere</t>
  </si>
  <si>
    <t>ok</t>
  </si>
  <si>
    <t>Representação Gráfica dos Balanços Patrimoniais</t>
  </si>
  <si>
    <t>Ativo Total (R$ mil)</t>
  </si>
  <si>
    <t xml:space="preserve">      Perdas pela Não Recuperabilidade de Ativos</t>
  </si>
  <si>
    <t xml:space="preserve">      Ajustes Acumulados de Conversão</t>
  </si>
  <si>
    <t xml:space="preserve">      Passivos sobre Ativos Não-Correntes a Venda e Descontinuados</t>
  </si>
  <si>
    <t xml:space="preserve">           Passivos sobre Ativos Não-Correntes a Venda e Descontinuados</t>
  </si>
  <si>
    <t xml:space="preserve">           Lucros e Receitas a Apropriar</t>
  </si>
  <si>
    <t>(+) Resultado Líquido de Operações Descontinuadas</t>
  </si>
  <si>
    <t>(=) RESULTADO LÍQUIDO DAS OPERAÇÕES CONTINUADAS</t>
  </si>
  <si>
    <t>Dividendos e Juros sobre Capital Próprio</t>
  </si>
  <si>
    <t> 31/12/2015</t>
  </si>
  <si>
    <t> 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</si>
</sst>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20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16"/>
      <name val="Tahoma"/>
      <family val="2"/>
    </font>
    <font>
      <b/>
      <sz val="10"/>
      <color indexed="18"/>
      <name val="Tahoma"/>
      <family val="2"/>
    </font>
    <font>
      <b/>
      <sz val="10"/>
      <color indexed="21"/>
      <name val="Tahoma"/>
      <family val="2"/>
    </font>
    <font>
      <b/>
      <sz val="10"/>
      <color indexed="18"/>
      <name val="Tahoma"/>
      <family val="2"/>
    </font>
    <font>
      <sz val="11"/>
      <color indexed="8"/>
      <name val="Calibri"/>
      <family val="2"/>
    </font>
    <font>
      <b/>
      <sz val="10"/>
      <color indexed="17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name val="Verdana"/>
      <family val="2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1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7" fillId="0" borderId="0"/>
    <xf numFmtId="0" fontId="18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19" applyNumberFormat="0" applyFill="0" applyAlignment="0" applyProtection="0"/>
  </cellStyleXfs>
  <cellXfs count="79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7" fillId="0" borderId="0" xfId="0" applyNumberFormat="1" applyFont="1" applyBorder="1"/>
    <xf numFmtId="3" fontId="2" fillId="0" borderId="0" xfId="0" applyNumberFormat="1" applyFont="1" applyBorder="1"/>
    <xf numFmtId="37" fontId="2" fillId="0" borderId="0" xfId="0" applyNumberFormat="1" applyFont="1" applyBorder="1"/>
    <xf numFmtId="0" fontId="7" fillId="0" borderId="0" xfId="0" applyFont="1" applyFill="1" applyBorder="1"/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165" fontId="4" fillId="0" borderId="1" xfId="3" applyNumberFormat="1" applyFont="1" applyBorder="1" applyAlignment="1">
      <alignment horizontal="right"/>
    </xf>
    <xf numFmtId="0" fontId="5" fillId="0" borderId="1" xfId="0" applyFont="1" applyBorder="1"/>
    <xf numFmtId="165" fontId="5" fillId="0" borderId="1" xfId="3" applyNumberFormat="1" applyFont="1" applyBorder="1" applyAlignment="1">
      <alignment horizontal="right"/>
    </xf>
    <xf numFmtId="0" fontId="6" fillId="0" borderId="1" xfId="0" applyFont="1" applyFill="1" applyBorder="1"/>
    <xf numFmtId="165" fontId="6" fillId="0" borderId="1" xfId="3" applyNumberFormat="1" applyFont="1" applyBorder="1" applyAlignment="1">
      <alignment horizontal="right"/>
    </xf>
    <xf numFmtId="165" fontId="6" fillId="0" borderId="1" xfId="3" applyNumberFormat="1" applyFont="1" applyFill="1" applyBorder="1" applyAlignment="1">
      <alignment horizontal="right"/>
    </xf>
    <xf numFmtId="0" fontId="6" fillId="0" borderId="1" xfId="0" applyFont="1" applyBorder="1"/>
    <xf numFmtId="165" fontId="5" fillId="0" borderId="1" xfId="3" applyNumberFormat="1" applyFont="1" applyBorder="1"/>
    <xf numFmtId="165" fontId="6" fillId="0" borderId="1" xfId="3" applyNumberFormat="1" applyFont="1" applyFill="1" applyBorder="1"/>
    <xf numFmtId="165" fontId="6" fillId="0" borderId="1" xfId="3" applyNumberFormat="1" applyFont="1" applyBorder="1"/>
    <xf numFmtId="3" fontId="4" fillId="0" borderId="1" xfId="0" applyNumberFormat="1" applyFont="1" applyBorder="1"/>
    <xf numFmtId="3" fontId="5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Fill="1" applyBorder="1"/>
    <xf numFmtId="0" fontId="9" fillId="0" borderId="1" xfId="0" applyFont="1" applyBorder="1"/>
    <xf numFmtId="165" fontId="9" fillId="0" borderId="1" xfId="3" applyNumberFormat="1" applyFont="1" applyBorder="1"/>
    <xf numFmtId="37" fontId="5" fillId="0" borderId="1" xfId="0" applyNumberFormat="1" applyFont="1" applyBorder="1"/>
    <xf numFmtId="0" fontId="5" fillId="0" borderId="1" xfId="0" applyFont="1" applyFill="1" applyBorder="1"/>
    <xf numFmtId="165" fontId="4" fillId="0" borderId="1" xfId="3" applyNumberFormat="1" applyFont="1" applyBorder="1"/>
    <xf numFmtId="165" fontId="5" fillId="0" borderId="1" xfId="3" applyNumberFormat="1" applyFont="1" applyFill="1" applyBorder="1"/>
    <xf numFmtId="0" fontId="0" fillId="0" borderId="1" xfId="0" applyBorder="1"/>
    <xf numFmtId="165" fontId="0" fillId="0" borderId="1" xfId="3" applyNumberFormat="1" applyFont="1" applyBorder="1"/>
    <xf numFmtId="3" fontId="1" fillId="2" borderId="1" xfId="0" applyNumberFormat="1" applyFont="1" applyFill="1" applyBorder="1"/>
    <xf numFmtId="0" fontId="11" fillId="0" borderId="2" xfId="1" applyFont="1" applyFill="1" applyBorder="1" applyAlignment="1">
      <alignment horizontal="center"/>
    </xf>
    <xf numFmtId="14" fontId="11" fillId="0" borderId="3" xfId="1" applyNumberFormat="1" applyFont="1" applyFill="1" applyBorder="1" applyAlignment="1">
      <alignment horizontal="center"/>
    </xf>
    <xf numFmtId="14" fontId="11" fillId="0" borderId="0" xfId="1" applyNumberFormat="1" applyFont="1" applyFill="1" applyBorder="1" applyAlignment="1">
      <alignment horizontal="center"/>
    </xf>
    <xf numFmtId="0" fontId="10" fillId="0" borderId="0" xfId="1" applyFont="1" applyFill="1" applyAlignment="1"/>
    <xf numFmtId="0" fontId="11" fillId="0" borderId="4" xfId="1" applyFont="1" applyFill="1" applyBorder="1" applyAlignment="1"/>
    <xf numFmtId="166" fontId="0" fillId="0" borderId="5" xfId="2" applyNumberFormat="1" applyFont="1" applyFill="1" applyBorder="1" applyAlignment="1"/>
    <xf numFmtId="166" fontId="0" fillId="0" borderId="0" xfId="2" applyNumberFormat="1" applyFont="1" applyFill="1" applyBorder="1" applyAlignment="1"/>
    <xf numFmtId="0" fontId="10" fillId="0" borderId="0" xfId="1" applyFill="1" applyAlignment="1"/>
    <xf numFmtId="0" fontId="11" fillId="0" borderId="6" xfId="1" applyFont="1" applyFill="1" applyBorder="1" applyAlignment="1"/>
    <xf numFmtId="166" fontId="0" fillId="0" borderId="7" xfId="2" applyNumberFormat="1" applyFont="1" applyFill="1" applyBorder="1" applyAlignment="1"/>
    <xf numFmtId="0" fontId="11" fillId="0" borderId="8" xfId="1" applyFont="1" applyFill="1" applyBorder="1" applyAlignment="1"/>
    <xf numFmtId="165" fontId="10" fillId="0" borderId="9" xfId="1" applyNumberFormat="1" applyFill="1" applyBorder="1" applyAlignment="1"/>
    <xf numFmtId="165" fontId="10" fillId="0" borderId="0" xfId="1" applyNumberFormat="1" applyFill="1" applyBorder="1" applyAlignment="1"/>
    <xf numFmtId="0" fontId="11" fillId="0" borderId="10" xfId="1" applyFont="1" applyFill="1" applyBorder="1" applyAlignment="1"/>
    <xf numFmtId="0" fontId="12" fillId="3" borderId="0" xfId="1" applyFont="1" applyFill="1" applyBorder="1" applyAlignment="1"/>
    <xf numFmtId="0" fontId="10" fillId="0" borderId="0" xfId="1" applyFill="1" applyBorder="1" applyAlignment="1"/>
    <xf numFmtId="14" fontId="11" fillId="0" borderId="11" xfId="1" applyNumberFormat="1" applyFont="1" applyFill="1" applyBorder="1" applyAlignment="1">
      <alignment horizontal="center"/>
    </xf>
    <xf numFmtId="37" fontId="10" fillId="0" borderId="5" xfId="1" applyNumberFormat="1" applyFill="1" applyBorder="1" applyAlignment="1"/>
    <xf numFmtId="37" fontId="10" fillId="0" borderId="0" xfId="1" applyNumberFormat="1" applyFill="1" applyBorder="1" applyAlignment="1"/>
    <xf numFmtId="37" fontId="10" fillId="0" borderId="7" xfId="1" applyNumberFormat="1" applyFill="1" applyBorder="1" applyAlignment="1"/>
    <xf numFmtId="166" fontId="10" fillId="0" borderId="0" xfId="1" applyNumberFormat="1" applyFill="1" applyAlignment="1"/>
    <xf numFmtId="0" fontId="10" fillId="0" borderId="5" xfId="1" applyFill="1" applyBorder="1" applyAlignment="1">
      <alignment horizontal="center"/>
    </xf>
    <xf numFmtId="0" fontId="10" fillId="0" borderId="0" xfId="1" applyFill="1" applyBorder="1" applyAlignment="1">
      <alignment horizontal="center"/>
    </xf>
    <xf numFmtId="166" fontId="0" fillId="0" borderId="5" xfId="2" applyNumberFormat="1" applyFont="1" applyFill="1" applyBorder="1" applyAlignment="1">
      <alignment horizontal="center"/>
    </xf>
    <xf numFmtId="166" fontId="0" fillId="0" borderId="0" xfId="2" applyNumberFormat="1" applyFont="1" applyFill="1" applyBorder="1" applyAlignment="1">
      <alignment horizontal="center"/>
    </xf>
    <xf numFmtId="166" fontId="0" fillId="0" borderId="7" xfId="2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/>
    </xf>
    <xf numFmtId="166" fontId="10" fillId="0" borderId="11" xfId="1" applyNumberFormat="1" applyFill="1" applyBorder="1" applyAlignment="1">
      <alignment horizontal="center"/>
    </xf>
    <xf numFmtId="166" fontId="10" fillId="0" borderId="0" xfId="1" applyNumberFormat="1" applyFill="1" applyBorder="1" applyAlignment="1">
      <alignment horizontal="center"/>
    </xf>
    <xf numFmtId="0" fontId="10" fillId="0" borderId="0" xfId="1" applyFill="1" applyAlignment="1">
      <alignment horizontal="center"/>
    </xf>
    <xf numFmtId="0" fontId="10" fillId="0" borderId="0" xfId="1"/>
    <xf numFmtId="0" fontId="11" fillId="0" borderId="0" xfId="1" applyFont="1" applyFill="1" applyAlignment="1"/>
    <xf numFmtId="0" fontId="11" fillId="0" borderId="12" xfId="1" applyFont="1" applyFill="1" applyBorder="1" applyAlignment="1"/>
    <xf numFmtId="0" fontId="10" fillId="0" borderId="7" xfId="1" applyFill="1" applyBorder="1" applyAlignment="1"/>
    <xf numFmtId="0" fontId="14" fillId="0" borderId="13" xfId="1" applyFont="1" applyFill="1" applyBorder="1" applyAlignment="1">
      <alignment horizontal="right"/>
    </xf>
    <xf numFmtId="0" fontId="15" fillId="0" borderId="14" xfId="1" applyFont="1" applyFill="1" applyBorder="1" applyAlignment="1"/>
    <xf numFmtId="0" fontId="15" fillId="0" borderId="15" xfId="1" applyFont="1" applyFill="1" applyBorder="1" applyAlignment="1"/>
    <xf numFmtId="0" fontId="9" fillId="0" borderId="1" xfId="0" applyFont="1" applyFill="1" applyBorder="1"/>
    <xf numFmtId="165" fontId="14" fillId="0" borderId="14" xfId="1" applyNumberFormat="1" applyFont="1" applyFill="1" applyBorder="1" applyAlignment="1">
      <alignment horizontal="center"/>
    </xf>
    <xf numFmtId="0" fontId="13" fillId="0" borderId="16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14" fontId="13" fillId="4" borderId="16" xfId="1" applyNumberFormat="1" applyFont="1" applyFill="1" applyBorder="1" applyAlignment="1">
      <alignment horizontal="center"/>
    </xf>
    <xf numFmtId="0" fontId="13" fillId="4" borderId="17" xfId="1" applyFont="1" applyFill="1" applyBorder="1" applyAlignment="1">
      <alignment horizontal="center"/>
    </xf>
    <xf numFmtId="0" fontId="13" fillId="4" borderId="18" xfId="1" applyFont="1" applyFill="1" applyBorder="1" applyAlignment="1">
      <alignment horizontal="center"/>
    </xf>
    <xf numFmtId="3" fontId="5" fillId="0" borderId="0" xfId="0" applyNumberFormat="1" applyFont="1" applyBorder="1"/>
  </cellXfs>
  <cellStyles count="11">
    <cellStyle name="Normal" xfId="0" builtinId="0"/>
    <cellStyle name="Normal 2" xfId="1"/>
    <cellStyle name="Normal 3" xfId="7"/>
    <cellStyle name="Normal 4" xfId="6"/>
    <cellStyle name="Porcentagem 2" xfId="2"/>
    <cellStyle name="Porcentagem 3" xfId="9"/>
    <cellStyle name="Porcentagem 4" xfId="8"/>
    <cellStyle name="Porcentagem 5" xfId="4"/>
    <cellStyle name="Total 2" xfId="10"/>
    <cellStyle name="Vírgula" xfId="3" builtinId="3"/>
    <cellStyle name="Vírgula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A4-44B6-AD07-955EF9E5F59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68A4-44B6-AD07-955EF9E5F59B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0.32268191694798976</c:v>
              </c:pt>
            </c:numLit>
          </c:val>
          <c:extLst>
            <c:ext xmlns:c16="http://schemas.microsoft.com/office/drawing/2014/chart" uri="{C3380CC4-5D6E-409C-BE32-E72D297353CC}">
              <c16:uniqueId val="{00000003-68A4-44B6-AD07-955EF9E5F59B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68A4-44B6-AD07-955EF9E5F59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8265056"/>
        <c:axId val="398266232"/>
        <c:axId val="0"/>
      </c:bar3DChart>
      <c:catAx>
        <c:axId val="398265056"/>
        <c:scaling>
          <c:orientation val="minMax"/>
        </c:scaling>
        <c:delete val="1"/>
        <c:axPos val="b"/>
        <c:majorTickMark val="out"/>
        <c:minorTickMark val="none"/>
        <c:tickLblPos val="none"/>
        <c:crossAx val="398266232"/>
        <c:crosses val="autoZero"/>
        <c:auto val="1"/>
        <c:lblAlgn val="ctr"/>
        <c:lblOffset val="100"/>
        <c:noMultiLvlLbl val="0"/>
      </c:catAx>
      <c:valAx>
        <c:axId val="3982662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265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74A-4B53-9D44-F8A156CE4BD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0.43458975286490276</c:v>
              </c:pt>
            </c:numLit>
          </c:val>
          <c:extLst>
            <c:ext xmlns:c16="http://schemas.microsoft.com/office/drawing/2014/chart" uri="{C3380CC4-5D6E-409C-BE32-E72D297353CC}">
              <c16:uniqueId val="{00000002-774A-4B53-9D44-F8A156CE4BD1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774A-4B53-9D44-F8A156CE4BD1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774A-4B53-9D44-F8A156CE4BD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8245848"/>
        <c:axId val="398250552"/>
        <c:axId val="0"/>
      </c:bar3DChart>
      <c:catAx>
        <c:axId val="398245848"/>
        <c:scaling>
          <c:orientation val="minMax"/>
        </c:scaling>
        <c:delete val="1"/>
        <c:axPos val="b"/>
        <c:majorTickMark val="out"/>
        <c:minorTickMark val="none"/>
        <c:tickLblPos val="none"/>
        <c:crossAx val="398250552"/>
        <c:crosses val="autoZero"/>
        <c:auto val="1"/>
        <c:lblAlgn val="ctr"/>
        <c:lblOffset val="100"/>
        <c:noMultiLvlLbl val="0"/>
      </c:catAx>
      <c:valAx>
        <c:axId val="3982505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245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0.52558588053302002</c:v>
              </c:pt>
            </c:numLit>
          </c:val>
          <c:extLst>
            <c:ext xmlns:c16="http://schemas.microsoft.com/office/drawing/2014/chart" uri="{C3380CC4-5D6E-409C-BE32-E72D297353CC}">
              <c16:uniqueId val="{00000000-2156-4461-A9ED-B4E79BB054EB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0.47441411946697698</c:v>
              </c:pt>
            </c:numLit>
          </c:val>
          <c:extLst>
            <c:ext xmlns:c16="http://schemas.microsoft.com/office/drawing/2014/chart" uri="{C3380CC4-5D6E-409C-BE32-E72D297353CC}">
              <c16:uniqueId val="{00000001-2156-4461-A9ED-B4E79BB054EB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8248200"/>
        <c:axId val="398246632"/>
        <c:axId val="0"/>
      </c:bar3DChart>
      <c:catAx>
        <c:axId val="398248200"/>
        <c:scaling>
          <c:orientation val="minMax"/>
        </c:scaling>
        <c:delete val="1"/>
        <c:axPos val="b"/>
        <c:majorTickMark val="out"/>
        <c:minorTickMark val="none"/>
        <c:tickLblPos val="none"/>
        <c:crossAx val="398246632"/>
        <c:crosses val="autoZero"/>
        <c:auto val="1"/>
        <c:lblAlgn val="ctr"/>
        <c:lblOffset val="100"/>
        <c:noMultiLvlLbl val="0"/>
      </c:catAx>
      <c:valAx>
        <c:axId val="3982466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248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13-44ED-8EC9-5C4A2928A02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64925907</c:v>
              </c:pt>
            </c:numLit>
          </c:val>
          <c:extLst>
            <c:ext xmlns:c16="http://schemas.microsoft.com/office/drawing/2014/chart" uri="{C3380CC4-5D6E-409C-BE32-E72D297353CC}">
              <c16:uniqueId val="{00000001-4113-44ED-8EC9-5C4A2928A02B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8247024"/>
        <c:axId val="398251728"/>
        <c:axId val="0"/>
      </c:bar3DChart>
      <c:catAx>
        <c:axId val="398247024"/>
        <c:scaling>
          <c:orientation val="minMax"/>
        </c:scaling>
        <c:delete val="1"/>
        <c:axPos val="b"/>
        <c:majorTickMark val="out"/>
        <c:minorTickMark val="none"/>
        <c:tickLblPos val="none"/>
        <c:crossAx val="398251728"/>
        <c:crosses val="autoZero"/>
        <c:auto val="1"/>
        <c:lblAlgn val="ctr"/>
        <c:lblOffset val="100"/>
        <c:noMultiLvlLbl val="0"/>
      </c:catAx>
      <c:valAx>
        <c:axId val="3982517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247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06-4BEA-B5E8-65F4FA38174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0.37654548287497863</c:v>
              </c:pt>
            </c:numLit>
          </c:val>
          <c:extLst>
            <c:ext xmlns:c16="http://schemas.microsoft.com/office/drawing/2014/chart" uri="{C3380CC4-5D6E-409C-BE32-E72D297353CC}">
              <c16:uniqueId val="{00000002-C906-4BEA-B5E8-65F4FA381749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C906-4BEA-B5E8-65F4FA381749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C906-4BEA-B5E8-65F4FA38174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8254472"/>
        <c:axId val="398259960"/>
        <c:axId val="0"/>
      </c:bar3DChart>
      <c:catAx>
        <c:axId val="398254472"/>
        <c:scaling>
          <c:orientation val="minMax"/>
        </c:scaling>
        <c:delete val="1"/>
        <c:axPos val="b"/>
        <c:majorTickMark val="out"/>
        <c:minorTickMark val="none"/>
        <c:tickLblPos val="none"/>
        <c:crossAx val="398259960"/>
        <c:crosses val="autoZero"/>
        <c:auto val="1"/>
        <c:lblAlgn val="ctr"/>
        <c:lblOffset val="100"/>
        <c:noMultiLvlLbl val="0"/>
      </c:catAx>
      <c:valAx>
        <c:axId val="3982599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254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92-45D4-8E59-4BCB51342B8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0.49485407730794451</c:v>
              </c:pt>
            </c:numLit>
          </c:val>
          <c:extLst>
            <c:ext xmlns:c16="http://schemas.microsoft.com/office/drawing/2014/chart" uri="{C3380CC4-5D6E-409C-BE32-E72D297353CC}">
              <c16:uniqueId val="{00000002-B792-45D4-8E59-4BCB51342B83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B792-45D4-8E59-4BCB51342B83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B792-45D4-8E59-4BCB51342B8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8261920"/>
        <c:axId val="398263880"/>
        <c:axId val="0"/>
      </c:bar3DChart>
      <c:catAx>
        <c:axId val="398261920"/>
        <c:scaling>
          <c:orientation val="minMax"/>
        </c:scaling>
        <c:delete val="1"/>
        <c:axPos val="b"/>
        <c:majorTickMark val="out"/>
        <c:minorTickMark val="none"/>
        <c:tickLblPos val="none"/>
        <c:crossAx val="398263880"/>
        <c:crosses val="autoZero"/>
        <c:auto val="1"/>
        <c:lblAlgn val="ctr"/>
        <c:lblOffset val="100"/>
        <c:noMultiLvlLbl val="0"/>
      </c:catAx>
      <c:valAx>
        <c:axId val="3982638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261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0.54837431822457938</c:v>
              </c:pt>
            </c:numLit>
          </c:val>
          <c:extLst>
            <c:ext xmlns:c16="http://schemas.microsoft.com/office/drawing/2014/chart" uri="{C3380CC4-5D6E-409C-BE32-E72D297353CC}">
              <c16:uniqueId val="{00000000-5103-47BD-8847-B61A2FDA3D39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0.45162568177542556</c:v>
              </c:pt>
            </c:numLit>
          </c:val>
          <c:extLst>
            <c:ext xmlns:c16="http://schemas.microsoft.com/office/drawing/2014/chart" uri="{C3380CC4-5D6E-409C-BE32-E72D297353CC}">
              <c16:uniqueId val="{00000001-5103-47BD-8847-B61A2FDA3D39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8254864"/>
        <c:axId val="398253296"/>
        <c:axId val="0"/>
      </c:bar3DChart>
      <c:catAx>
        <c:axId val="398254864"/>
        <c:scaling>
          <c:orientation val="minMax"/>
        </c:scaling>
        <c:delete val="1"/>
        <c:axPos val="b"/>
        <c:majorTickMark val="out"/>
        <c:minorTickMark val="none"/>
        <c:tickLblPos val="none"/>
        <c:crossAx val="398253296"/>
        <c:crosses val="autoZero"/>
        <c:auto val="1"/>
        <c:lblAlgn val="ctr"/>
        <c:lblOffset val="100"/>
        <c:noMultiLvlLbl val="0"/>
      </c:catAx>
      <c:valAx>
        <c:axId val="3982532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254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52-4209-88AA-A8720ADB244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93546383</c:v>
              </c:pt>
            </c:numLit>
          </c:val>
          <c:extLst>
            <c:ext xmlns:c16="http://schemas.microsoft.com/office/drawing/2014/chart" uri="{C3380CC4-5D6E-409C-BE32-E72D297353CC}">
              <c16:uniqueId val="{00000001-6F52-4209-88AA-A8720ADB2443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8252512"/>
        <c:axId val="398261528"/>
        <c:axId val="0"/>
      </c:bar3DChart>
      <c:catAx>
        <c:axId val="398252512"/>
        <c:scaling>
          <c:orientation val="minMax"/>
        </c:scaling>
        <c:delete val="1"/>
        <c:axPos val="b"/>
        <c:majorTickMark val="out"/>
        <c:minorTickMark val="none"/>
        <c:tickLblPos val="none"/>
        <c:crossAx val="398261528"/>
        <c:crosses val="autoZero"/>
        <c:auto val="1"/>
        <c:lblAlgn val="ctr"/>
        <c:lblOffset val="100"/>
        <c:noMultiLvlLbl val="0"/>
      </c:catAx>
      <c:valAx>
        <c:axId val="3982615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252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55-4E82-BC03-18A6F6D0914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6155-4E82-BC03-18A6F6D09140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0.36739029025514663</c:v>
              </c:pt>
            </c:numLit>
          </c:val>
          <c:extLst>
            <c:ext xmlns:c16="http://schemas.microsoft.com/office/drawing/2014/chart" uri="{C3380CC4-5D6E-409C-BE32-E72D297353CC}">
              <c16:uniqueId val="{00000003-6155-4E82-BC03-18A6F6D09140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6155-4E82-BC03-18A6F6D0914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8255256"/>
        <c:axId val="398253688"/>
        <c:axId val="0"/>
      </c:bar3DChart>
      <c:catAx>
        <c:axId val="398255256"/>
        <c:scaling>
          <c:orientation val="minMax"/>
        </c:scaling>
        <c:delete val="1"/>
        <c:axPos val="b"/>
        <c:majorTickMark val="out"/>
        <c:minorTickMark val="none"/>
        <c:tickLblPos val="none"/>
        <c:crossAx val="398253688"/>
        <c:crosses val="autoZero"/>
        <c:auto val="1"/>
        <c:lblAlgn val="ctr"/>
        <c:lblOffset val="100"/>
        <c:noMultiLvlLbl val="0"/>
      </c:catAx>
      <c:valAx>
        <c:axId val="3982536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255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4B-4A2E-8032-574D331C61E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0.58889778377691748</c:v>
              </c:pt>
            </c:numLit>
          </c:val>
          <c:extLst>
            <c:ext xmlns:c16="http://schemas.microsoft.com/office/drawing/2014/chart" uri="{C3380CC4-5D6E-409C-BE32-E72D297353CC}">
              <c16:uniqueId val="{00000002-F84B-4A2E-8032-574D331C61EF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9.0537663289418313E-2</c:v>
              </c:pt>
            </c:numLit>
          </c:val>
          <c:extLst>
            <c:ext xmlns:c16="http://schemas.microsoft.com/office/drawing/2014/chart" uri="{C3380CC4-5D6E-409C-BE32-E72D297353CC}">
              <c16:uniqueId val="{00000003-F84B-4A2E-8032-574D331C61EF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0.32056455293365987</c:v>
              </c:pt>
            </c:numLit>
          </c:val>
          <c:extLst>
            <c:ext xmlns:c16="http://schemas.microsoft.com/office/drawing/2014/chart" uri="{C3380CC4-5D6E-409C-BE32-E72D297353CC}">
              <c16:uniqueId val="{00000004-F84B-4A2E-8032-574D331C61E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8254080"/>
        <c:axId val="398258000"/>
        <c:axId val="0"/>
      </c:bar3DChart>
      <c:catAx>
        <c:axId val="398254080"/>
        <c:scaling>
          <c:orientation val="minMax"/>
        </c:scaling>
        <c:delete val="1"/>
        <c:axPos val="b"/>
        <c:majorTickMark val="out"/>
        <c:minorTickMark val="none"/>
        <c:tickLblPos val="none"/>
        <c:crossAx val="398258000"/>
        <c:crosses val="autoZero"/>
        <c:auto val="1"/>
        <c:lblAlgn val="ctr"/>
        <c:lblOffset val="100"/>
        <c:noMultiLvlLbl val="0"/>
      </c:catAx>
      <c:valAx>
        <c:axId val="398258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254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0.56568018445743551</c:v>
              </c:pt>
            </c:numLit>
          </c:val>
          <c:extLst>
            <c:ext xmlns:c16="http://schemas.microsoft.com/office/drawing/2014/chart" uri="{C3380CC4-5D6E-409C-BE32-E72D297353CC}">
              <c16:uniqueId val="{00000000-0C0A-4D42-92CD-2B076B8FF35B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0.43431981554256394</c:v>
              </c:pt>
            </c:numLit>
          </c:val>
          <c:extLst>
            <c:ext xmlns:c16="http://schemas.microsoft.com/office/drawing/2014/chart" uri="{C3380CC4-5D6E-409C-BE32-E72D297353CC}">
              <c16:uniqueId val="{00000001-0C0A-4D42-92CD-2B076B8FF35B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8256824"/>
        <c:axId val="398262704"/>
        <c:axId val="0"/>
      </c:bar3DChart>
      <c:catAx>
        <c:axId val="398256824"/>
        <c:scaling>
          <c:orientation val="minMax"/>
        </c:scaling>
        <c:delete val="1"/>
        <c:axPos val="b"/>
        <c:majorTickMark val="out"/>
        <c:minorTickMark val="none"/>
        <c:tickLblPos val="none"/>
        <c:crossAx val="398262704"/>
        <c:crosses val="autoZero"/>
        <c:auto val="1"/>
        <c:lblAlgn val="ctr"/>
        <c:lblOffset val="100"/>
        <c:noMultiLvlLbl val="0"/>
      </c:catAx>
      <c:valAx>
        <c:axId val="3982627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256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C1F-4AF3-A0FF-DD7A472C47C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0.38831611682778594</c:v>
              </c:pt>
            </c:numLit>
          </c:val>
          <c:extLst>
            <c:ext xmlns:c16="http://schemas.microsoft.com/office/drawing/2014/chart" uri="{C3380CC4-5D6E-409C-BE32-E72D297353CC}">
              <c16:uniqueId val="{00000002-4C1F-4AF3-A0FF-DD7A472C47C2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0.24803058074681625</c:v>
              </c:pt>
            </c:numLit>
          </c:val>
          <c:extLst>
            <c:ext xmlns:c16="http://schemas.microsoft.com/office/drawing/2014/chart" uri="{C3380CC4-5D6E-409C-BE32-E72D297353CC}">
              <c16:uniqueId val="{00000003-4C1F-4AF3-A0FF-DD7A472C47C2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1F-4AF3-A0FF-DD7A472C47C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4C1F-4AF3-A0FF-DD7A472C47C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8267016"/>
        <c:axId val="398250160"/>
        <c:axId val="0"/>
      </c:bar3DChart>
      <c:catAx>
        <c:axId val="398267016"/>
        <c:scaling>
          <c:orientation val="minMax"/>
        </c:scaling>
        <c:delete val="1"/>
        <c:axPos val="b"/>
        <c:majorTickMark val="out"/>
        <c:minorTickMark val="none"/>
        <c:tickLblPos val="none"/>
        <c:crossAx val="398250160"/>
        <c:crosses val="autoZero"/>
        <c:auto val="1"/>
        <c:lblAlgn val="ctr"/>
        <c:lblOffset val="100"/>
        <c:noMultiLvlLbl val="0"/>
      </c:catAx>
      <c:valAx>
        <c:axId val="3982501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267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EC-401E-8DB3-F85E5A75F0C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119225769</c:v>
              </c:pt>
            </c:numLit>
          </c:val>
          <c:extLst>
            <c:ext xmlns:c16="http://schemas.microsoft.com/office/drawing/2014/chart" uri="{C3380CC4-5D6E-409C-BE32-E72D297353CC}">
              <c16:uniqueId val="{00000001-64EC-401E-8DB3-F85E5A75F0C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8256432"/>
        <c:axId val="398264272"/>
        <c:axId val="0"/>
      </c:bar3DChart>
      <c:catAx>
        <c:axId val="398256432"/>
        <c:scaling>
          <c:orientation val="minMax"/>
        </c:scaling>
        <c:delete val="1"/>
        <c:axPos val="b"/>
        <c:majorTickMark val="out"/>
        <c:minorTickMark val="none"/>
        <c:tickLblPos val="none"/>
        <c:crossAx val="398264272"/>
        <c:crosses val="autoZero"/>
        <c:auto val="1"/>
        <c:lblAlgn val="ctr"/>
        <c:lblOffset val="100"/>
        <c:noMultiLvlLbl val="0"/>
      </c:catAx>
      <c:valAx>
        <c:axId val="3982642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256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46-4720-8CC6-016056E2E4F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DC46-4720-8CC6-016056E2E4FE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0.30358139511668775</c:v>
              </c:pt>
            </c:numLit>
          </c:val>
          <c:extLst>
            <c:ext xmlns:c16="http://schemas.microsoft.com/office/drawing/2014/chart" uri="{C3380CC4-5D6E-409C-BE32-E72D297353CC}">
              <c16:uniqueId val="{00000003-DC46-4720-8CC6-016056E2E4FE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0.23081895298932031</c:v>
              </c:pt>
            </c:numLit>
          </c:val>
          <c:extLst>
            <c:ext xmlns:c16="http://schemas.microsoft.com/office/drawing/2014/chart" uri="{C3380CC4-5D6E-409C-BE32-E72D297353CC}">
              <c16:uniqueId val="{00000004-DC46-4720-8CC6-016056E2E4F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8257608"/>
        <c:axId val="398257216"/>
        <c:axId val="0"/>
      </c:bar3DChart>
      <c:catAx>
        <c:axId val="398257608"/>
        <c:scaling>
          <c:orientation val="minMax"/>
        </c:scaling>
        <c:delete val="1"/>
        <c:axPos val="b"/>
        <c:majorTickMark val="out"/>
        <c:minorTickMark val="none"/>
        <c:tickLblPos val="none"/>
        <c:crossAx val="398257216"/>
        <c:crosses val="autoZero"/>
        <c:auto val="1"/>
        <c:lblAlgn val="ctr"/>
        <c:lblOffset val="100"/>
        <c:noMultiLvlLbl val="0"/>
      </c:catAx>
      <c:valAx>
        <c:axId val="3982572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257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183-4003-880E-5732840D2B2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2183-4003-880E-5732840D2B28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2183-4003-880E-5732840D2B28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0.32821941114261588</c:v>
              </c:pt>
            </c:numLit>
          </c:val>
          <c:extLst>
            <c:ext xmlns:c16="http://schemas.microsoft.com/office/drawing/2014/chart" uri="{C3380CC4-5D6E-409C-BE32-E72D297353CC}">
              <c16:uniqueId val="{00000004-2183-4003-880E-5732840D2B2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8258784"/>
        <c:axId val="398259176"/>
        <c:axId val="0"/>
      </c:bar3DChart>
      <c:catAx>
        <c:axId val="398258784"/>
        <c:scaling>
          <c:orientation val="minMax"/>
        </c:scaling>
        <c:delete val="1"/>
        <c:axPos val="b"/>
        <c:majorTickMark val="out"/>
        <c:minorTickMark val="none"/>
        <c:tickLblPos val="none"/>
        <c:crossAx val="398259176"/>
        <c:crosses val="autoZero"/>
        <c:auto val="1"/>
        <c:lblAlgn val="ctr"/>
        <c:lblOffset val="100"/>
        <c:noMultiLvlLbl val="0"/>
      </c:catAx>
      <c:valAx>
        <c:axId val="3982591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258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0.6553221998850175</c:v>
              </c:pt>
            </c:numLit>
          </c:val>
          <c:extLst>
            <c:ext xmlns:c16="http://schemas.microsoft.com/office/drawing/2014/chart" uri="{C3380CC4-5D6E-409C-BE32-E72D297353CC}">
              <c16:uniqueId val="{00000000-BC37-466C-B2C9-2F24D285DEB0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0.34467780011498056</c:v>
              </c:pt>
            </c:numLit>
          </c:val>
          <c:extLst>
            <c:ext xmlns:c16="http://schemas.microsoft.com/office/drawing/2014/chart" uri="{C3380CC4-5D6E-409C-BE32-E72D297353CC}">
              <c16:uniqueId val="{00000001-BC37-466C-B2C9-2F24D285DEB0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8263488"/>
        <c:axId val="398264664"/>
        <c:axId val="0"/>
      </c:bar3DChart>
      <c:catAx>
        <c:axId val="398263488"/>
        <c:scaling>
          <c:orientation val="minMax"/>
        </c:scaling>
        <c:delete val="1"/>
        <c:axPos val="b"/>
        <c:majorTickMark val="out"/>
        <c:minorTickMark val="none"/>
        <c:tickLblPos val="none"/>
        <c:crossAx val="398264664"/>
        <c:crosses val="autoZero"/>
        <c:auto val="1"/>
        <c:lblAlgn val="ctr"/>
        <c:lblOffset val="100"/>
        <c:noMultiLvlLbl val="0"/>
      </c:catAx>
      <c:valAx>
        <c:axId val="3982646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263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22-4E74-A11E-D33BA60D2B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130389851</c:v>
              </c:pt>
            </c:numLit>
          </c:val>
          <c:extLst>
            <c:ext xmlns:c16="http://schemas.microsoft.com/office/drawing/2014/chart" uri="{C3380CC4-5D6E-409C-BE32-E72D297353CC}">
              <c16:uniqueId val="{00000001-BF22-4E74-A11E-D33BA60D2B30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2698864"/>
        <c:axId val="402706312"/>
        <c:axId val="0"/>
      </c:bar3DChart>
      <c:catAx>
        <c:axId val="402698864"/>
        <c:scaling>
          <c:orientation val="minMax"/>
        </c:scaling>
        <c:delete val="1"/>
        <c:axPos val="b"/>
        <c:majorTickMark val="out"/>
        <c:minorTickMark val="none"/>
        <c:tickLblPos val="none"/>
        <c:crossAx val="402706312"/>
        <c:crosses val="autoZero"/>
        <c:auto val="1"/>
        <c:lblAlgn val="ctr"/>
        <c:lblOffset val="100"/>
        <c:noMultiLvlLbl val="0"/>
      </c:catAx>
      <c:valAx>
        <c:axId val="4027063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698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98-428D-B0A6-664DE1F9345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4298-428D-B0A6-664DE1F9345E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0.27055090339479787</c:v>
              </c:pt>
            </c:numLit>
          </c:val>
          <c:extLst>
            <c:ext xmlns:c16="http://schemas.microsoft.com/office/drawing/2014/chart" uri="{C3380CC4-5D6E-409C-BE32-E72D297353CC}">
              <c16:uniqueId val="{00000003-4298-428D-B0A6-664DE1F9345E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4298-428D-B0A6-664DE1F9345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694552"/>
        <c:axId val="402694944"/>
        <c:axId val="0"/>
      </c:bar3DChart>
      <c:catAx>
        <c:axId val="402694552"/>
        <c:scaling>
          <c:orientation val="minMax"/>
        </c:scaling>
        <c:delete val="1"/>
        <c:axPos val="b"/>
        <c:majorTickMark val="out"/>
        <c:minorTickMark val="none"/>
        <c:tickLblPos val="none"/>
        <c:crossAx val="402694944"/>
        <c:crosses val="autoZero"/>
        <c:auto val="1"/>
        <c:lblAlgn val="ctr"/>
        <c:lblOffset val="100"/>
        <c:noMultiLvlLbl val="0"/>
      </c:catAx>
      <c:valAx>
        <c:axId val="4026949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694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CB-4313-A585-B42EDB9DD1E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E5CB-4313-A585-B42EDB9DD1E4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E5CB-4313-A585-B42EDB9DD1E4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0.31927434388856163</c:v>
              </c:pt>
            </c:numLit>
          </c:val>
          <c:extLst>
            <c:ext xmlns:c16="http://schemas.microsoft.com/office/drawing/2014/chart" uri="{C3380CC4-5D6E-409C-BE32-E72D297353CC}">
              <c16:uniqueId val="{00000004-E5CB-4313-A585-B42EDB9DD1E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701608"/>
        <c:axId val="402696120"/>
        <c:axId val="0"/>
      </c:bar3DChart>
      <c:catAx>
        <c:axId val="402701608"/>
        <c:scaling>
          <c:orientation val="minMax"/>
        </c:scaling>
        <c:delete val="1"/>
        <c:axPos val="b"/>
        <c:majorTickMark val="out"/>
        <c:minorTickMark val="none"/>
        <c:tickLblPos val="none"/>
        <c:crossAx val="402696120"/>
        <c:crosses val="autoZero"/>
        <c:auto val="1"/>
        <c:lblAlgn val="ctr"/>
        <c:lblOffset val="100"/>
        <c:noMultiLvlLbl val="0"/>
      </c:catAx>
      <c:valAx>
        <c:axId val="4026961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701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0.70521953606576704</c:v>
              </c:pt>
            </c:numLit>
          </c:val>
          <c:extLst>
            <c:ext xmlns:c16="http://schemas.microsoft.com/office/drawing/2014/chart" uri="{C3380CC4-5D6E-409C-BE32-E72D297353CC}">
              <c16:uniqueId val="{00000000-5AF6-4AF1-B300-43733F4E98E0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0.29478046393423518</c:v>
              </c:pt>
            </c:numLit>
          </c:val>
          <c:extLst>
            <c:ext xmlns:c16="http://schemas.microsoft.com/office/drawing/2014/chart" uri="{C3380CC4-5D6E-409C-BE32-E72D297353CC}">
              <c16:uniqueId val="{00000001-5AF6-4AF1-B300-43733F4E98E0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2695336"/>
        <c:axId val="402704744"/>
        <c:axId val="0"/>
      </c:bar3DChart>
      <c:catAx>
        <c:axId val="402695336"/>
        <c:scaling>
          <c:orientation val="minMax"/>
        </c:scaling>
        <c:delete val="1"/>
        <c:axPos val="b"/>
        <c:majorTickMark val="out"/>
        <c:minorTickMark val="none"/>
        <c:tickLblPos val="none"/>
        <c:crossAx val="402704744"/>
        <c:crosses val="autoZero"/>
        <c:auto val="1"/>
        <c:lblAlgn val="ctr"/>
        <c:lblOffset val="100"/>
        <c:noMultiLvlLbl val="0"/>
      </c:catAx>
      <c:valAx>
        <c:axId val="4027047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695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C5-4889-932C-B97F260E083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149484550</c:v>
              </c:pt>
            </c:numLit>
          </c:val>
          <c:extLst>
            <c:ext xmlns:c16="http://schemas.microsoft.com/office/drawing/2014/chart" uri="{C3380CC4-5D6E-409C-BE32-E72D297353CC}">
              <c16:uniqueId val="{00000001-69C5-4889-932C-B97F260E083B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2706704"/>
        <c:axId val="402696512"/>
        <c:axId val="0"/>
      </c:bar3DChart>
      <c:catAx>
        <c:axId val="402706704"/>
        <c:scaling>
          <c:orientation val="minMax"/>
        </c:scaling>
        <c:delete val="1"/>
        <c:axPos val="b"/>
        <c:majorTickMark val="out"/>
        <c:minorTickMark val="none"/>
        <c:tickLblPos val="none"/>
        <c:crossAx val="402696512"/>
        <c:crosses val="autoZero"/>
        <c:auto val="1"/>
        <c:lblAlgn val="ctr"/>
        <c:lblOffset val="100"/>
        <c:noMultiLvlLbl val="0"/>
      </c:catAx>
      <c:valAx>
        <c:axId val="4026965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706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E4-4EA7-BFC7-4087BC8A657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72E4-4EA7-BFC7-4087BC8A6572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72E4-4EA7-BFC7-4087BC8A6572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0.20566303446211931</c:v>
              </c:pt>
            </c:numLit>
          </c:val>
          <c:extLst>
            <c:ext xmlns:c16="http://schemas.microsoft.com/office/drawing/2014/chart" uri="{C3380CC4-5D6E-409C-BE32-E72D297353CC}">
              <c16:uniqueId val="{00000004-72E4-4EA7-BFC7-4087BC8A657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703568"/>
        <c:axId val="402696904"/>
        <c:axId val="0"/>
      </c:bar3DChart>
      <c:catAx>
        <c:axId val="402703568"/>
        <c:scaling>
          <c:orientation val="minMax"/>
        </c:scaling>
        <c:delete val="1"/>
        <c:axPos val="b"/>
        <c:majorTickMark val="out"/>
        <c:minorTickMark val="none"/>
        <c:tickLblPos val="none"/>
        <c:crossAx val="402696904"/>
        <c:crosses val="autoZero"/>
        <c:auto val="1"/>
        <c:lblAlgn val="ctr"/>
        <c:lblOffset val="100"/>
        <c:noMultiLvlLbl val="0"/>
      </c:catAx>
      <c:valAx>
        <c:axId val="4026969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70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0.59347566948659103</c:v>
              </c:pt>
            </c:numLit>
          </c:val>
          <c:extLst>
            <c:ext xmlns:c16="http://schemas.microsoft.com/office/drawing/2014/chart" uri="{C3380CC4-5D6E-409C-BE32-E72D297353CC}">
              <c16:uniqueId val="{00000000-EFE5-4519-974C-E1097F70A25E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0.40652433051340808</c:v>
              </c:pt>
            </c:numLit>
          </c:val>
          <c:extLst>
            <c:ext xmlns:c16="http://schemas.microsoft.com/office/drawing/2014/chart" uri="{C3380CC4-5D6E-409C-BE32-E72D297353CC}">
              <c16:uniqueId val="{00000001-EFE5-4519-974C-E1097F70A25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8239968"/>
        <c:axId val="398240360"/>
        <c:axId val="0"/>
      </c:bar3DChart>
      <c:catAx>
        <c:axId val="398239968"/>
        <c:scaling>
          <c:orientation val="minMax"/>
        </c:scaling>
        <c:delete val="1"/>
        <c:axPos val="b"/>
        <c:majorTickMark val="out"/>
        <c:minorTickMark val="none"/>
        <c:tickLblPos val="none"/>
        <c:crossAx val="398240360"/>
        <c:crosses val="autoZero"/>
        <c:auto val="1"/>
        <c:lblAlgn val="ctr"/>
        <c:lblOffset val="100"/>
        <c:noMultiLvlLbl val="0"/>
      </c:catAx>
      <c:valAx>
        <c:axId val="3982403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239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7D-4FEA-AA98-E0FA8978D57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0.67392933289163726</c:v>
              </c:pt>
            </c:numLit>
          </c:val>
          <c:extLst>
            <c:ext xmlns:c16="http://schemas.microsoft.com/office/drawing/2014/chart" uri="{C3380CC4-5D6E-409C-BE32-E72D297353CC}">
              <c16:uniqueId val="{00000002-AA7D-4FEA-AA98-E0FA8978D570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AA7D-4FEA-AA98-E0FA8978D570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0.23082763404746334</c:v>
              </c:pt>
            </c:numLit>
          </c:val>
          <c:extLst>
            <c:ext xmlns:c16="http://schemas.microsoft.com/office/drawing/2014/chart" uri="{C3380CC4-5D6E-409C-BE32-E72D297353CC}">
              <c16:uniqueId val="{00000004-AA7D-4FEA-AA98-E0FA8978D57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697688"/>
        <c:axId val="402698080"/>
        <c:axId val="0"/>
      </c:bar3DChart>
      <c:catAx>
        <c:axId val="402697688"/>
        <c:scaling>
          <c:orientation val="minMax"/>
        </c:scaling>
        <c:delete val="1"/>
        <c:axPos val="b"/>
        <c:majorTickMark val="out"/>
        <c:minorTickMark val="none"/>
        <c:tickLblPos val="none"/>
        <c:crossAx val="402698080"/>
        <c:crosses val="autoZero"/>
        <c:auto val="1"/>
        <c:lblAlgn val="ctr"/>
        <c:lblOffset val="100"/>
        <c:noMultiLvlLbl val="0"/>
      </c:catAx>
      <c:valAx>
        <c:axId val="4026980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697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0.760366198560537</c:v>
              </c:pt>
            </c:numLit>
          </c:val>
          <c:extLst>
            <c:ext xmlns:c16="http://schemas.microsoft.com/office/drawing/2014/chart" uri="{C3380CC4-5D6E-409C-BE32-E72D297353CC}">
              <c16:uniqueId val="{00000000-14CE-457F-9D92-EE4AFB8E9C6D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0.23963380143946228</c:v>
              </c:pt>
            </c:numLit>
          </c:val>
          <c:extLst>
            <c:ext xmlns:c16="http://schemas.microsoft.com/office/drawing/2014/chart" uri="{C3380CC4-5D6E-409C-BE32-E72D297353CC}">
              <c16:uniqueId val="{00000001-14CE-457F-9D92-EE4AFB8E9C6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2698472"/>
        <c:axId val="402699256"/>
        <c:axId val="0"/>
      </c:bar3DChart>
      <c:catAx>
        <c:axId val="402698472"/>
        <c:scaling>
          <c:orientation val="minMax"/>
        </c:scaling>
        <c:delete val="1"/>
        <c:axPos val="b"/>
        <c:majorTickMark val="out"/>
        <c:minorTickMark val="none"/>
        <c:tickLblPos val="none"/>
        <c:crossAx val="402699256"/>
        <c:crosses val="autoZero"/>
        <c:auto val="1"/>
        <c:lblAlgn val="ctr"/>
        <c:lblOffset val="100"/>
        <c:noMultiLvlLbl val="0"/>
      </c:catAx>
      <c:valAx>
        <c:axId val="4026992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698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73-4F50-8E1C-A601C72220F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159859831</c:v>
              </c:pt>
            </c:numLit>
          </c:val>
          <c:extLst>
            <c:ext xmlns:c16="http://schemas.microsoft.com/office/drawing/2014/chart" uri="{C3380CC4-5D6E-409C-BE32-E72D297353CC}">
              <c16:uniqueId val="{00000001-8473-4F50-8E1C-A601C72220FA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02700040"/>
        <c:axId val="402699648"/>
        <c:axId val="0"/>
      </c:bar3DChart>
      <c:catAx>
        <c:axId val="402700040"/>
        <c:scaling>
          <c:orientation val="minMax"/>
        </c:scaling>
        <c:delete val="1"/>
        <c:axPos val="b"/>
        <c:majorTickMark val="out"/>
        <c:minorTickMark val="none"/>
        <c:tickLblPos val="none"/>
        <c:crossAx val="402699648"/>
        <c:crosses val="autoZero"/>
        <c:auto val="1"/>
        <c:lblAlgn val="ctr"/>
        <c:lblOffset val="100"/>
        <c:noMultiLvlLbl val="0"/>
      </c:catAx>
      <c:valAx>
        <c:axId val="4026996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700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9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D6-457C-9CF7-86933FA266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0.37587731534992974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D6-457C-9CF7-86933FA2661A}"/>
            </c:ext>
          </c:extLst>
        </c:ser>
        <c:ser>
          <c:idx val="0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98255034839091E-2"/>
                  <c:y val="-9.8109895353991033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Ativo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D6-457C-9CF7-86933FA266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0.58686026459623697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D6-457C-9CF7-86933FA2661A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402702784"/>
        <c:axId val="402703960"/>
        <c:axId val="0"/>
      </c:bar3DChart>
      <c:catAx>
        <c:axId val="402702784"/>
        <c:scaling>
          <c:orientation val="minMax"/>
        </c:scaling>
        <c:delete val="1"/>
        <c:axPos val="b"/>
        <c:majorTickMark val="out"/>
        <c:minorTickMark val="none"/>
        <c:tickLblPos val="none"/>
        <c:crossAx val="402703960"/>
        <c:crosses val="autoZero"/>
        <c:auto val="1"/>
        <c:lblAlgn val="ctr"/>
        <c:lblOffset val="100"/>
        <c:noMultiLvlLbl val="0"/>
      </c:catAx>
      <c:valAx>
        <c:axId val="4027039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702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2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0.51315302101518012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E-41BF-8251-5B4C5C159231}"/>
            </c:ext>
          </c:extLst>
        </c:ser>
        <c:ser>
          <c:idx val="1"/>
          <c:order val="1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Passivo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0E-41BF-8251-5B4C5C15923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0.3479552115467906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0E-41BF-8251-5B4C5C159231}"/>
            </c:ext>
          </c:extLst>
        </c:ser>
        <c:ser>
          <c:idx val="0"/>
          <c:order val="2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828088352275057E-3"/>
                  <c:y val="-8.3216170643292744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Passivo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0E-41BF-8251-5B4C5C15923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0.13889176743802928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0E-41BF-8251-5B4C5C159231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402705920"/>
        <c:axId val="402712976"/>
        <c:axId val="0"/>
      </c:bar3DChart>
      <c:catAx>
        <c:axId val="402705920"/>
        <c:scaling>
          <c:orientation val="minMax"/>
        </c:scaling>
        <c:delete val="1"/>
        <c:axPos val="b"/>
        <c:majorTickMark val="out"/>
        <c:minorTickMark val="none"/>
        <c:tickLblPos val="none"/>
        <c:crossAx val="402712976"/>
        <c:crosses val="autoZero"/>
        <c:auto val="1"/>
        <c:lblAlgn val="ctr"/>
        <c:lblOffset val="100"/>
        <c:noMultiLvlLbl val="0"/>
      </c:catAx>
      <c:valAx>
        <c:axId val="4027129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705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135E-3"/>
          <c:y val="1.2195140105665411E-2"/>
          <c:w val="0.9527208756299832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0.51315302101518012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F-4335-8003-089D86D93206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0.13889176743802928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F-4335-8003-089D86D93206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7F-4335-8003-089D86D93206}"/>
              </c:ext>
            </c:extLst>
          </c:dPt>
          <c:dLbls>
            <c:dLbl>
              <c:idx val="0"/>
              <c:layout>
                <c:manualLayout>
                  <c:x val="1.5904891321208921E-2"/>
                  <c:y val="-1.920555662249544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7F-4335-8003-089D86D9320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0.3479552115467906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7F-4335-8003-089D86D9320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707880"/>
        <c:axId val="402712192"/>
        <c:axId val="0"/>
      </c:bar3DChart>
      <c:catAx>
        <c:axId val="402707880"/>
        <c:scaling>
          <c:orientation val="minMax"/>
        </c:scaling>
        <c:delete val="1"/>
        <c:axPos val="b"/>
        <c:majorTickMark val="out"/>
        <c:minorTickMark val="none"/>
        <c:tickLblPos val="none"/>
        <c:crossAx val="402712192"/>
        <c:crosses val="autoZero"/>
        <c:auto val="1"/>
        <c:lblAlgn val="ctr"/>
        <c:lblOffset val="100"/>
        <c:noMultiLvlLbl val="0"/>
      </c:catAx>
      <c:valAx>
        <c:axId val="4027121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707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0.37587731534992974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1-4788-B8C8-272316C2F33A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SITE'!$B$3</c:f>
              <c:numCache>
                <c:formatCode>0.0%</c:formatCode>
                <c:ptCount val="1"/>
                <c:pt idx="0">
                  <c:v>3.7262420053833296E-2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1-4788-B8C8-272316C2F33A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91-4788-B8C8-272316C2F33A}"/>
              </c:ext>
            </c:extLst>
          </c:dPt>
          <c:dLbls>
            <c:dLbl>
              <c:idx val="0"/>
              <c:layout>
                <c:manualLayout>
                  <c:x val="1.0506744210930521E-2"/>
                  <c:y val="-4.509314384482450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91-4788-B8C8-272316C2F33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0.58686026459623697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91-4788-B8C8-272316C2F33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714152"/>
        <c:axId val="402710624"/>
        <c:axId val="0"/>
      </c:bar3DChart>
      <c:catAx>
        <c:axId val="402714152"/>
        <c:scaling>
          <c:orientation val="minMax"/>
        </c:scaling>
        <c:delete val="1"/>
        <c:axPos val="b"/>
        <c:majorTickMark val="out"/>
        <c:minorTickMark val="none"/>
        <c:tickLblPos val="none"/>
        <c:crossAx val="402710624"/>
        <c:crosses val="autoZero"/>
        <c:auto val="1"/>
        <c:lblAlgn val="ctr"/>
        <c:lblOffset val="100"/>
        <c:noMultiLvlLbl val="0"/>
      </c:catAx>
      <c:valAx>
        <c:axId val="4027106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714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BF-4D8C-91D1-19692581999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ACBF-4D8C-91D1-19692581999B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0.32268191694798976</c:v>
              </c:pt>
            </c:numLit>
          </c:val>
          <c:extLst>
            <c:ext xmlns:c16="http://schemas.microsoft.com/office/drawing/2014/chart" uri="{C3380CC4-5D6E-409C-BE32-E72D297353CC}">
              <c16:uniqueId val="{00000003-ACBF-4D8C-91D1-19692581999B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ACBF-4D8C-91D1-19692581999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711408"/>
        <c:axId val="402707488"/>
        <c:axId val="0"/>
      </c:bar3DChart>
      <c:catAx>
        <c:axId val="402711408"/>
        <c:scaling>
          <c:orientation val="minMax"/>
        </c:scaling>
        <c:delete val="1"/>
        <c:axPos val="b"/>
        <c:majorTickMark val="out"/>
        <c:minorTickMark val="none"/>
        <c:tickLblPos val="none"/>
        <c:crossAx val="402707488"/>
        <c:crosses val="autoZero"/>
        <c:auto val="1"/>
        <c:lblAlgn val="ctr"/>
        <c:lblOffset val="100"/>
        <c:noMultiLvlLbl val="0"/>
      </c:catAx>
      <c:valAx>
        <c:axId val="4027074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711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74-4CCC-9B0D-4AEA41BD16F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0.38831611682778594</c:v>
              </c:pt>
            </c:numLit>
          </c:val>
          <c:extLst>
            <c:ext xmlns:c16="http://schemas.microsoft.com/office/drawing/2014/chart" uri="{C3380CC4-5D6E-409C-BE32-E72D297353CC}">
              <c16:uniqueId val="{00000002-D774-4CCC-9B0D-4AEA41BD16FA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0.24803058074681625</c:v>
              </c:pt>
            </c:numLit>
          </c:val>
          <c:extLst>
            <c:ext xmlns:c16="http://schemas.microsoft.com/office/drawing/2014/chart" uri="{C3380CC4-5D6E-409C-BE32-E72D297353CC}">
              <c16:uniqueId val="{00000003-D774-4CCC-9B0D-4AEA41BD16FA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74-4CCC-9B0D-4AEA41BD16F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D774-4CCC-9B0D-4AEA41BD16F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708272"/>
        <c:axId val="402708664"/>
        <c:axId val="0"/>
      </c:bar3DChart>
      <c:catAx>
        <c:axId val="402708272"/>
        <c:scaling>
          <c:orientation val="minMax"/>
        </c:scaling>
        <c:delete val="1"/>
        <c:axPos val="b"/>
        <c:majorTickMark val="out"/>
        <c:minorTickMark val="none"/>
        <c:tickLblPos val="none"/>
        <c:crossAx val="402708664"/>
        <c:crosses val="autoZero"/>
        <c:auto val="1"/>
        <c:lblAlgn val="ctr"/>
        <c:lblOffset val="100"/>
        <c:noMultiLvlLbl val="0"/>
      </c:catAx>
      <c:valAx>
        <c:axId val="4027086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708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83-43A3-BD0A-91CF4EC577B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0.3923411102570365</c:v>
              </c:pt>
            </c:numLit>
          </c:val>
          <c:extLst>
            <c:ext xmlns:c16="http://schemas.microsoft.com/office/drawing/2014/chart" uri="{C3380CC4-5D6E-409C-BE32-E72D297353CC}">
              <c16:uniqueId val="{00000002-B783-43A3-BD0A-91CF4EC577B8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B783-43A3-BD0A-91CF4EC577B8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0.29090695094943075</c:v>
              </c:pt>
            </c:numLit>
          </c:val>
          <c:extLst>
            <c:ext xmlns:c16="http://schemas.microsoft.com/office/drawing/2014/chart" uri="{C3380CC4-5D6E-409C-BE32-E72D297353CC}">
              <c16:uniqueId val="{00000004-B783-43A3-BD0A-91CF4EC577B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710232"/>
        <c:axId val="402713368"/>
        <c:axId val="0"/>
      </c:bar3DChart>
      <c:catAx>
        <c:axId val="402710232"/>
        <c:scaling>
          <c:orientation val="minMax"/>
        </c:scaling>
        <c:delete val="1"/>
        <c:axPos val="b"/>
        <c:majorTickMark val="out"/>
        <c:minorTickMark val="none"/>
        <c:tickLblPos val="none"/>
        <c:crossAx val="402713368"/>
        <c:crosses val="autoZero"/>
        <c:auto val="1"/>
        <c:lblAlgn val="ctr"/>
        <c:lblOffset val="100"/>
        <c:noMultiLvlLbl val="0"/>
      </c:catAx>
      <c:valAx>
        <c:axId val="4027133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710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EA-4EA2-AA21-07B7F7707CC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42502905</c:v>
              </c:pt>
            </c:numLit>
          </c:val>
          <c:extLst>
            <c:ext xmlns:c16="http://schemas.microsoft.com/office/drawing/2014/chart" uri="{C3380CC4-5D6E-409C-BE32-E72D297353CC}">
              <c16:uniqueId val="{00000001-CCEA-4EA2-AA21-07B7F7707CC8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8240752"/>
        <c:axId val="398245456"/>
        <c:axId val="0"/>
      </c:bar3DChart>
      <c:catAx>
        <c:axId val="398240752"/>
        <c:scaling>
          <c:orientation val="minMax"/>
        </c:scaling>
        <c:delete val="1"/>
        <c:axPos val="b"/>
        <c:majorTickMark val="out"/>
        <c:minorTickMark val="none"/>
        <c:tickLblPos val="none"/>
        <c:crossAx val="398245456"/>
        <c:crosses val="autoZero"/>
        <c:auto val="1"/>
        <c:lblAlgn val="ctr"/>
        <c:lblOffset val="100"/>
        <c:noMultiLvlLbl val="0"/>
      </c:catAx>
      <c:valAx>
        <c:axId val="3982454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240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8B-44B5-833E-EA6694B18BC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0.39301521811290963</c:v>
              </c:pt>
            </c:numLit>
          </c:val>
          <c:extLst>
            <c:ext xmlns:c16="http://schemas.microsoft.com/office/drawing/2014/chart" uri="{C3380CC4-5D6E-409C-BE32-E72D297353CC}">
              <c16:uniqueId val="{00000002-3C8B-44B5-833E-EA6694B18BC2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0.15549744968626178</c:v>
              </c:pt>
            </c:numLit>
          </c:val>
          <c:extLst>
            <c:ext xmlns:c16="http://schemas.microsoft.com/office/drawing/2014/chart" uri="{C3380CC4-5D6E-409C-BE32-E72D297353CC}">
              <c16:uniqueId val="{00000003-3C8B-44B5-833E-EA6694B18BC2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3C8B-44B5-833E-EA6694B18BC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709840"/>
        <c:axId val="402711016"/>
        <c:axId val="0"/>
      </c:bar3DChart>
      <c:catAx>
        <c:axId val="402709840"/>
        <c:scaling>
          <c:orientation val="minMax"/>
        </c:scaling>
        <c:delete val="1"/>
        <c:axPos val="b"/>
        <c:majorTickMark val="out"/>
        <c:minorTickMark val="none"/>
        <c:tickLblPos val="none"/>
        <c:crossAx val="402711016"/>
        <c:crosses val="autoZero"/>
        <c:auto val="1"/>
        <c:lblAlgn val="ctr"/>
        <c:lblOffset val="100"/>
        <c:noMultiLvlLbl val="0"/>
      </c:catAx>
      <c:valAx>
        <c:axId val="4027110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709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11-4508-9347-E2C00793C4D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0.35085452632047187</c:v>
              </c:pt>
            </c:numLit>
          </c:val>
          <c:extLst>
            <c:ext xmlns:c16="http://schemas.microsoft.com/office/drawing/2014/chart" uri="{C3380CC4-5D6E-409C-BE32-E72D297353CC}">
              <c16:uniqueId val="{00000002-6011-4508-9347-E2C00793C4D1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6011-4508-9347-E2C00793C4D1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6011-4508-9347-E2C00793C4D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687496"/>
        <c:axId val="402688280"/>
        <c:axId val="0"/>
      </c:bar3DChart>
      <c:catAx>
        <c:axId val="402687496"/>
        <c:scaling>
          <c:orientation val="minMax"/>
        </c:scaling>
        <c:delete val="1"/>
        <c:axPos val="b"/>
        <c:majorTickMark val="out"/>
        <c:minorTickMark val="none"/>
        <c:tickLblPos val="none"/>
        <c:crossAx val="402688280"/>
        <c:crosses val="autoZero"/>
        <c:auto val="1"/>
        <c:lblAlgn val="ctr"/>
        <c:lblOffset val="100"/>
        <c:noMultiLvlLbl val="0"/>
      </c:catAx>
      <c:valAx>
        <c:axId val="4026882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687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4A2-4A44-9563-09C1D8EB7A2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0.43458975286490276</c:v>
              </c:pt>
            </c:numLit>
          </c:val>
          <c:extLst>
            <c:ext xmlns:c16="http://schemas.microsoft.com/office/drawing/2014/chart" uri="{C3380CC4-5D6E-409C-BE32-E72D297353CC}">
              <c16:uniqueId val="{00000002-B4A2-4A44-9563-09C1D8EB7A22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B4A2-4A44-9563-09C1D8EB7A22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B4A2-4A44-9563-09C1D8EB7A2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691416"/>
        <c:axId val="402684752"/>
        <c:axId val="0"/>
      </c:bar3DChart>
      <c:catAx>
        <c:axId val="402691416"/>
        <c:scaling>
          <c:orientation val="minMax"/>
        </c:scaling>
        <c:delete val="1"/>
        <c:axPos val="b"/>
        <c:majorTickMark val="out"/>
        <c:minorTickMark val="none"/>
        <c:tickLblPos val="none"/>
        <c:crossAx val="402684752"/>
        <c:crosses val="autoZero"/>
        <c:auto val="1"/>
        <c:lblAlgn val="ctr"/>
        <c:lblOffset val="100"/>
        <c:noMultiLvlLbl val="0"/>
      </c:catAx>
      <c:valAx>
        <c:axId val="4026847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691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30-419A-AAC6-E99D7F3ECFD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0.37654548287497863</c:v>
              </c:pt>
            </c:numLit>
          </c:val>
          <c:extLst>
            <c:ext xmlns:c16="http://schemas.microsoft.com/office/drawing/2014/chart" uri="{C3380CC4-5D6E-409C-BE32-E72D297353CC}">
              <c16:uniqueId val="{00000002-C530-419A-AAC6-E99D7F3ECFD9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C530-419A-AAC6-E99D7F3ECFD9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C530-419A-AAC6-E99D7F3ECFD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691808"/>
        <c:axId val="402690632"/>
        <c:axId val="0"/>
      </c:bar3DChart>
      <c:catAx>
        <c:axId val="402691808"/>
        <c:scaling>
          <c:orientation val="minMax"/>
        </c:scaling>
        <c:delete val="1"/>
        <c:axPos val="b"/>
        <c:majorTickMark val="out"/>
        <c:minorTickMark val="none"/>
        <c:tickLblPos val="none"/>
        <c:crossAx val="402690632"/>
        <c:crosses val="autoZero"/>
        <c:auto val="1"/>
        <c:lblAlgn val="ctr"/>
        <c:lblOffset val="100"/>
        <c:noMultiLvlLbl val="0"/>
      </c:catAx>
      <c:valAx>
        <c:axId val="4026906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691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0AE-466C-A4FF-E584C4586DC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0.49485407730794451</c:v>
              </c:pt>
            </c:numLit>
          </c:val>
          <c:extLst>
            <c:ext xmlns:c16="http://schemas.microsoft.com/office/drawing/2014/chart" uri="{C3380CC4-5D6E-409C-BE32-E72D297353CC}">
              <c16:uniqueId val="{00000002-F0AE-466C-A4FF-E584C4586DC2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F0AE-466C-A4FF-E584C4586DC2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F0AE-466C-A4FF-E584C4586DC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682792"/>
        <c:axId val="402683184"/>
        <c:axId val="0"/>
      </c:bar3DChart>
      <c:catAx>
        <c:axId val="402682792"/>
        <c:scaling>
          <c:orientation val="minMax"/>
        </c:scaling>
        <c:delete val="1"/>
        <c:axPos val="b"/>
        <c:majorTickMark val="out"/>
        <c:minorTickMark val="none"/>
        <c:tickLblPos val="none"/>
        <c:crossAx val="402683184"/>
        <c:crosses val="autoZero"/>
        <c:auto val="1"/>
        <c:lblAlgn val="ctr"/>
        <c:lblOffset val="100"/>
        <c:noMultiLvlLbl val="0"/>
      </c:catAx>
      <c:valAx>
        <c:axId val="4026831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682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88-4797-AC38-EE714A5F6B0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6188-4797-AC38-EE714A5F6B04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0.36739029025514663</c:v>
              </c:pt>
            </c:numLit>
          </c:val>
          <c:extLst>
            <c:ext xmlns:c16="http://schemas.microsoft.com/office/drawing/2014/chart" uri="{C3380CC4-5D6E-409C-BE32-E72D297353CC}">
              <c16:uniqueId val="{00000003-6188-4797-AC38-EE714A5F6B04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6188-4797-AC38-EE714A5F6B0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683576"/>
        <c:axId val="402683968"/>
        <c:axId val="0"/>
      </c:bar3DChart>
      <c:catAx>
        <c:axId val="402683576"/>
        <c:scaling>
          <c:orientation val="minMax"/>
        </c:scaling>
        <c:delete val="1"/>
        <c:axPos val="b"/>
        <c:majorTickMark val="out"/>
        <c:minorTickMark val="none"/>
        <c:tickLblPos val="none"/>
        <c:crossAx val="402683968"/>
        <c:crosses val="autoZero"/>
        <c:auto val="1"/>
        <c:lblAlgn val="ctr"/>
        <c:lblOffset val="100"/>
        <c:noMultiLvlLbl val="0"/>
      </c:catAx>
      <c:valAx>
        <c:axId val="4026839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683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70-47CF-B8EE-495D29A0E49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0.58889778377691748</c:v>
              </c:pt>
            </c:numLit>
          </c:val>
          <c:extLst>
            <c:ext xmlns:c16="http://schemas.microsoft.com/office/drawing/2014/chart" uri="{C3380CC4-5D6E-409C-BE32-E72D297353CC}">
              <c16:uniqueId val="{00000002-D170-47CF-B8EE-495D29A0E49D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9.0537663289418313E-2</c:v>
              </c:pt>
            </c:numLit>
          </c:val>
          <c:extLst>
            <c:ext xmlns:c16="http://schemas.microsoft.com/office/drawing/2014/chart" uri="{C3380CC4-5D6E-409C-BE32-E72D297353CC}">
              <c16:uniqueId val="{00000003-D170-47CF-B8EE-495D29A0E49D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0.32056455293365987</c:v>
              </c:pt>
            </c:numLit>
          </c:val>
          <c:extLst>
            <c:ext xmlns:c16="http://schemas.microsoft.com/office/drawing/2014/chart" uri="{C3380CC4-5D6E-409C-BE32-E72D297353CC}">
              <c16:uniqueId val="{00000004-D170-47CF-B8EE-495D29A0E49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691024"/>
        <c:axId val="402689848"/>
        <c:axId val="0"/>
      </c:bar3DChart>
      <c:catAx>
        <c:axId val="402691024"/>
        <c:scaling>
          <c:orientation val="minMax"/>
        </c:scaling>
        <c:delete val="1"/>
        <c:axPos val="b"/>
        <c:majorTickMark val="out"/>
        <c:minorTickMark val="none"/>
        <c:tickLblPos val="none"/>
        <c:crossAx val="402689848"/>
        <c:crosses val="autoZero"/>
        <c:auto val="1"/>
        <c:lblAlgn val="ctr"/>
        <c:lblOffset val="100"/>
        <c:noMultiLvlLbl val="0"/>
      </c:catAx>
      <c:valAx>
        <c:axId val="4026898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691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FE-471E-A6DF-35BE989F62D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0FFE-471E-A6DF-35BE989F62D9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0.30358139511668775</c:v>
              </c:pt>
            </c:numLit>
          </c:val>
          <c:extLst>
            <c:ext xmlns:c16="http://schemas.microsoft.com/office/drawing/2014/chart" uri="{C3380CC4-5D6E-409C-BE32-E72D297353CC}">
              <c16:uniqueId val="{00000003-0FFE-471E-A6DF-35BE989F62D9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0.23081895298932031</c:v>
              </c:pt>
            </c:numLit>
          </c:val>
          <c:extLst>
            <c:ext xmlns:c16="http://schemas.microsoft.com/office/drawing/2014/chart" uri="{C3380CC4-5D6E-409C-BE32-E72D297353CC}">
              <c16:uniqueId val="{00000004-0FFE-471E-A6DF-35BE989F62D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684360"/>
        <c:axId val="402686320"/>
        <c:axId val="0"/>
      </c:bar3DChart>
      <c:catAx>
        <c:axId val="402684360"/>
        <c:scaling>
          <c:orientation val="minMax"/>
        </c:scaling>
        <c:delete val="1"/>
        <c:axPos val="b"/>
        <c:majorTickMark val="out"/>
        <c:minorTickMark val="none"/>
        <c:tickLblPos val="none"/>
        <c:crossAx val="402686320"/>
        <c:crosses val="autoZero"/>
        <c:auto val="1"/>
        <c:lblAlgn val="ctr"/>
        <c:lblOffset val="100"/>
        <c:noMultiLvlLbl val="0"/>
      </c:catAx>
      <c:valAx>
        <c:axId val="4026863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684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B2-408D-96B6-08BA3D3E305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6DB2-408D-96B6-08BA3D3E305C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6DB2-408D-96B6-08BA3D3E305C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0.32821941114261588</c:v>
              </c:pt>
            </c:numLit>
          </c:val>
          <c:extLst>
            <c:ext xmlns:c16="http://schemas.microsoft.com/office/drawing/2014/chart" uri="{C3380CC4-5D6E-409C-BE32-E72D297353CC}">
              <c16:uniqueId val="{00000004-6DB2-408D-96B6-08BA3D3E305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687104"/>
        <c:axId val="402692984"/>
        <c:axId val="0"/>
      </c:bar3DChart>
      <c:catAx>
        <c:axId val="402687104"/>
        <c:scaling>
          <c:orientation val="minMax"/>
        </c:scaling>
        <c:delete val="1"/>
        <c:axPos val="b"/>
        <c:majorTickMark val="out"/>
        <c:minorTickMark val="none"/>
        <c:tickLblPos val="none"/>
        <c:crossAx val="402692984"/>
        <c:crosses val="autoZero"/>
        <c:auto val="1"/>
        <c:lblAlgn val="ctr"/>
        <c:lblOffset val="100"/>
        <c:noMultiLvlLbl val="0"/>
      </c:catAx>
      <c:valAx>
        <c:axId val="4026929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687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8F-4DA9-8842-98682D8A51D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3B8F-4DA9-8842-98682D8A51DF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0.27055090339479787</c:v>
              </c:pt>
            </c:numLit>
          </c:val>
          <c:extLst>
            <c:ext xmlns:c16="http://schemas.microsoft.com/office/drawing/2014/chart" uri="{C3380CC4-5D6E-409C-BE32-E72D297353CC}">
              <c16:uniqueId val="{00000003-3B8F-4DA9-8842-98682D8A51DF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3B8F-4DA9-8842-98682D8A51D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693376"/>
        <c:axId val="402689456"/>
        <c:axId val="0"/>
      </c:bar3DChart>
      <c:catAx>
        <c:axId val="402693376"/>
        <c:scaling>
          <c:orientation val="minMax"/>
        </c:scaling>
        <c:delete val="1"/>
        <c:axPos val="b"/>
        <c:majorTickMark val="out"/>
        <c:minorTickMark val="none"/>
        <c:tickLblPos val="none"/>
        <c:crossAx val="402689456"/>
        <c:crosses val="autoZero"/>
        <c:auto val="1"/>
        <c:lblAlgn val="ctr"/>
        <c:lblOffset val="100"/>
        <c:noMultiLvlLbl val="0"/>
      </c:catAx>
      <c:valAx>
        <c:axId val="4026894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693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DE6-481C-9B38-B2D4A128EC7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0.3923411102570365</c:v>
              </c:pt>
            </c:numLit>
          </c:val>
          <c:extLst>
            <c:ext xmlns:c16="http://schemas.microsoft.com/office/drawing/2014/chart" uri="{C3380CC4-5D6E-409C-BE32-E72D297353CC}">
              <c16:uniqueId val="{00000002-BDE6-481C-9B38-B2D4A128EC7A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BDE6-481C-9B38-B2D4A128EC7A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0.29090695094943075</c:v>
              </c:pt>
            </c:numLit>
          </c:val>
          <c:extLst>
            <c:ext xmlns:c16="http://schemas.microsoft.com/office/drawing/2014/chart" uri="{C3380CC4-5D6E-409C-BE32-E72D297353CC}">
              <c16:uniqueId val="{00000004-BDE6-481C-9B38-B2D4A128EC7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8241144"/>
        <c:axId val="398252120"/>
        <c:axId val="0"/>
      </c:bar3DChart>
      <c:catAx>
        <c:axId val="398241144"/>
        <c:scaling>
          <c:orientation val="minMax"/>
        </c:scaling>
        <c:delete val="1"/>
        <c:axPos val="b"/>
        <c:majorTickMark val="out"/>
        <c:minorTickMark val="none"/>
        <c:tickLblPos val="none"/>
        <c:crossAx val="398252120"/>
        <c:crosses val="autoZero"/>
        <c:auto val="1"/>
        <c:lblAlgn val="ctr"/>
        <c:lblOffset val="100"/>
        <c:noMultiLvlLbl val="0"/>
      </c:catAx>
      <c:valAx>
        <c:axId val="3982521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241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15-431B-85DF-7CFF48D50A3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8315-431B-85DF-7CFF48D50A3A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8315-431B-85DF-7CFF48D50A3A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0.31927434388856163</c:v>
              </c:pt>
            </c:numLit>
          </c:val>
          <c:extLst>
            <c:ext xmlns:c16="http://schemas.microsoft.com/office/drawing/2014/chart" uri="{C3380CC4-5D6E-409C-BE32-E72D297353CC}">
              <c16:uniqueId val="{00000004-8315-431B-85DF-7CFF48D50A3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693768"/>
        <c:axId val="402694160"/>
        <c:axId val="0"/>
      </c:bar3DChart>
      <c:catAx>
        <c:axId val="402693768"/>
        <c:scaling>
          <c:orientation val="minMax"/>
        </c:scaling>
        <c:delete val="1"/>
        <c:axPos val="b"/>
        <c:majorTickMark val="out"/>
        <c:minorTickMark val="none"/>
        <c:tickLblPos val="none"/>
        <c:crossAx val="402694160"/>
        <c:crosses val="autoZero"/>
        <c:auto val="1"/>
        <c:lblAlgn val="ctr"/>
        <c:lblOffset val="100"/>
        <c:noMultiLvlLbl val="0"/>
      </c:catAx>
      <c:valAx>
        <c:axId val="4026941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693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17-4399-A454-CEF3F4CBC19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9017-4399-A454-CEF3F4CBC190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9017-4399-A454-CEF3F4CBC190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0.20566303446211931</c:v>
              </c:pt>
            </c:numLit>
          </c:val>
          <c:extLst>
            <c:ext xmlns:c16="http://schemas.microsoft.com/office/drawing/2014/chart" uri="{C3380CC4-5D6E-409C-BE32-E72D297353CC}">
              <c16:uniqueId val="{00000004-9017-4399-A454-CEF3F4CBC19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682400"/>
        <c:axId val="334202832"/>
        <c:axId val="0"/>
      </c:bar3DChart>
      <c:catAx>
        <c:axId val="402682400"/>
        <c:scaling>
          <c:orientation val="minMax"/>
        </c:scaling>
        <c:delete val="1"/>
        <c:axPos val="b"/>
        <c:majorTickMark val="out"/>
        <c:minorTickMark val="none"/>
        <c:tickLblPos val="none"/>
        <c:crossAx val="334202832"/>
        <c:crosses val="autoZero"/>
        <c:auto val="1"/>
        <c:lblAlgn val="ctr"/>
        <c:lblOffset val="100"/>
        <c:noMultiLvlLbl val="0"/>
      </c:catAx>
      <c:valAx>
        <c:axId val="3342028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682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0D-45A5-AAA2-BF5EE9C9540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0.67392933289163726</c:v>
              </c:pt>
            </c:numLit>
          </c:val>
          <c:extLst>
            <c:ext xmlns:c16="http://schemas.microsoft.com/office/drawing/2014/chart" uri="{C3380CC4-5D6E-409C-BE32-E72D297353CC}">
              <c16:uniqueId val="{00000002-7F0D-45A5-AAA2-BF5EE9C9540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7F0D-45A5-AAA2-BF5EE9C9540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0.23082763404746334</c:v>
              </c:pt>
            </c:numLit>
          </c:val>
          <c:extLst>
            <c:ext xmlns:c16="http://schemas.microsoft.com/office/drawing/2014/chart" uri="{C3380CC4-5D6E-409C-BE32-E72D297353CC}">
              <c16:uniqueId val="{00000004-7F0D-45A5-AAA2-BF5EE9C9540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5076176"/>
        <c:axId val="405078920"/>
        <c:axId val="0"/>
      </c:bar3DChart>
      <c:catAx>
        <c:axId val="405076176"/>
        <c:scaling>
          <c:orientation val="minMax"/>
        </c:scaling>
        <c:delete val="1"/>
        <c:axPos val="b"/>
        <c:majorTickMark val="out"/>
        <c:minorTickMark val="none"/>
        <c:tickLblPos val="none"/>
        <c:crossAx val="405078920"/>
        <c:crosses val="autoZero"/>
        <c:auto val="1"/>
        <c:lblAlgn val="ctr"/>
        <c:lblOffset val="100"/>
        <c:noMultiLvlLbl val="0"/>
      </c:catAx>
      <c:valAx>
        <c:axId val="4050789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5076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135E-3"/>
          <c:y val="1.2195140105665411E-2"/>
          <c:w val="0.9527208756299832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SITE'!$C$8</c:f>
              <c:numCache>
                <c:formatCode>0.0%</c:formatCode>
                <c:ptCount val="1"/>
                <c:pt idx="0">
                  <c:v>0.54619793699293395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6-489E-B58A-F290B855D11B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SITE'!$C$7</c:f>
              <c:numCache>
                <c:formatCode>0.0%</c:formatCode>
                <c:ptCount val="1"/>
                <c:pt idx="0">
                  <c:v>0.19084163834870593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6-489E-B58A-F290B855D11B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06-489E-B58A-F290B855D11B}"/>
              </c:ext>
            </c:extLst>
          </c:dPt>
          <c:dLbls>
            <c:dLbl>
              <c:idx val="0"/>
              <c:layout>
                <c:manualLayout>
                  <c:x val="2.2209067838151412E-2"/>
                  <c:y val="-2.417706932974840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06-489E-B58A-F290B855D11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SITE'!$C$6</c:f>
              <c:numCache>
                <c:formatCode>0.0%</c:formatCode>
                <c:ptCount val="1"/>
                <c:pt idx="0">
                  <c:v>0.26296042465836006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06-489E-B58A-F290B855D11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5078528"/>
        <c:axId val="405071080"/>
        <c:axId val="0"/>
      </c:bar3DChart>
      <c:catAx>
        <c:axId val="405078528"/>
        <c:scaling>
          <c:orientation val="minMax"/>
        </c:scaling>
        <c:delete val="1"/>
        <c:axPos val="b"/>
        <c:majorTickMark val="out"/>
        <c:minorTickMark val="none"/>
        <c:tickLblPos val="none"/>
        <c:crossAx val="405071080"/>
        <c:crosses val="autoZero"/>
        <c:auto val="1"/>
        <c:lblAlgn val="ctr"/>
        <c:lblOffset val="100"/>
        <c:noMultiLvlLbl val="0"/>
      </c:catAx>
      <c:valAx>
        <c:axId val="4050710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5078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SITE'!$C$4</c:f>
              <c:numCache>
                <c:formatCode>0.0%</c:formatCode>
                <c:ptCount val="1"/>
                <c:pt idx="0">
                  <c:v>0.36261955150272923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4D-4FAE-80FC-1742B7D8F24E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SITE'!$C$3</c:f>
              <c:numCache>
                <c:formatCode>0.0%</c:formatCode>
                <c:ptCount val="1"/>
                <c:pt idx="0">
                  <c:v>3.929110440575645E-2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4D-4FAE-80FC-1742B7D8F24E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14D-4FAE-80FC-1742B7D8F24E}"/>
              </c:ext>
            </c:extLst>
          </c:dPt>
          <c:dLbls>
            <c:dLbl>
              <c:idx val="0"/>
              <c:layout>
                <c:manualLayout>
                  <c:x val="-8.6779080672470046E-3"/>
                  <c:y val="1.842583701427576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4D-4FAE-80FC-1742B7D8F24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SITE'!$C$2</c:f>
              <c:numCache>
                <c:formatCode>0.0%</c:formatCode>
                <c:ptCount val="1"/>
                <c:pt idx="0">
                  <c:v>0.59808934409151437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4D-4FAE-80FC-1742B7D8F24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5073040"/>
        <c:axId val="405080880"/>
        <c:axId val="0"/>
      </c:bar3DChart>
      <c:catAx>
        <c:axId val="405073040"/>
        <c:scaling>
          <c:orientation val="minMax"/>
        </c:scaling>
        <c:delete val="1"/>
        <c:axPos val="b"/>
        <c:majorTickMark val="out"/>
        <c:minorTickMark val="none"/>
        <c:tickLblPos val="none"/>
        <c:crossAx val="405080880"/>
        <c:crosses val="autoZero"/>
        <c:auto val="1"/>
        <c:lblAlgn val="ctr"/>
        <c:lblOffset val="100"/>
        <c:noMultiLvlLbl val="0"/>
      </c:catAx>
      <c:valAx>
        <c:axId val="4050808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5073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C60-4F9E-BF36-AD4893ADE90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0.39301521811290963</c:v>
              </c:pt>
            </c:numLit>
          </c:val>
          <c:extLst>
            <c:ext xmlns:c16="http://schemas.microsoft.com/office/drawing/2014/chart" uri="{C3380CC4-5D6E-409C-BE32-E72D297353CC}">
              <c16:uniqueId val="{00000002-DC60-4F9E-BF36-AD4893ADE90D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0.15549744968626178</c:v>
              </c:pt>
            </c:numLit>
          </c:val>
          <c:extLst>
            <c:ext xmlns:c16="http://schemas.microsoft.com/office/drawing/2014/chart" uri="{C3380CC4-5D6E-409C-BE32-E72D297353CC}">
              <c16:uniqueId val="{00000003-DC60-4F9E-BF36-AD4893ADE90D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DC60-4F9E-BF36-AD4893ADE90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8247416"/>
        <c:axId val="398249376"/>
        <c:axId val="0"/>
      </c:bar3DChart>
      <c:catAx>
        <c:axId val="398247416"/>
        <c:scaling>
          <c:orientation val="minMax"/>
        </c:scaling>
        <c:delete val="1"/>
        <c:axPos val="b"/>
        <c:majorTickMark val="out"/>
        <c:minorTickMark val="none"/>
        <c:tickLblPos val="none"/>
        <c:crossAx val="398249376"/>
        <c:crosses val="autoZero"/>
        <c:auto val="1"/>
        <c:lblAlgn val="ctr"/>
        <c:lblOffset val="100"/>
        <c:noMultiLvlLbl val="0"/>
      </c:catAx>
      <c:valAx>
        <c:axId val="3982493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247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0.61022372726297403</c:v>
              </c:pt>
            </c:numLit>
          </c:val>
          <c:extLst>
            <c:ext xmlns:c16="http://schemas.microsoft.com/office/drawing/2014/chart" uri="{C3380CC4-5D6E-409C-BE32-E72D297353CC}">
              <c16:uniqueId val="{00000000-BC10-4C98-88EF-9A981D88FDF4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0.38977627273702675</c:v>
              </c:pt>
            </c:numLit>
          </c:val>
          <c:extLst>
            <c:ext xmlns:c16="http://schemas.microsoft.com/office/drawing/2014/chart" uri="{C3380CC4-5D6E-409C-BE32-E72D297353CC}">
              <c16:uniqueId val="{00000001-BC10-4C98-88EF-9A981D88FDF4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8241536"/>
        <c:axId val="398249768"/>
        <c:axId val="0"/>
      </c:bar3DChart>
      <c:catAx>
        <c:axId val="398241536"/>
        <c:scaling>
          <c:orientation val="minMax"/>
        </c:scaling>
        <c:delete val="1"/>
        <c:axPos val="b"/>
        <c:majorTickMark val="out"/>
        <c:minorTickMark val="none"/>
        <c:tickLblPos val="none"/>
        <c:crossAx val="398249768"/>
        <c:crosses val="autoZero"/>
        <c:auto val="1"/>
        <c:lblAlgn val="ctr"/>
        <c:lblOffset val="100"/>
        <c:noMultiLvlLbl val="0"/>
      </c:catAx>
      <c:valAx>
        <c:axId val="3982497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241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4D-40FB-9441-089BBCC89FC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48322944</c:v>
              </c:pt>
            </c:numLit>
          </c:val>
          <c:extLst>
            <c:ext xmlns:c16="http://schemas.microsoft.com/office/drawing/2014/chart" uri="{C3380CC4-5D6E-409C-BE32-E72D297353CC}">
              <c16:uniqueId val="{00000001-104D-40FB-9441-089BBCC89FC9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8242712"/>
        <c:axId val="398251336"/>
        <c:axId val="0"/>
      </c:bar3DChart>
      <c:catAx>
        <c:axId val="398242712"/>
        <c:scaling>
          <c:orientation val="minMax"/>
        </c:scaling>
        <c:delete val="1"/>
        <c:axPos val="b"/>
        <c:majorTickMark val="out"/>
        <c:minorTickMark val="none"/>
        <c:tickLblPos val="none"/>
        <c:crossAx val="398251336"/>
        <c:crosses val="autoZero"/>
        <c:auto val="1"/>
        <c:lblAlgn val="ctr"/>
        <c:lblOffset val="100"/>
        <c:noMultiLvlLbl val="0"/>
      </c:catAx>
      <c:valAx>
        <c:axId val="3982513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242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A9E-4A86-9D58-C91D6959025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0.35085452632047187</c:v>
              </c:pt>
            </c:numLit>
          </c:val>
          <c:extLst>
            <c:ext xmlns:c16="http://schemas.microsoft.com/office/drawing/2014/chart" uri="{C3380CC4-5D6E-409C-BE32-E72D297353CC}">
              <c16:uniqueId val="{00000002-EA9E-4A86-9D58-C91D69590259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EA9E-4A86-9D58-C91D69590259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EA9E-4A86-9D58-C91D6959025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8243496"/>
        <c:axId val="398243888"/>
        <c:axId val="0"/>
      </c:bar3DChart>
      <c:catAx>
        <c:axId val="398243496"/>
        <c:scaling>
          <c:orientation val="minMax"/>
        </c:scaling>
        <c:delete val="1"/>
        <c:axPos val="b"/>
        <c:majorTickMark val="out"/>
        <c:minorTickMark val="none"/>
        <c:tickLblPos val="none"/>
        <c:crossAx val="398243888"/>
        <c:crosses val="autoZero"/>
        <c:auto val="1"/>
        <c:lblAlgn val="ctr"/>
        <c:lblOffset val="100"/>
        <c:noMultiLvlLbl val="0"/>
      </c:catAx>
      <c:valAx>
        <c:axId val="3982438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8243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29" name="Chart 1">
          <a:extLst>
            <a:ext uri="{FF2B5EF4-FFF2-40B4-BE49-F238E27FC236}">
              <a16:creationId xmlns:a16="http://schemas.microsoft.com/office/drawing/2014/main" id="{00000000-0008-0000-0A00-00000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0" name="Chart 2">
          <a:extLst>
            <a:ext uri="{FF2B5EF4-FFF2-40B4-BE49-F238E27FC236}">
              <a16:creationId xmlns:a16="http://schemas.microsoft.com/office/drawing/2014/main" id="{00000000-0008-0000-0A00-00000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1" name="Chart 3">
          <a:extLst>
            <a:ext uri="{FF2B5EF4-FFF2-40B4-BE49-F238E27FC236}">
              <a16:creationId xmlns:a16="http://schemas.microsoft.com/office/drawing/2014/main" id="{00000000-0008-0000-0A00-00000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2" name="Chart 4">
          <a:extLst>
            <a:ext uri="{FF2B5EF4-FFF2-40B4-BE49-F238E27FC236}">
              <a16:creationId xmlns:a16="http://schemas.microsoft.com/office/drawing/2014/main" id="{00000000-0008-0000-0A00-00000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3" name="Chart 5">
          <a:extLst>
            <a:ext uri="{FF2B5EF4-FFF2-40B4-BE49-F238E27FC236}">
              <a16:creationId xmlns:a16="http://schemas.microsoft.com/office/drawing/2014/main" id="{00000000-0008-0000-0A00-00000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4" name="Chart 6">
          <a:extLst>
            <a:ext uri="{FF2B5EF4-FFF2-40B4-BE49-F238E27FC236}">
              <a16:creationId xmlns:a16="http://schemas.microsoft.com/office/drawing/2014/main" id="{00000000-0008-0000-0A00-00000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5" name="Chart 7">
          <a:extLst>
            <a:ext uri="{FF2B5EF4-FFF2-40B4-BE49-F238E27FC236}">
              <a16:creationId xmlns:a16="http://schemas.microsoft.com/office/drawing/2014/main" id="{00000000-0008-0000-0A00-00000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6" name="Chart 8">
          <a:extLst>
            <a:ext uri="{FF2B5EF4-FFF2-40B4-BE49-F238E27FC236}">
              <a16:creationId xmlns:a16="http://schemas.microsoft.com/office/drawing/2014/main" id="{00000000-0008-0000-0A00-00000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7" name="Chart 9">
          <a:extLst>
            <a:ext uri="{FF2B5EF4-FFF2-40B4-BE49-F238E27FC236}">
              <a16:creationId xmlns:a16="http://schemas.microsoft.com/office/drawing/2014/main" id="{00000000-0008-0000-0A00-00000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8" name="Chart 10">
          <a:extLst>
            <a:ext uri="{FF2B5EF4-FFF2-40B4-BE49-F238E27FC236}">
              <a16:creationId xmlns:a16="http://schemas.microsoft.com/office/drawing/2014/main" id="{00000000-0008-0000-0A00-00000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9" name="Chart 11">
          <a:extLst>
            <a:ext uri="{FF2B5EF4-FFF2-40B4-BE49-F238E27FC236}">
              <a16:creationId xmlns:a16="http://schemas.microsoft.com/office/drawing/2014/main" id="{00000000-0008-0000-0A00-00000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0" name="Chart 12">
          <a:extLst>
            <a:ext uri="{FF2B5EF4-FFF2-40B4-BE49-F238E27FC236}">
              <a16:creationId xmlns:a16="http://schemas.microsoft.com/office/drawing/2014/main" id="{00000000-0008-0000-0A00-00000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1" name="Chart 13">
          <a:extLst>
            <a:ext uri="{FF2B5EF4-FFF2-40B4-BE49-F238E27FC236}">
              <a16:creationId xmlns:a16="http://schemas.microsoft.com/office/drawing/2014/main" id="{00000000-0008-0000-0A00-00000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2" name="Chart 14">
          <a:extLst>
            <a:ext uri="{FF2B5EF4-FFF2-40B4-BE49-F238E27FC236}">
              <a16:creationId xmlns:a16="http://schemas.microsoft.com/office/drawing/2014/main" id="{00000000-0008-0000-0A00-00000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3" name="Chart 15">
          <a:extLst>
            <a:ext uri="{FF2B5EF4-FFF2-40B4-BE49-F238E27FC236}">
              <a16:creationId xmlns:a16="http://schemas.microsoft.com/office/drawing/2014/main" id="{00000000-0008-0000-0A00-00000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4" name="Chart 16">
          <a:extLst>
            <a:ext uri="{FF2B5EF4-FFF2-40B4-BE49-F238E27FC236}">
              <a16:creationId xmlns:a16="http://schemas.microsoft.com/office/drawing/2014/main" id="{00000000-0008-0000-0A00-00001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5" name="Chart 17">
          <a:extLst>
            <a:ext uri="{FF2B5EF4-FFF2-40B4-BE49-F238E27FC236}">
              <a16:creationId xmlns:a16="http://schemas.microsoft.com/office/drawing/2014/main" id="{00000000-0008-0000-0A00-00001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6" name="Chart 18">
          <a:extLst>
            <a:ext uri="{FF2B5EF4-FFF2-40B4-BE49-F238E27FC236}">
              <a16:creationId xmlns:a16="http://schemas.microsoft.com/office/drawing/2014/main" id="{00000000-0008-0000-0A00-00001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7" name="Chart 19">
          <a:extLst>
            <a:ext uri="{FF2B5EF4-FFF2-40B4-BE49-F238E27FC236}">
              <a16:creationId xmlns:a16="http://schemas.microsoft.com/office/drawing/2014/main" id="{00000000-0008-0000-0A00-00001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8" name="Chart 20">
          <a:extLst>
            <a:ext uri="{FF2B5EF4-FFF2-40B4-BE49-F238E27FC236}">
              <a16:creationId xmlns:a16="http://schemas.microsoft.com/office/drawing/2014/main" id="{00000000-0008-0000-0A00-00001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9" name="Chart 21">
          <a:extLst>
            <a:ext uri="{FF2B5EF4-FFF2-40B4-BE49-F238E27FC236}">
              <a16:creationId xmlns:a16="http://schemas.microsoft.com/office/drawing/2014/main" id="{00000000-0008-0000-0A00-00001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0" name="Chart 22">
          <a:extLst>
            <a:ext uri="{FF2B5EF4-FFF2-40B4-BE49-F238E27FC236}">
              <a16:creationId xmlns:a16="http://schemas.microsoft.com/office/drawing/2014/main" id="{00000000-0008-0000-0A00-00001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1" name="Chart 23">
          <a:extLst>
            <a:ext uri="{FF2B5EF4-FFF2-40B4-BE49-F238E27FC236}">
              <a16:creationId xmlns:a16="http://schemas.microsoft.com/office/drawing/2014/main" id="{00000000-0008-0000-0A00-00001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2" name="Chart 24">
          <a:extLst>
            <a:ext uri="{FF2B5EF4-FFF2-40B4-BE49-F238E27FC236}">
              <a16:creationId xmlns:a16="http://schemas.microsoft.com/office/drawing/2014/main" id="{00000000-0008-0000-0A00-00001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3" name="Chart 25">
          <a:extLst>
            <a:ext uri="{FF2B5EF4-FFF2-40B4-BE49-F238E27FC236}">
              <a16:creationId xmlns:a16="http://schemas.microsoft.com/office/drawing/2014/main" id="{00000000-0008-0000-0A00-00001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4" name="Chart 26">
          <a:extLst>
            <a:ext uri="{FF2B5EF4-FFF2-40B4-BE49-F238E27FC236}">
              <a16:creationId xmlns:a16="http://schemas.microsoft.com/office/drawing/2014/main" id="{00000000-0008-0000-0A00-00001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5" name="Chart 27">
          <a:extLst>
            <a:ext uri="{FF2B5EF4-FFF2-40B4-BE49-F238E27FC236}">
              <a16:creationId xmlns:a16="http://schemas.microsoft.com/office/drawing/2014/main" id="{00000000-0008-0000-0A00-00001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6" name="Chart 28">
          <a:extLst>
            <a:ext uri="{FF2B5EF4-FFF2-40B4-BE49-F238E27FC236}">
              <a16:creationId xmlns:a16="http://schemas.microsoft.com/office/drawing/2014/main" id="{00000000-0008-0000-0A00-00001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7" name="Chart 29">
          <a:extLst>
            <a:ext uri="{FF2B5EF4-FFF2-40B4-BE49-F238E27FC236}">
              <a16:creationId xmlns:a16="http://schemas.microsoft.com/office/drawing/2014/main" id="{00000000-0008-0000-0A00-00001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8" name="Chart 30">
          <a:extLst>
            <a:ext uri="{FF2B5EF4-FFF2-40B4-BE49-F238E27FC236}">
              <a16:creationId xmlns:a16="http://schemas.microsoft.com/office/drawing/2014/main" id="{00000000-0008-0000-0A00-00001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9" name="Chart 31">
          <a:extLst>
            <a:ext uri="{FF2B5EF4-FFF2-40B4-BE49-F238E27FC236}">
              <a16:creationId xmlns:a16="http://schemas.microsoft.com/office/drawing/2014/main" id="{00000000-0008-0000-0A00-00001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60" name="Chart 32">
          <a:extLst>
            <a:ext uri="{FF2B5EF4-FFF2-40B4-BE49-F238E27FC236}">
              <a16:creationId xmlns:a16="http://schemas.microsoft.com/office/drawing/2014/main" id="{00000000-0008-0000-0A00-00002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</xdr:col>
      <xdr:colOff>438150</xdr:colOff>
      <xdr:row>20</xdr:row>
      <xdr:rowOff>0</xdr:rowOff>
    </xdr:to>
    <xdr:graphicFrame macro="">
      <xdr:nvGraphicFramePr>
        <xdr:cNvPr id="22561" name="Chart 34">
          <a:extLst>
            <a:ext uri="{FF2B5EF4-FFF2-40B4-BE49-F238E27FC236}">
              <a16:creationId xmlns:a16="http://schemas.microsoft.com/office/drawing/2014/main" id="{00000000-0008-0000-0A00-00002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3381375</xdr:colOff>
      <xdr:row>20</xdr:row>
      <xdr:rowOff>0</xdr:rowOff>
    </xdr:from>
    <xdr:to>
      <xdr:col>4</xdr:col>
      <xdr:colOff>971550</xdr:colOff>
      <xdr:row>20</xdr:row>
      <xdr:rowOff>0</xdr:rowOff>
    </xdr:to>
    <xdr:graphicFrame macro="">
      <xdr:nvGraphicFramePr>
        <xdr:cNvPr id="22562" name="Chart 36">
          <a:extLst>
            <a:ext uri="{FF2B5EF4-FFF2-40B4-BE49-F238E27FC236}">
              <a16:creationId xmlns:a16="http://schemas.microsoft.com/office/drawing/2014/main" id="{00000000-0008-0000-0A00-00002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0</xdr:colOff>
      <xdr:row>23</xdr:row>
      <xdr:rowOff>171450</xdr:rowOff>
    </xdr:from>
    <xdr:to>
      <xdr:col>4</xdr:col>
      <xdr:colOff>714375</xdr:colOff>
      <xdr:row>43</xdr:row>
      <xdr:rowOff>47625</xdr:rowOff>
    </xdr:to>
    <xdr:graphicFrame macro="">
      <xdr:nvGraphicFramePr>
        <xdr:cNvPr id="22563" name="Chart 377">
          <a:extLst>
            <a:ext uri="{FF2B5EF4-FFF2-40B4-BE49-F238E27FC236}">
              <a16:creationId xmlns:a16="http://schemas.microsoft.com/office/drawing/2014/main" id="{00000000-0008-0000-0A00-00002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295275</xdr:colOff>
      <xdr:row>23</xdr:row>
      <xdr:rowOff>161925</xdr:rowOff>
    </xdr:from>
    <xdr:to>
      <xdr:col>1</xdr:col>
      <xdr:colOff>219075</xdr:colOff>
      <xdr:row>43</xdr:row>
      <xdr:rowOff>47625</xdr:rowOff>
    </xdr:to>
    <xdr:graphicFrame macro="">
      <xdr:nvGraphicFramePr>
        <xdr:cNvPr id="22564" name="Chart 378">
          <a:extLst>
            <a:ext uri="{FF2B5EF4-FFF2-40B4-BE49-F238E27FC236}">
              <a16:creationId xmlns:a16="http://schemas.microsoft.com/office/drawing/2014/main" id="{00000000-0008-0000-0A00-00002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5" name="Chart 1">
          <a:extLst>
            <a:ext uri="{FF2B5EF4-FFF2-40B4-BE49-F238E27FC236}">
              <a16:creationId xmlns:a16="http://schemas.microsoft.com/office/drawing/2014/main" id="{00000000-0008-0000-0A00-00002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6" name="Chart 2">
          <a:extLst>
            <a:ext uri="{FF2B5EF4-FFF2-40B4-BE49-F238E27FC236}">
              <a16:creationId xmlns:a16="http://schemas.microsoft.com/office/drawing/2014/main" id="{00000000-0008-0000-0A00-00002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7" name="Chart 5">
          <a:extLst>
            <a:ext uri="{FF2B5EF4-FFF2-40B4-BE49-F238E27FC236}">
              <a16:creationId xmlns:a16="http://schemas.microsoft.com/office/drawing/2014/main" id="{00000000-0008-0000-0A00-00002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8" name="Chart 6">
          <a:extLst>
            <a:ext uri="{FF2B5EF4-FFF2-40B4-BE49-F238E27FC236}">
              <a16:creationId xmlns:a16="http://schemas.microsoft.com/office/drawing/2014/main" id="{00000000-0008-0000-0A00-00002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9" name="Chart 9">
          <a:extLst>
            <a:ext uri="{FF2B5EF4-FFF2-40B4-BE49-F238E27FC236}">
              <a16:creationId xmlns:a16="http://schemas.microsoft.com/office/drawing/2014/main" id="{00000000-0008-0000-0A00-00002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0" name="Chart 10">
          <a:extLst>
            <a:ext uri="{FF2B5EF4-FFF2-40B4-BE49-F238E27FC236}">
              <a16:creationId xmlns:a16="http://schemas.microsoft.com/office/drawing/2014/main" id="{00000000-0008-0000-0A00-00002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1" name="Chart 13">
          <a:extLst>
            <a:ext uri="{FF2B5EF4-FFF2-40B4-BE49-F238E27FC236}">
              <a16:creationId xmlns:a16="http://schemas.microsoft.com/office/drawing/2014/main" id="{00000000-0008-0000-0A00-00002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2" name="Chart 14">
          <a:extLst>
            <a:ext uri="{FF2B5EF4-FFF2-40B4-BE49-F238E27FC236}">
              <a16:creationId xmlns:a16="http://schemas.microsoft.com/office/drawing/2014/main" id="{00000000-0008-0000-0A00-00002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3" name="Chart 17">
          <a:extLst>
            <a:ext uri="{FF2B5EF4-FFF2-40B4-BE49-F238E27FC236}">
              <a16:creationId xmlns:a16="http://schemas.microsoft.com/office/drawing/2014/main" id="{00000000-0008-0000-0A00-00002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4" name="Chart 18">
          <a:extLst>
            <a:ext uri="{FF2B5EF4-FFF2-40B4-BE49-F238E27FC236}">
              <a16:creationId xmlns:a16="http://schemas.microsoft.com/office/drawing/2014/main" id="{00000000-0008-0000-0A00-00002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5" name="Chart 21">
          <a:extLst>
            <a:ext uri="{FF2B5EF4-FFF2-40B4-BE49-F238E27FC236}">
              <a16:creationId xmlns:a16="http://schemas.microsoft.com/office/drawing/2014/main" id="{00000000-0008-0000-0A00-00002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6" name="Chart 22">
          <a:extLst>
            <a:ext uri="{FF2B5EF4-FFF2-40B4-BE49-F238E27FC236}">
              <a16:creationId xmlns:a16="http://schemas.microsoft.com/office/drawing/2014/main" id="{00000000-0008-0000-0A00-00003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7" name="Chart 25">
          <a:extLst>
            <a:ext uri="{FF2B5EF4-FFF2-40B4-BE49-F238E27FC236}">
              <a16:creationId xmlns:a16="http://schemas.microsoft.com/office/drawing/2014/main" id="{00000000-0008-0000-0A00-00003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8" name="Chart 26">
          <a:extLst>
            <a:ext uri="{FF2B5EF4-FFF2-40B4-BE49-F238E27FC236}">
              <a16:creationId xmlns:a16="http://schemas.microsoft.com/office/drawing/2014/main" id="{00000000-0008-0000-0A00-00003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9" name="Chart 29">
          <a:extLst>
            <a:ext uri="{FF2B5EF4-FFF2-40B4-BE49-F238E27FC236}">
              <a16:creationId xmlns:a16="http://schemas.microsoft.com/office/drawing/2014/main" id="{00000000-0008-0000-0A00-00003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80" name="Chart 30">
          <a:extLst>
            <a:ext uri="{FF2B5EF4-FFF2-40B4-BE49-F238E27FC236}">
              <a16:creationId xmlns:a16="http://schemas.microsoft.com/office/drawing/2014/main" id="{00000000-0008-0000-0A00-00003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0</xdr:colOff>
      <xdr:row>50</xdr:row>
      <xdr:rowOff>171450</xdr:rowOff>
    </xdr:from>
    <xdr:to>
      <xdr:col>4</xdr:col>
      <xdr:colOff>714375</xdr:colOff>
      <xdr:row>70</xdr:row>
      <xdr:rowOff>47625</xdr:rowOff>
    </xdr:to>
    <xdr:graphicFrame macro="">
      <xdr:nvGraphicFramePr>
        <xdr:cNvPr id="22581" name="Chart 395">
          <a:extLst>
            <a:ext uri="{FF2B5EF4-FFF2-40B4-BE49-F238E27FC236}">
              <a16:creationId xmlns:a16="http://schemas.microsoft.com/office/drawing/2014/main" id="{00000000-0008-0000-0A00-00003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295275</xdr:colOff>
      <xdr:row>50</xdr:row>
      <xdr:rowOff>161925</xdr:rowOff>
    </xdr:from>
    <xdr:to>
      <xdr:col>1</xdr:col>
      <xdr:colOff>219075</xdr:colOff>
      <xdr:row>70</xdr:row>
      <xdr:rowOff>47625</xdr:rowOff>
    </xdr:to>
    <xdr:graphicFrame macro="">
      <xdr:nvGraphicFramePr>
        <xdr:cNvPr id="22582" name="Chart 396">
          <a:extLst>
            <a:ext uri="{FF2B5EF4-FFF2-40B4-BE49-F238E27FC236}">
              <a16:creationId xmlns:a16="http://schemas.microsoft.com/office/drawing/2014/main" id="{00000000-0008-0000-0A00-00003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workbookViewId="0">
      <selection activeCell="E3" sqref="E3"/>
    </sheetView>
  </sheetViews>
  <sheetFormatPr defaultRowHeight="15" x14ac:dyDescent="0.25"/>
  <cols>
    <col min="1" max="1" width="53.140625" bestFit="1" customWidth="1"/>
    <col min="2" max="2" width="13.140625" bestFit="1" customWidth="1"/>
    <col min="3" max="4" width="13.140625" customWidth="1"/>
  </cols>
  <sheetData>
    <row r="1" spans="1:4" x14ac:dyDescent="0.25">
      <c r="A1" s="7" t="s">
        <v>0</v>
      </c>
      <c r="B1" s="8">
        <v>2016</v>
      </c>
      <c r="C1" s="8">
        <v>2015</v>
      </c>
      <c r="D1" s="8">
        <v>2014</v>
      </c>
    </row>
    <row r="2" spans="1:4" x14ac:dyDescent="0.25">
      <c r="A2" s="9" t="s">
        <v>1</v>
      </c>
      <c r="B2" s="10">
        <v>3782052</v>
      </c>
      <c r="C2" s="10">
        <v>3763470</v>
      </c>
      <c r="D2" s="10">
        <v>3646566</v>
      </c>
    </row>
    <row r="3" spans="1:4" x14ac:dyDescent="0.25">
      <c r="A3" s="11" t="s">
        <v>2</v>
      </c>
      <c r="B3" s="12">
        <v>2262005</v>
      </c>
      <c r="C3" s="12">
        <v>2208631</v>
      </c>
      <c r="D3" s="12">
        <v>2138855</v>
      </c>
    </row>
    <row r="4" spans="1:4" x14ac:dyDescent="0.25">
      <c r="A4" s="13" t="s">
        <v>3</v>
      </c>
      <c r="B4" s="15">
        <v>391347</v>
      </c>
      <c r="C4" s="15">
        <v>394926</v>
      </c>
      <c r="D4" s="15">
        <v>316610</v>
      </c>
    </row>
    <row r="5" spans="1:4" x14ac:dyDescent="0.25">
      <c r="A5" s="13" t="s">
        <v>61</v>
      </c>
      <c r="B5" s="15">
        <v>110771</v>
      </c>
      <c r="C5" s="15">
        <v>93267</v>
      </c>
      <c r="D5" s="15">
        <v>169012</v>
      </c>
    </row>
    <row r="6" spans="1:4" x14ac:dyDescent="0.25">
      <c r="A6" s="16" t="s">
        <v>4</v>
      </c>
      <c r="B6" s="14">
        <v>931300</v>
      </c>
      <c r="C6" s="14">
        <v>883760</v>
      </c>
      <c r="D6" s="14">
        <v>914957</v>
      </c>
    </row>
    <row r="7" spans="1:4" x14ac:dyDescent="0.25">
      <c r="A7" s="16" t="s">
        <v>5</v>
      </c>
      <c r="B7" s="14">
        <v>652408</v>
      </c>
      <c r="C7" s="14">
        <v>633664</v>
      </c>
      <c r="D7" s="14">
        <v>595233</v>
      </c>
    </row>
    <row r="8" spans="1:4" x14ac:dyDescent="0.25">
      <c r="A8" s="16" t="s">
        <v>6</v>
      </c>
      <c r="B8" s="14">
        <v>176179</v>
      </c>
      <c r="C8" s="14">
        <v>203014</v>
      </c>
      <c r="D8" s="14">
        <v>143043</v>
      </c>
    </row>
    <row r="9" spans="1:4" x14ac:dyDescent="0.25">
      <c r="A9" s="11" t="s">
        <v>7</v>
      </c>
      <c r="B9" s="17">
        <v>1520047</v>
      </c>
      <c r="C9" s="17">
        <v>1554839</v>
      </c>
      <c r="D9" s="17">
        <v>1507711</v>
      </c>
    </row>
    <row r="10" spans="1:4" x14ac:dyDescent="0.25">
      <c r="A10" s="16" t="s">
        <v>8</v>
      </c>
      <c r="B10" s="18">
        <v>148601</v>
      </c>
      <c r="C10" s="18">
        <v>140236</v>
      </c>
      <c r="D10" s="18">
        <v>137627</v>
      </c>
    </row>
    <row r="11" spans="1:4" x14ac:dyDescent="0.25">
      <c r="A11" s="16" t="s">
        <v>9</v>
      </c>
      <c r="B11" s="19">
        <v>1371446</v>
      </c>
      <c r="C11" s="19">
        <v>1414603</v>
      </c>
      <c r="D11" s="19">
        <v>1370084</v>
      </c>
    </row>
    <row r="12" spans="1:4" x14ac:dyDescent="0.25">
      <c r="A12" s="16" t="s">
        <v>10</v>
      </c>
      <c r="B12" s="18">
        <v>2206</v>
      </c>
      <c r="C12" s="18">
        <v>2319</v>
      </c>
      <c r="D12" s="18">
        <v>2042</v>
      </c>
    </row>
    <row r="13" spans="1:4" x14ac:dyDescent="0.25">
      <c r="A13" s="16" t="s">
        <v>11</v>
      </c>
      <c r="B13" s="18">
        <v>722083</v>
      </c>
      <c r="C13" s="18">
        <v>740902</v>
      </c>
      <c r="D13" s="18">
        <v>698095</v>
      </c>
    </row>
    <row r="14" spans="1:4" x14ac:dyDescent="0.25">
      <c r="A14" s="16" t="s">
        <v>12</v>
      </c>
      <c r="B14" s="18">
        <v>647157</v>
      </c>
      <c r="C14" s="18">
        <v>671382</v>
      </c>
      <c r="D14" s="18">
        <v>669947</v>
      </c>
    </row>
    <row r="15" spans="1:4" x14ac:dyDescent="0.25">
      <c r="A15" s="32"/>
      <c r="B15" s="8">
        <v>2016</v>
      </c>
      <c r="C15" s="8">
        <v>2015</v>
      </c>
      <c r="D15" s="8">
        <v>2014</v>
      </c>
    </row>
    <row r="16" spans="1:4" x14ac:dyDescent="0.25">
      <c r="A16" s="9" t="s">
        <v>13</v>
      </c>
      <c r="B16" s="20">
        <v>3782052</v>
      </c>
      <c r="C16" s="20">
        <v>3763470</v>
      </c>
      <c r="D16" s="20">
        <v>3646566</v>
      </c>
    </row>
    <row r="17" spans="1:4" x14ac:dyDescent="0.25">
      <c r="A17" s="11" t="s">
        <v>14</v>
      </c>
      <c r="B17" s="21">
        <v>994530</v>
      </c>
      <c r="C17" s="21">
        <v>1309519</v>
      </c>
      <c r="D17" s="21">
        <v>995623</v>
      </c>
    </row>
    <row r="18" spans="1:4" x14ac:dyDescent="0.25">
      <c r="A18" s="16" t="s">
        <v>62</v>
      </c>
      <c r="B18" s="22">
        <v>162695</v>
      </c>
      <c r="C18" s="22">
        <v>172530</v>
      </c>
      <c r="D18" s="22">
        <v>150873</v>
      </c>
    </row>
    <row r="19" spans="1:4" x14ac:dyDescent="0.25">
      <c r="A19" s="13" t="s">
        <v>16</v>
      </c>
      <c r="B19" s="23">
        <v>427288</v>
      </c>
      <c r="C19" s="23">
        <v>437636</v>
      </c>
      <c r="D19" s="23">
        <v>396898</v>
      </c>
    </row>
    <row r="20" spans="1:4" x14ac:dyDescent="0.25">
      <c r="A20" s="13" t="s">
        <v>63</v>
      </c>
      <c r="B20" s="23">
        <v>68840</v>
      </c>
      <c r="C20" s="23">
        <v>47185</v>
      </c>
      <c r="D20" s="23">
        <v>41128</v>
      </c>
    </row>
    <row r="21" spans="1:4" x14ac:dyDescent="0.25">
      <c r="A21" s="13" t="s">
        <v>15</v>
      </c>
      <c r="B21" s="23">
        <v>209908</v>
      </c>
      <c r="C21" s="23">
        <v>495243</v>
      </c>
      <c r="D21" s="23">
        <v>295931</v>
      </c>
    </row>
    <row r="22" spans="1:4" x14ac:dyDescent="0.25">
      <c r="A22" s="13" t="s">
        <v>17</v>
      </c>
      <c r="B22" s="23">
        <v>99922</v>
      </c>
      <c r="C22" s="23">
        <v>134891</v>
      </c>
      <c r="D22" s="23">
        <v>99974</v>
      </c>
    </row>
    <row r="23" spans="1:4" x14ac:dyDescent="0.25">
      <c r="A23" s="13" t="s">
        <v>64</v>
      </c>
      <c r="B23" s="23">
        <v>13349</v>
      </c>
      <c r="C23" s="23">
        <v>16057</v>
      </c>
      <c r="D23" s="23">
        <v>10819</v>
      </c>
    </row>
    <row r="24" spans="1:4" x14ac:dyDescent="0.25">
      <c r="A24" s="13" t="s">
        <v>96</v>
      </c>
      <c r="B24" s="23">
        <v>12528</v>
      </c>
      <c r="C24" s="23">
        <v>5977</v>
      </c>
      <c r="D24" s="23">
        <v>0</v>
      </c>
    </row>
    <row r="25" spans="1:4" x14ac:dyDescent="0.25">
      <c r="A25" s="27" t="s">
        <v>18</v>
      </c>
      <c r="B25" s="21">
        <v>721773</v>
      </c>
      <c r="C25" s="21">
        <v>522715</v>
      </c>
      <c r="D25" s="21">
        <v>550039</v>
      </c>
    </row>
    <row r="26" spans="1:4" x14ac:dyDescent="0.25">
      <c r="A26" s="13" t="s">
        <v>19</v>
      </c>
      <c r="B26" s="22">
        <v>721773</v>
      </c>
      <c r="C26" s="22">
        <v>522715</v>
      </c>
      <c r="D26" s="22">
        <v>550039</v>
      </c>
    </row>
    <row r="27" spans="1:4" x14ac:dyDescent="0.25">
      <c r="A27" s="13" t="s">
        <v>20</v>
      </c>
      <c r="B27" s="23">
        <v>382766</v>
      </c>
      <c r="C27" s="23">
        <v>177449</v>
      </c>
      <c r="D27" s="23">
        <v>218072</v>
      </c>
    </row>
    <row r="28" spans="1:4" x14ac:dyDescent="0.25">
      <c r="A28" s="13" t="s">
        <v>65</v>
      </c>
      <c r="B28" s="23">
        <v>67510</v>
      </c>
      <c r="C28" s="23">
        <v>82868</v>
      </c>
      <c r="D28" s="23">
        <v>86222</v>
      </c>
    </row>
    <row r="29" spans="1:4" x14ac:dyDescent="0.25">
      <c r="A29" s="13" t="s">
        <v>21</v>
      </c>
      <c r="B29" s="23">
        <v>38358</v>
      </c>
      <c r="C29" s="23">
        <v>24012</v>
      </c>
      <c r="D29" s="23">
        <v>27620</v>
      </c>
    </row>
    <row r="30" spans="1:4" x14ac:dyDescent="0.25">
      <c r="A30" s="13" t="s">
        <v>22</v>
      </c>
      <c r="B30" s="23">
        <v>233139</v>
      </c>
      <c r="C30" s="23">
        <v>238386</v>
      </c>
      <c r="D30" s="23">
        <v>218125</v>
      </c>
    </row>
    <row r="31" spans="1:4" x14ac:dyDescent="0.25">
      <c r="A31" s="13" t="s">
        <v>97</v>
      </c>
      <c r="B31" s="23">
        <v>0</v>
      </c>
      <c r="C31" s="23">
        <v>0</v>
      </c>
      <c r="D31" s="23">
        <v>0</v>
      </c>
    </row>
    <row r="32" spans="1:4" x14ac:dyDescent="0.25">
      <c r="A32" s="13" t="s">
        <v>98</v>
      </c>
      <c r="B32" s="23">
        <v>0</v>
      </c>
      <c r="C32" s="23">
        <v>0</v>
      </c>
      <c r="D32" s="23">
        <v>0</v>
      </c>
    </row>
    <row r="33" spans="1:4" x14ac:dyDescent="0.25">
      <c r="A33" s="27" t="s">
        <v>23</v>
      </c>
      <c r="B33" s="21">
        <v>2065749</v>
      </c>
      <c r="C33" s="21">
        <v>1931236</v>
      </c>
      <c r="D33" s="21">
        <v>2100904</v>
      </c>
    </row>
    <row r="34" spans="1:4" x14ac:dyDescent="0.25">
      <c r="A34" s="13" t="s">
        <v>24</v>
      </c>
      <c r="B34" s="23">
        <v>648497</v>
      </c>
      <c r="C34" s="23">
        <v>648497</v>
      </c>
      <c r="D34" s="23">
        <v>648497</v>
      </c>
    </row>
    <row r="35" spans="1:4" x14ac:dyDescent="0.25">
      <c r="A35" s="13" t="s">
        <v>25</v>
      </c>
      <c r="B35" s="23">
        <v>108551</v>
      </c>
      <c r="C35" s="23">
        <v>95404</v>
      </c>
      <c r="D35" s="23">
        <v>92457</v>
      </c>
    </row>
    <row r="36" spans="1:4" x14ac:dyDescent="0.25">
      <c r="A36" s="16" t="s">
        <v>26</v>
      </c>
      <c r="B36" s="23">
        <v>0</v>
      </c>
      <c r="C36" s="23">
        <v>0</v>
      </c>
      <c r="D36" s="23">
        <v>0</v>
      </c>
    </row>
    <row r="37" spans="1:4" x14ac:dyDescent="0.25">
      <c r="A37" s="16" t="s">
        <v>27</v>
      </c>
      <c r="B37" s="23">
        <v>1365194</v>
      </c>
      <c r="C37" s="23">
        <v>1123749</v>
      </c>
      <c r="D37" s="23">
        <v>1281816</v>
      </c>
    </row>
    <row r="38" spans="1:4" x14ac:dyDescent="0.25">
      <c r="A38" s="16" t="s">
        <v>28</v>
      </c>
      <c r="B38" s="23">
        <v>13665</v>
      </c>
      <c r="C38" s="23">
        <v>14696</v>
      </c>
      <c r="D38" s="23">
        <v>16102</v>
      </c>
    </row>
    <row r="39" spans="1:4" x14ac:dyDescent="0.25">
      <c r="A39" s="16" t="s">
        <v>29</v>
      </c>
      <c r="B39" s="23">
        <v>0</v>
      </c>
      <c r="C39" s="23">
        <v>0</v>
      </c>
      <c r="D39" s="23">
        <v>0</v>
      </c>
    </row>
    <row r="40" spans="1:4" x14ac:dyDescent="0.25">
      <c r="A40" s="16" t="s">
        <v>66</v>
      </c>
      <c r="B40" s="23">
        <v>89726</v>
      </c>
      <c r="C40" s="23">
        <v>91707</v>
      </c>
      <c r="D40" s="23">
        <v>103178</v>
      </c>
    </row>
    <row r="41" spans="1:4" x14ac:dyDescent="0.25">
      <c r="A41" s="13" t="s">
        <v>95</v>
      </c>
      <c r="B41" s="23">
        <v>-159456</v>
      </c>
      <c r="C41" s="23">
        <v>-45104</v>
      </c>
      <c r="D41" s="23">
        <v>-43948</v>
      </c>
    </row>
    <row r="42" spans="1:4" x14ac:dyDescent="0.25">
      <c r="A42" s="16" t="s">
        <v>74</v>
      </c>
      <c r="B42" s="23">
        <v>-428</v>
      </c>
      <c r="C42" s="23">
        <v>2287</v>
      </c>
      <c r="D42" s="23">
        <v>2802</v>
      </c>
    </row>
    <row r="43" spans="1:4" x14ac:dyDescent="0.25">
      <c r="A43" s="1"/>
      <c r="B43" s="2"/>
      <c r="C43" s="2"/>
      <c r="D43" s="2"/>
    </row>
    <row r="44" spans="1:4" x14ac:dyDescent="0.25">
      <c r="A44" s="7" t="s">
        <v>30</v>
      </c>
      <c r="B44" s="8">
        <v>2016</v>
      </c>
      <c r="C44" s="8">
        <v>2015</v>
      </c>
      <c r="D44" s="8">
        <v>2014</v>
      </c>
    </row>
    <row r="45" spans="1:4" x14ac:dyDescent="0.25">
      <c r="A45" s="11" t="s">
        <v>67</v>
      </c>
      <c r="B45" s="17">
        <v>4054404</v>
      </c>
      <c r="C45" s="17">
        <v>4126254</v>
      </c>
      <c r="D45" s="17">
        <v>3711162</v>
      </c>
    </row>
    <row r="46" spans="1:4" x14ac:dyDescent="0.25">
      <c r="A46" s="24" t="s">
        <v>68</v>
      </c>
      <c r="B46" s="25">
        <v>-2254120</v>
      </c>
      <c r="C46" s="25">
        <v>-2366828</v>
      </c>
      <c r="D46" s="25">
        <v>-2212917</v>
      </c>
    </row>
    <row r="47" spans="1:4" x14ac:dyDescent="0.25">
      <c r="A47" s="11" t="s">
        <v>31</v>
      </c>
      <c r="B47" s="17">
        <v>1800284</v>
      </c>
      <c r="C47" s="17">
        <v>1759426</v>
      </c>
      <c r="D47" s="17">
        <v>1498245</v>
      </c>
    </row>
    <row r="48" spans="1:4" x14ac:dyDescent="0.25">
      <c r="A48" s="24" t="s">
        <v>32</v>
      </c>
      <c r="B48" s="25">
        <v>-1327941</v>
      </c>
      <c r="C48" s="25">
        <v>-1390621</v>
      </c>
      <c r="D48" s="25">
        <v>-1173226</v>
      </c>
    </row>
    <row r="49" spans="1:4" x14ac:dyDescent="0.25">
      <c r="A49" s="24" t="s">
        <v>33</v>
      </c>
      <c r="B49" s="25">
        <v>-975963</v>
      </c>
      <c r="C49" s="25">
        <v>-1007551</v>
      </c>
      <c r="D49" s="25">
        <v>-914453</v>
      </c>
    </row>
    <row r="50" spans="1:4" x14ac:dyDescent="0.25">
      <c r="A50" s="70" t="s">
        <v>34</v>
      </c>
      <c r="B50" s="25">
        <v>-267951</v>
      </c>
      <c r="C50" s="25">
        <v>-281190</v>
      </c>
      <c r="D50" s="25">
        <v>-208283</v>
      </c>
    </row>
    <row r="51" spans="1:4" x14ac:dyDescent="0.25">
      <c r="A51" s="70" t="s">
        <v>94</v>
      </c>
      <c r="B51" s="25">
        <v>0</v>
      </c>
      <c r="C51" s="25">
        <v>0</v>
      </c>
      <c r="D51" s="25">
        <v>0</v>
      </c>
    </row>
    <row r="52" spans="1:4" x14ac:dyDescent="0.25">
      <c r="A52" s="70" t="s">
        <v>69</v>
      </c>
      <c r="B52" s="25">
        <v>17737</v>
      </c>
      <c r="C52" s="25">
        <v>20958</v>
      </c>
      <c r="D52" s="25">
        <v>63918</v>
      </c>
    </row>
    <row r="53" spans="1:4" x14ac:dyDescent="0.25">
      <c r="A53" s="24" t="s">
        <v>70</v>
      </c>
      <c r="B53" s="25">
        <v>-101764</v>
      </c>
      <c r="C53" s="25">
        <v>-122838</v>
      </c>
      <c r="D53" s="25">
        <v>-94895</v>
      </c>
    </row>
    <row r="54" spans="1:4" x14ac:dyDescent="0.25">
      <c r="A54" s="24" t="s">
        <v>75</v>
      </c>
      <c r="B54" s="25">
        <v>0</v>
      </c>
      <c r="C54" s="25">
        <v>0</v>
      </c>
      <c r="D54" s="25">
        <v>-19513</v>
      </c>
    </row>
    <row r="55" spans="1:4" x14ac:dyDescent="0.25">
      <c r="A55" s="11" t="s">
        <v>36</v>
      </c>
      <c r="B55" s="17">
        <v>472343</v>
      </c>
      <c r="C55" s="17">
        <v>368805</v>
      </c>
      <c r="D55" s="17">
        <v>325019</v>
      </c>
    </row>
    <row r="56" spans="1:4" x14ac:dyDescent="0.25">
      <c r="A56" s="24" t="s">
        <v>35</v>
      </c>
      <c r="B56" s="25">
        <v>109665</v>
      </c>
      <c r="C56" s="25">
        <v>160584</v>
      </c>
      <c r="D56" s="25">
        <v>144358</v>
      </c>
    </row>
    <row r="57" spans="1:4" x14ac:dyDescent="0.25">
      <c r="A57" s="24" t="s">
        <v>37</v>
      </c>
      <c r="B57" s="25">
        <v>-196727</v>
      </c>
      <c r="C57" s="25">
        <v>-223389</v>
      </c>
      <c r="D57" s="25">
        <v>-167012</v>
      </c>
    </row>
    <row r="58" spans="1:4" x14ac:dyDescent="0.25">
      <c r="A58" s="27" t="s">
        <v>38</v>
      </c>
      <c r="B58" s="17">
        <v>385281</v>
      </c>
      <c r="C58" s="17">
        <v>306000</v>
      </c>
      <c r="D58" s="17">
        <v>302365</v>
      </c>
    </row>
    <row r="59" spans="1:4" x14ac:dyDescent="0.25">
      <c r="A59" s="70" t="s">
        <v>39</v>
      </c>
      <c r="B59" s="25">
        <v>-23023</v>
      </c>
      <c r="C59" s="25">
        <v>-28099</v>
      </c>
      <c r="D59" s="25">
        <v>-15837</v>
      </c>
    </row>
    <row r="60" spans="1:4" x14ac:dyDescent="0.25">
      <c r="A60" s="27" t="s">
        <v>100</v>
      </c>
      <c r="B60" s="17">
        <v>362258</v>
      </c>
      <c r="C60" s="17">
        <v>277901</v>
      </c>
      <c r="D60" s="17">
        <v>286528</v>
      </c>
    </row>
    <row r="61" spans="1:4" x14ac:dyDescent="0.25">
      <c r="A61" s="70" t="s">
        <v>99</v>
      </c>
      <c r="B61" s="25">
        <v>-3785</v>
      </c>
      <c r="C61" s="25">
        <v>-14653</v>
      </c>
      <c r="D61" s="25">
        <v>0</v>
      </c>
    </row>
    <row r="62" spans="1:4" x14ac:dyDescent="0.25">
      <c r="A62" s="27" t="s">
        <v>40</v>
      </c>
      <c r="B62" s="17">
        <v>358473</v>
      </c>
      <c r="C62" s="17">
        <v>263248</v>
      </c>
      <c r="D62" s="17">
        <v>286528</v>
      </c>
    </row>
    <row r="63" spans="1:4" x14ac:dyDescent="0.25">
      <c r="A63" s="4"/>
      <c r="B63" s="5"/>
      <c r="C63" s="5"/>
      <c r="D63" s="5"/>
    </row>
    <row r="64" spans="1:4" x14ac:dyDescent="0.25">
      <c r="A64" s="7" t="s">
        <v>41</v>
      </c>
      <c r="B64" s="8">
        <v>2016</v>
      </c>
      <c r="C64" s="8">
        <v>2015</v>
      </c>
      <c r="D64" s="8">
        <v>2014</v>
      </c>
    </row>
    <row r="65" spans="1:4" x14ac:dyDescent="0.25">
      <c r="A65" s="11" t="s">
        <v>42</v>
      </c>
      <c r="B65" s="26">
        <v>340971</v>
      </c>
      <c r="C65" s="26">
        <v>407319</v>
      </c>
      <c r="D65" s="26">
        <v>247293</v>
      </c>
    </row>
    <row r="66" spans="1:4" x14ac:dyDescent="0.25">
      <c r="A66" s="11" t="s">
        <v>43</v>
      </c>
      <c r="B66" s="26">
        <v>-109002</v>
      </c>
      <c r="C66" s="26">
        <v>-27412</v>
      </c>
      <c r="D66" s="26">
        <v>176790</v>
      </c>
    </row>
    <row r="67" spans="1:4" x14ac:dyDescent="0.25">
      <c r="A67" s="11" t="s">
        <v>44</v>
      </c>
      <c r="B67" s="26">
        <v>-194677</v>
      </c>
      <c r="C67" s="26">
        <v>-317906</v>
      </c>
      <c r="D67" s="26">
        <v>-237908</v>
      </c>
    </row>
    <row r="68" spans="1:4" x14ac:dyDescent="0.25">
      <c r="A68" s="27" t="s">
        <v>101</v>
      </c>
      <c r="B68" s="26">
        <v>-131790</v>
      </c>
      <c r="C68" s="26">
        <v>-424894</v>
      </c>
      <c r="D68" s="26">
        <v>-116303</v>
      </c>
    </row>
    <row r="69" spans="1:4" x14ac:dyDescent="0.25">
      <c r="A69" s="11" t="s">
        <v>45</v>
      </c>
      <c r="B69" s="26">
        <v>-40871</v>
      </c>
      <c r="C69" s="26">
        <v>16314</v>
      </c>
      <c r="D69" s="26">
        <v>-4247</v>
      </c>
    </row>
    <row r="70" spans="1:4" x14ac:dyDescent="0.25">
      <c r="A70" s="11" t="s">
        <v>46</v>
      </c>
      <c r="B70" s="26">
        <v>-3579</v>
      </c>
      <c r="C70" s="26">
        <v>78315</v>
      </c>
      <c r="D70" s="26">
        <v>181928</v>
      </c>
    </row>
    <row r="71" spans="1:4" x14ac:dyDescent="0.25">
      <c r="A71" s="27" t="s">
        <v>47</v>
      </c>
      <c r="B71" s="26">
        <v>394926</v>
      </c>
      <c r="C71" s="26">
        <v>316611</v>
      </c>
      <c r="D71" s="26">
        <v>134682</v>
      </c>
    </row>
    <row r="72" spans="1:4" x14ac:dyDescent="0.25">
      <c r="A72" s="27" t="s">
        <v>48</v>
      </c>
      <c r="B72" s="26">
        <v>391347</v>
      </c>
      <c r="C72" s="26">
        <v>394926</v>
      </c>
      <c r="D72" s="26">
        <v>316610</v>
      </c>
    </row>
    <row r="73" spans="1:4" x14ac:dyDescent="0.25">
      <c r="A73" s="6"/>
      <c r="B73" s="3"/>
      <c r="C73" s="78"/>
      <c r="D73" s="78"/>
    </row>
    <row r="74" spans="1:4" x14ac:dyDescent="0.25">
      <c r="A74" s="7" t="s">
        <v>49</v>
      </c>
      <c r="B74" s="8">
        <v>2016</v>
      </c>
      <c r="C74" s="8">
        <v>2015</v>
      </c>
      <c r="D74" s="8">
        <v>2014</v>
      </c>
    </row>
    <row r="75" spans="1:4" x14ac:dyDescent="0.25">
      <c r="A75" s="11" t="s">
        <v>50</v>
      </c>
      <c r="B75" s="17">
        <v>4834155</v>
      </c>
      <c r="C75" s="17">
        <v>4948055</v>
      </c>
      <c r="D75" s="17">
        <v>4374145</v>
      </c>
    </row>
    <row r="76" spans="1:4" x14ac:dyDescent="0.25">
      <c r="A76" s="9" t="s">
        <v>51</v>
      </c>
      <c r="B76" s="28">
        <v>-2021154</v>
      </c>
      <c r="C76" s="28">
        <v>-2716241</v>
      </c>
      <c r="D76" s="28">
        <v>-2544259</v>
      </c>
    </row>
    <row r="77" spans="1:4" x14ac:dyDescent="0.25">
      <c r="A77" s="11" t="s">
        <v>52</v>
      </c>
      <c r="B77" s="17">
        <v>2813001</v>
      </c>
      <c r="C77" s="17">
        <v>2231814</v>
      </c>
      <c r="D77" s="17">
        <v>1829886</v>
      </c>
    </row>
    <row r="78" spans="1:4" x14ac:dyDescent="0.25">
      <c r="A78" s="9" t="s">
        <v>53</v>
      </c>
      <c r="B78" s="28">
        <v>-103621</v>
      </c>
      <c r="C78" s="28">
        <v>-101611</v>
      </c>
      <c r="D78" s="28">
        <v>-77725</v>
      </c>
    </row>
    <row r="79" spans="1:4" x14ac:dyDescent="0.25">
      <c r="A79" s="9" t="s">
        <v>71</v>
      </c>
      <c r="B79" s="28">
        <v>-103621</v>
      </c>
      <c r="C79" s="28">
        <v>-101611</v>
      </c>
      <c r="D79" s="28">
        <v>-77725</v>
      </c>
    </row>
    <row r="80" spans="1:4" x14ac:dyDescent="0.25">
      <c r="A80" s="11" t="s">
        <v>54</v>
      </c>
      <c r="B80" s="17">
        <v>2709380</v>
      </c>
      <c r="C80" s="17">
        <v>2130203</v>
      </c>
      <c r="D80" s="17">
        <v>1752161</v>
      </c>
    </row>
    <row r="81" spans="1:4" x14ac:dyDescent="0.25">
      <c r="A81" s="27" t="s">
        <v>55</v>
      </c>
      <c r="B81" s="29">
        <v>110337</v>
      </c>
      <c r="C81" s="29">
        <v>152243</v>
      </c>
      <c r="D81" s="29">
        <v>153841</v>
      </c>
    </row>
    <row r="82" spans="1:4" x14ac:dyDescent="0.25">
      <c r="A82" s="27" t="s">
        <v>72</v>
      </c>
      <c r="B82" s="29">
        <v>2819717</v>
      </c>
      <c r="C82" s="29">
        <v>2282446</v>
      </c>
      <c r="D82" s="29">
        <v>1906002</v>
      </c>
    </row>
    <row r="83" spans="1:4" ht="9" customHeight="1" x14ac:dyDescent="0.25">
      <c r="A83" s="30"/>
      <c r="B83" s="31"/>
      <c r="C83" s="31"/>
      <c r="D83" s="31"/>
    </row>
    <row r="84" spans="1:4" x14ac:dyDescent="0.25">
      <c r="A84" s="27" t="s">
        <v>56</v>
      </c>
      <c r="B84" s="17">
        <v>2819717</v>
      </c>
      <c r="C84" s="17">
        <v>2282446</v>
      </c>
      <c r="D84" s="17">
        <v>1906002</v>
      </c>
    </row>
    <row r="85" spans="1:4" x14ac:dyDescent="0.25">
      <c r="A85" s="16" t="s">
        <v>57</v>
      </c>
      <c r="B85" s="19">
        <v>1005656</v>
      </c>
      <c r="C85" s="19">
        <v>964429</v>
      </c>
      <c r="D85" s="19">
        <v>780133</v>
      </c>
    </row>
    <row r="86" spans="1:4" x14ac:dyDescent="0.25">
      <c r="A86" s="16" t="s">
        <v>58</v>
      </c>
      <c r="B86" s="19">
        <v>1114239</v>
      </c>
      <c r="C86" s="19">
        <v>711771</v>
      </c>
      <c r="D86" s="19">
        <v>542835</v>
      </c>
    </row>
    <row r="87" spans="1:4" x14ac:dyDescent="0.25">
      <c r="A87" s="16" t="s">
        <v>73</v>
      </c>
      <c r="B87" s="19">
        <v>341349</v>
      </c>
      <c r="C87" s="19">
        <v>342998</v>
      </c>
      <c r="D87" s="19">
        <v>296506</v>
      </c>
    </row>
    <row r="88" spans="1:4" x14ac:dyDescent="0.25">
      <c r="A88" s="16" t="s">
        <v>59</v>
      </c>
      <c r="B88" s="19">
        <v>358473</v>
      </c>
      <c r="C88" s="19">
        <v>263248</v>
      </c>
      <c r="D88" s="19">
        <v>286528</v>
      </c>
    </row>
    <row r="89" spans="1:4" x14ac:dyDescent="0.25">
      <c r="A89" s="16" t="s">
        <v>60</v>
      </c>
      <c r="B89" s="19">
        <v>0</v>
      </c>
      <c r="C89" s="19">
        <v>0</v>
      </c>
      <c r="D89" s="19">
        <v>0</v>
      </c>
    </row>
  </sheetData>
  <phoneticPr fontId="16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workbookViewId="0">
      <selection activeCell="C2" sqref="C2"/>
    </sheetView>
  </sheetViews>
  <sheetFormatPr defaultRowHeight="12.75" x14ac:dyDescent="0.2"/>
  <cols>
    <col min="1" max="1" width="60.7109375" style="63" customWidth="1"/>
    <col min="2" max="5" width="16.5703125" style="63" customWidth="1"/>
    <col min="6" max="16384" width="9.140625" style="63"/>
  </cols>
  <sheetData>
    <row r="1" spans="1:12" s="36" customFormat="1" ht="14.25" customHeight="1" thickBot="1" x14ac:dyDescent="0.25">
      <c r="A1" s="33" t="s">
        <v>76</v>
      </c>
      <c r="B1" s="34" t="s">
        <v>102</v>
      </c>
      <c r="C1" s="34" t="s">
        <v>103</v>
      </c>
      <c r="D1" s="35"/>
      <c r="E1" s="35"/>
    </row>
    <row r="2" spans="1:12" s="40" customFormat="1" ht="14.25" customHeight="1" x14ac:dyDescent="0.25">
      <c r="A2" s="37" t="s">
        <v>77</v>
      </c>
      <c r="B2" s="38">
        <f>'Demonstrativos Gerenciais SITE'!C3/'Demonstrativos Gerenciais SITE'!C2</f>
        <v>0.58686026459623697</v>
      </c>
      <c r="C2" s="38">
        <f>'Demonstrativos Gerenciais SITE'!B3/'Demonstrativos Gerenciais SITE'!B2</f>
        <v>0.59808934409151437</v>
      </c>
      <c r="D2" s="39"/>
      <c r="E2" s="39"/>
    </row>
    <row r="3" spans="1:12" s="40" customFormat="1" ht="14.25" customHeight="1" x14ac:dyDescent="0.25">
      <c r="A3" s="41" t="s">
        <v>78</v>
      </c>
      <c r="B3" s="42">
        <f>'Demonstrativos Gerenciais SITE'!C10/'Demonstrativos Gerenciais SITE'!C2</f>
        <v>3.7262420053833296E-2</v>
      </c>
      <c r="C3" s="42">
        <f>'Demonstrativos Gerenciais SITE'!B10/'Demonstrativos Gerenciais SITE'!B2</f>
        <v>3.929110440575645E-2</v>
      </c>
      <c r="D3" s="39"/>
      <c r="E3" s="39"/>
    </row>
    <row r="4" spans="1:12" s="40" customFormat="1" ht="14.25" customHeight="1" x14ac:dyDescent="0.25">
      <c r="A4" s="41" t="s">
        <v>79</v>
      </c>
      <c r="B4" s="42">
        <f>'Demonstrativos Gerenciais SITE'!C11/'Demonstrativos Gerenciais SITE'!C2</f>
        <v>0.37587731534992974</v>
      </c>
      <c r="C4" s="42">
        <f>'Demonstrativos Gerenciais SITE'!B11/'Demonstrativos Gerenciais SITE'!B2</f>
        <v>0.36261955150272923</v>
      </c>
      <c r="D4" s="39"/>
      <c r="E4" s="39"/>
    </row>
    <row r="5" spans="1:12" s="40" customFormat="1" ht="14.25" customHeight="1" thickBot="1" x14ac:dyDescent="0.25">
      <c r="A5" s="43" t="s">
        <v>80</v>
      </c>
      <c r="B5" s="44">
        <f>'Demonstrativos Gerenciais SITE'!C2</f>
        <v>3763470</v>
      </c>
      <c r="C5" s="44">
        <f>'Demonstrativos Gerenciais SITE'!B2</f>
        <v>3782052</v>
      </c>
      <c r="D5" s="45"/>
      <c r="E5" s="45"/>
    </row>
    <row r="6" spans="1:12" s="40" customFormat="1" ht="14.25" customHeight="1" x14ac:dyDescent="0.25">
      <c r="A6" s="41" t="s">
        <v>81</v>
      </c>
      <c r="B6" s="42">
        <f>'Demonstrativos Gerenciais SITE'!C17/'Demonstrativos Gerenciais SITE'!C16</f>
        <v>0.3479552115467906</v>
      </c>
      <c r="C6" s="42">
        <f>'Demonstrativos Gerenciais SITE'!B17/'Demonstrativos Gerenciais SITE'!B16</f>
        <v>0.26296042465836006</v>
      </c>
      <c r="D6" s="39"/>
      <c r="E6" s="39"/>
    </row>
    <row r="7" spans="1:12" s="40" customFormat="1" ht="14.25" customHeight="1" x14ac:dyDescent="0.25">
      <c r="A7" s="41" t="s">
        <v>82</v>
      </c>
      <c r="B7" s="42">
        <f>'Demonstrativos Gerenciais SITE'!C25/'Demonstrativos Gerenciais SITE'!C16</f>
        <v>0.13889176743802928</v>
      </c>
      <c r="C7" s="42">
        <f>'Demonstrativos Gerenciais SITE'!B25/'Demonstrativos Gerenciais SITE'!B16</f>
        <v>0.19084163834870593</v>
      </c>
      <c r="D7" s="39"/>
      <c r="E7" s="39"/>
      <c r="F7" s="39"/>
    </row>
    <row r="8" spans="1:12" s="40" customFormat="1" ht="14.25" customHeight="1" x14ac:dyDescent="0.25">
      <c r="A8" s="41" t="s">
        <v>83</v>
      </c>
      <c r="B8" s="42">
        <f>'Demonstrativos Gerenciais SITE'!C33/'Demonstrativos Gerenciais SITE'!C16</f>
        <v>0.51315302101518012</v>
      </c>
      <c r="C8" s="42">
        <f>'Demonstrativos Gerenciais SITE'!B33/'Demonstrativos Gerenciais SITE'!B16</f>
        <v>0.54619793699293395</v>
      </c>
      <c r="D8" s="39"/>
      <c r="E8" s="39"/>
    </row>
    <row r="9" spans="1:12" s="40" customFormat="1" ht="14.25" customHeight="1" thickBot="1" x14ac:dyDescent="0.25">
      <c r="A9" s="43" t="s">
        <v>84</v>
      </c>
      <c r="B9" s="44">
        <f>'Demonstrativos Gerenciais SITE'!C16</f>
        <v>3763470</v>
      </c>
      <c r="C9" s="44">
        <f>'Demonstrativos Gerenciais SITE'!B16</f>
        <v>3782052</v>
      </c>
      <c r="D9" s="45"/>
      <c r="E9" s="45"/>
    </row>
    <row r="10" spans="1:12" s="40" customFormat="1" ht="14.25" customHeight="1" thickBot="1" x14ac:dyDescent="0.25">
      <c r="A10" s="46"/>
      <c r="B10" s="47"/>
      <c r="C10" s="47"/>
      <c r="D10" s="48"/>
      <c r="E10" s="48"/>
    </row>
    <row r="11" spans="1:12" s="36" customFormat="1" ht="14.25" customHeight="1" thickBot="1" x14ac:dyDescent="0.25">
      <c r="A11" s="33" t="s">
        <v>85</v>
      </c>
      <c r="B11" s="49" t="str">
        <f>B1</f>
        <v> 31/12/2015</v>
      </c>
      <c r="C11" s="49" t="str">
        <f>C1</f>
        <v> 31/12/2016</v>
      </c>
      <c r="D11" s="35"/>
      <c r="E11" s="35"/>
    </row>
    <row r="12" spans="1:12" s="40" customFormat="1" ht="14.25" customHeight="1" x14ac:dyDescent="0.2">
      <c r="A12" s="37" t="s">
        <v>86</v>
      </c>
      <c r="B12" s="50">
        <f>B13+B14</f>
        <v>2603928</v>
      </c>
      <c r="C12" s="50">
        <f>C13+C14</f>
        <v>2658423</v>
      </c>
      <c r="D12" s="51"/>
      <c r="E12" s="51"/>
    </row>
    <row r="13" spans="1:12" s="40" customFormat="1" ht="14.25" customHeight="1" x14ac:dyDescent="0.2">
      <c r="A13" s="41" t="s">
        <v>87</v>
      </c>
      <c r="B13" s="52">
        <f>'Demonstrativos Gerenciais SITE'!C21+'Demonstrativos Gerenciais SITE'!C27</f>
        <v>672692</v>
      </c>
      <c r="C13" s="52">
        <f>'Demonstrativos Gerenciais SITE'!B21+'Demonstrativos Gerenciais SITE'!B27</f>
        <v>592674</v>
      </c>
      <c r="D13" s="51"/>
      <c r="E13" s="51"/>
      <c r="K13" s="53"/>
      <c r="L13" s="53"/>
    </row>
    <row r="14" spans="1:12" s="40" customFormat="1" ht="14.25" customHeight="1" x14ac:dyDescent="0.2">
      <c r="A14" s="41" t="s">
        <v>88</v>
      </c>
      <c r="B14" s="52">
        <f>'Demonstrativos Gerenciais SITE'!C33</f>
        <v>1931236</v>
      </c>
      <c r="C14" s="52">
        <f>'Demonstrativos Gerenciais SITE'!B33</f>
        <v>2065749</v>
      </c>
      <c r="D14" s="51"/>
      <c r="E14" s="51"/>
    </row>
    <row r="15" spans="1:12" s="40" customFormat="1" ht="14.25" customHeight="1" thickBot="1" x14ac:dyDescent="0.25">
      <c r="A15" s="41" t="s">
        <v>89</v>
      </c>
      <c r="B15" s="52">
        <f>B14+B13</f>
        <v>2603928</v>
      </c>
      <c r="C15" s="52">
        <f>C14+C13</f>
        <v>2658423</v>
      </c>
      <c r="D15" s="51"/>
      <c r="E15" s="51"/>
    </row>
    <row r="16" spans="1:12" s="40" customFormat="1" ht="14.25" hidden="1" customHeight="1" thickBot="1" x14ac:dyDescent="0.25">
      <c r="A16" s="37" t="s">
        <v>90</v>
      </c>
      <c r="B16" s="54" t="s">
        <v>91</v>
      </c>
      <c r="C16" s="54" t="s">
        <v>91</v>
      </c>
      <c r="D16" s="55"/>
      <c r="E16" s="55"/>
    </row>
    <row r="17" spans="1:5" s="40" customFormat="1" ht="14.25" customHeight="1" x14ac:dyDescent="0.25">
      <c r="A17" s="37" t="s">
        <v>87</v>
      </c>
      <c r="B17" s="56">
        <f>B13/B12</f>
        <v>0.25833740410641154</v>
      </c>
      <c r="C17" s="56">
        <f>C13/C12</f>
        <v>0.22294194716190766</v>
      </c>
      <c r="D17" s="57"/>
      <c r="E17" s="57"/>
    </row>
    <row r="18" spans="1:5" s="40" customFormat="1" ht="14.25" customHeight="1" thickBot="1" x14ac:dyDescent="0.3">
      <c r="A18" s="41" t="s">
        <v>88</v>
      </c>
      <c r="B18" s="58">
        <f>B14/B12</f>
        <v>0.74166259589358841</v>
      </c>
      <c r="C18" s="58">
        <f>C14/C12</f>
        <v>0.77705805283809237</v>
      </c>
      <c r="D18" s="57"/>
      <c r="E18" s="57"/>
    </row>
    <row r="19" spans="1:5" s="62" customFormat="1" ht="14.25" customHeight="1" thickBot="1" x14ac:dyDescent="0.25">
      <c r="A19" s="59" t="s">
        <v>86</v>
      </c>
      <c r="B19" s="60">
        <f>SUM(B17:B18)</f>
        <v>1</v>
      </c>
      <c r="C19" s="60">
        <f>SUM(C17:C18)</f>
        <v>1</v>
      </c>
      <c r="D19" s="61"/>
      <c r="E19" s="61"/>
    </row>
    <row r="20" spans="1:5" ht="19.5" customHeight="1" x14ac:dyDescent="0.2"/>
    <row r="21" spans="1:5" s="40" customFormat="1" ht="32.25" customHeight="1" x14ac:dyDescent="0.4">
      <c r="A21" s="72" t="s">
        <v>92</v>
      </c>
      <c r="B21" s="73"/>
      <c r="C21" s="73"/>
      <c r="D21" s="73"/>
      <c r="E21" s="74"/>
    </row>
    <row r="22" spans="1:5" s="40" customFormat="1" ht="27.75" customHeight="1" x14ac:dyDescent="0.2">
      <c r="A22" s="64"/>
    </row>
    <row r="23" spans="1:5" ht="26.25" x14ac:dyDescent="0.4">
      <c r="A23" s="75" t="str">
        <f>B1</f>
        <v> 31/12/2015</v>
      </c>
      <c r="B23" s="76"/>
      <c r="C23" s="76"/>
      <c r="D23" s="76"/>
      <c r="E23" s="77"/>
    </row>
    <row r="24" spans="1:5" x14ac:dyDescent="0.2">
      <c r="A24" s="65"/>
      <c r="B24" s="48"/>
      <c r="C24" s="48"/>
      <c r="D24" s="48"/>
      <c r="E24" s="66"/>
    </row>
    <row r="25" spans="1:5" x14ac:dyDescent="0.2">
      <c r="A25" s="65"/>
      <c r="B25" s="48"/>
      <c r="C25" s="48"/>
      <c r="D25" s="48"/>
      <c r="E25" s="66"/>
    </row>
    <row r="26" spans="1:5" x14ac:dyDescent="0.2">
      <c r="A26" s="65"/>
      <c r="B26" s="48"/>
      <c r="C26" s="48"/>
      <c r="D26" s="48"/>
      <c r="E26" s="66"/>
    </row>
    <row r="27" spans="1:5" x14ac:dyDescent="0.2">
      <c r="A27" s="65"/>
      <c r="B27" s="48"/>
      <c r="C27" s="48"/>
      <c r="D27" s="48"/>
      <c r="E27" s="66"/>
    </row>
    <row r="28" spans="1:5" x14ac:dyDescent="0.2">
      <c r="A28" s="65"/>
      <c r="B28" s="48"/>
      <c r="C28" s="48"/>
      <c r="D28" s="48"/>
      <c r="E28" s="66"/>
    </row>
    <row r="29" spans="1:5" x14ac:dyDescent="0.2">
      <c r="A29" s="65"/>
      <c r="B29" s="48"/>
      <c r="C29" s="48"/>
      <c r="D29" s="48"/>
      <c r="E29" s="66"/>
    </row>
    <row r="30" spans="1:5" x14ac:dyDescent="0.2">
      <c r="A30" s="65"/>
      <c r="B30" s="48"/>
      <c r="C30" s="48"/>
      <c r="D30" s="48"/>
      <c r="E30" s="66"/>
    </row>
    <row r="31" spans="1:5" x14ac:dyDescent="0.2">
      <c r="A31" s="65"/>
      <c r="B31" s="48"/>
      <c r="C31" s="48"/>
      <c r="D31" s="48"/>
      <c r="E31" s="66"/>
    </row>
    <row r="32" spans="1:5" x14ac:dyDescent="0.2">
      <c r="A32" s="65"/>
      <c r="B32" s="48"/>
      <c r="C32" s="48"/>
      <c r="D32" s="48"/>
      <c r="E32" s="66"/>
    </row>
    <row r="33" spans="1:5" x14ac:dyDescent="0.2">
      <c r="A33" s="65"/>
      <c r="B33" s="48"/>
      <c r="C33" s="48"/>
      <c r="D33" s="48"/>
      <c r="E33" s="66"/>
    </row>
    <row r="34" spans="1:5" x14ac:dyDescent="0.2">
      <c r="A34" s="65"/>
      <c r="B34" s="48"/>
      <c r="C34" s="48"/>
      <c r="D34" s="48"/>
      <c r="E34" s="66"/>
    </row>
    <row r="35" spans="1:5" x14ac:dyDescent="0.2">
      <c r="A35" s="65"/>
      <c r="B35" s="48"/>
      <c r="C35" s="48"/>
      <c r="D35" s="48"/>
      <c r="E35" s="66"/>
    </row>
    <row r="36" spans="1:5" x14ac:dyDescent="0.2">
      <c r="A36" s="65"/>
      <c r="B36" s="48"/>
      <c r="C36" s="48"/>
      <c r="D36" s="48"/>
      <c r="E36" s="66"/>
    </row>
    <row r="37" spans="1:5" x14ac:dyDescent="0.2">
      <c r="A37" s="65"/>
      <c r="B37" s="48"/>
      <c r="C37" s="48"/>
      <c r="D37" s="48"/>
      <c r="E37" s="66"/>
    </row>
    <row r="38" spans="1:5" x14ac:dyDescent="0.2">
      <c r="A38" s="65"/>
      <c r="B38" s="48"/>
      <c r="C38" s="48"/>
      <c r="D38" s="48"/>
      <c r="E38" s="66"/>
    </row>
    <row r="39" spans="1:5" x14ac:dyDescent="0.2">
      <c r="A39" s="65"/>
      <c r="B39" s="48"/>
      <c r="C39" s="48"/>
      <c r="D39" s="48"/>
      <c r="E39" s="66"/>
    </row>
    <row r="40" spans="1:5" x14ac:dyDescent="0.2">
      <c r="A40" s="65"/>
      <c r="B40" s="48"/>
      <c r="C40" s="48"/>
      <c r="D40" s="48"/>
      <c r="E40" s="66"/>
    </row>
    <row r="41" spans="1:5" x14ac:dyDescent="0.2">
      <c r="A41" s="65"/>
      <c r="B41" s="48"/>
      <c r="C41" s="48"/>
      <c r="D41" s="48"/>
      <c r="E41" s="66"/>
    </row>
    <row r="42" spans="1:5" x14ac:dyDescent="0.2">
      <c r="A42" s="65"/>
      <c r="B42" s="48"/>
      <c r="C42" s="48"/>
      <c r="D42" s="48"/>
      <c r="E42" s="66"/>
    </row>
    <row r="43" spans="1:5" x14ac:dyDescent="0.2">
      <c r="A43" s="65"/>
      <c r="B43" s="48"/>
      <c r="C43" s="48"/>
      <c r="D43" s="48"/>
      <c r="E43" s="66"/>
    </row>
    <row r="44" spans="1:5" ht="19.5" x14ac:dyDescent="0.3">
      <c r="A44" s="67" t="s">
        <v>93</v>
      </c>
      <c r="B44" s="71">
        <f>B5</f>
        <v>3763470</v>
      </c>
      <c r="C44" s="71"/>
      <c r="D44" s="68"/>
      <c r="E44" s="69"/>
    </row>
    <row r="48" spans="1:5" ht="26.25" x14ac:dyDescent="0.4">
      <c r="A48" s="72" t="s">
        <v>92</v>
      </c>
      <c r="B48" s="73"/>
      <c r="C48" s="73"/>
      <c r="D48" s="73"/>
      <c r="E48" s="74"/>
    </row>
    <row r="49" spans="1:5" x14ac:dyDescent="0.2">
      <c r="A49" s="64"/>
      <c r="B49" s="40"/>
      <c r="C49" s="40"/>
      <c r="D49" s="40"/>
      <c r="E49" s="40"/>
    </row>
    <row r="50" spans="1:5" ht="26.25" x14ac:dyDescent="0.4">
      <c r="A50" s="75" t="str">
        <f>C1</f>
        <v> 31/12/2016</v>
      </c>
      <c r="B50" s="76"/>
      <c r="C50" s="76"/>
      <c r="D50" s="76"/>
      <c r="E50" s="77"/>
    </row>
    <row r="51" spans="1:5" x14ac:dyDescent="0.2">
      <c r="A51" s="65"/>
      <c r="B51" s="48"/>
      <c r="C51" s="48"/>
      <c r="D51" s="48"/>
      <c r="E51" s="66"/>
    </row>
    <row r="52" spans="1:5" x14ac:dyDescent="0.2">
      <c r="A52" s="65"/>
      <c r="B52" s="48"/>
      <c r="C52" s="48"/>
      <c r="D52" s="48"/>
      <c r="E52" s="66"/>
    </row>
    <row r="53" spans="1:5" x14ac:dyDescent="0.2">
      <c r="A53" s="65"/>
      <c r="B53" s="48"/>
      <c r="C53" s="48"/>
      <c r="D53" s="48"/>
      <c r="E53" s="66"/>
    </row>
    <row r="54" spans="1:5" x14ac:dyDescent="0.2">
      <c r="A54" s="65"/>
      <c r="B54" s="48"/>
      <c r="C54" s="48"/>
      <c r="D54" s="48"/>
      <c r="E54" s="66"/>
    </row>
    <row r="55" spans="1:5" x14ac:dyDescent="0.2">
      <c r="A55" s="65"/>
      <c r="B55" s="48"/>
      <c r="C55" s="48"/>
      <c r="D55" s="48"/>
      <c r="E55" s="66"/>
    </row>
    <row r="56" spans="1:5" x14ac:dyDescent="0.2">
      <c r="A56" s="65"/>
      <c r="B56" s="48"/>
      <c r="C56" s="48"/>
      <c r="D56" s="48"/>
      <c r="E56" s="66"/>
    </row>
    <row r="57" spans="1:5" x14ac:dyDescent="0.2">
      <c r="A57" s="65"/>
      <c r="B57" s="48"/>
      <c r="C57" s="48"/>
      <c r="D57" s="48"/>
      <c r="E57" s="66"/>
    </row>
    <row r="58" spans="1:5" x14ac:dyDescent="0.2">
      <c r="A58" s="65"/>
      <c r="B58" s="48"/>
      <c r="C58" s="48"/>
      <c r="D58" s="48"/>
      <c r="E58" s="66"/>
    </row>
    <row r="59" spans="1:5" x14ac:dyDescent="0.2">
      <c r="A59" s="65"/>
      <c r="B59" s="48"/>
      <c r="C59" s="48"/>
      <c r="D59" s="48"/>
      <c r="E59" s="66"/>
    </row>
    <row r="60" spans="1:5" x14ac:dyDescent="0.2">
      <c r="A60" s="65"/>
      <c r="B60" s="48"/>
      <c r="C60" s="48"/>
      <c r="D60" s="48"/>
      <c r="E60" s="66"/>
    </row>
    <row r="61" spans="1:5" x14ac:dyDescent="0.2">
      <c r="A61" s="65"/>
      <c r="B61" s="48"/>
      <c r="C61" s="48"/>
      <c r="D61" s="48"/>
      <c r="E61" s="66"/>
    </row>
    <row r="62" spans="1:5" x14ac:dyDescent="0.2">
      <c r="A62" s="65"/>
      <c r="B62" s="48"/>
      <c r="C62" s="48"/>
      <c r="D62" s="48"/>
      <c r="E62" s="66"/>
    </row>
    <row r="63" spans="1:5" x14ac:dyDescent="0.2">
      <c r="A63" s="65"/>
      <c r="B63" s="48"/>
      <c r="C63" s="48"/>
      <c r="D63" s="48"/>
      <c r="E63" s="66"/>
    </row>
    <row r="64" spans="1:5" x14ac:dyDescent="0.2">
      <c r="A64" s="65"/>
      <c r="B64" s="48"/>
      <c r="C64" s="48"/>
      <c r="D64" s="48"/>
      <c r="E64" s="66"/>
    </row>
    <row r="65" spans="1:5" x14ac:dyDescent="0.2">
      <c r="A65" s="65"/>
      <c r="B65" s="48"/>
      <c r="C65" s="48"/>
      <c r="D65" s="48"/>
      <c r="E65" s="66"/>
    </row>
    <row r="66" spans="1:5" x14ac:dyDescent="0.2">
      <c r="A66" s="65"/>
      <c r="B66" s="48"/>
      <c r="C66" s="48"/>
      <c r="D66" s="48"/>
      <c r="E66" s="66"/>
    </row>
    <row r="67" spans="1:5" x14ac:dyDescent="0.2">
      <c r="A67" s="65"/>
      <c r="B67" s="48"/>
      <c r="C67" s="48"/>
      <c r="D67" s="48"/>
      <c r="E67" s="66"/>
    </row>
    <row r="68" spans="1:5" x14ac:dyDescent="0.2">
      <c r="A68" s="65"/>
      <c r="B68" s="48"/>
      <c r="C68" s="48"/>
      <c r="D68" s="48"/>
      <c r="E68" s="66"/>
    </row>
    <row r="69" spans="1:5" x14ac:dyDescent="0.2">
      <c r="A69" s="65"/>
      <c r="B69" s="48"/>
      <c r="C69" s="48"/>
      <c r="D69" s="48"/>
      <c r="E69" s="66"/>
    </row>
    <row r="70" spans="1:5" x14ac:dyDescent="0.2">
      <c r="A70" s="65"/>
      <c r="B70" s="48"/>
      <c r="C70" s="48"/>
      <c r="D70" s="48"/>
      <c r="E70" s="66"/>
    </row>
    <row r="71" spans="1:5" ht="19.5" x14ac:dyDescent="0.3">
      <c r="A71" s="67" t="s">
        <v>93</v>
      </c>
      <c r="B71" s="71">
        <f>C5</f>
        <v>3782052</v>
      </c>
      <c r="C71" s="71"/>
      <c r="D71" s="68"/>
      <c r="E71" s="69"/>
    </row>
  </sheetData>
  <mergeCells count="6">
    <mergeCell ref="B71:C71"/>
    <mergeCell ref="A21:E21"/>
    <mergeCell ref="A23:E23"/>
    <mergeCell ref="B44:C44"/>
    <mergeCell ref="A48:E48"/>
    <mergeCell ref="A50:E50"/>
  </mergeCells>
  <phoneticPr fontId="16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Demonstrativos Gerenciais SITE</vt:lpstr>
      <vt:lpstr>Representação Gráfica 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Rafael Gatsios</cp:lastModifiedBy>
  <cp:lastPrinted>2011-05-25T19:35:33Z</cp:lastPrinted>
  <dcterms:created xsi:type="dcterms:W3CDTF">2011-05-23T11:31:46Z</dcterms:created>
  <dcterms:modified xsi:type="dcterms:W3CDTF">2017-06-01T20:04:52Z</dcterms:modified>
</cp:coreProperties>
</file>