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Matutino_presença" sheetId="1" r:id="rId1"/>
    <sheet name="Matutino Notas" sheetId="2" r:id="rId2"/>
    <sheet name="Noturno_presença" sheetId="3" r:id="rId3"/>
    <sheet name="Noturno_notas" sheetId="4" r:id="rId4"/>
  </sheets>
  <definedNames>
    <definedName name="_xlnm._FilterDatabase" localSheetId="1" hidden="1">'Matutino Notas'!$A$5:$R$61</definedName>
    <definedName name="_xlnm._FilterDatabase" localSheetId="3" hidden="1">'Noturno_notas'!$A$5:$R$77</definedName>
  </definedNames>
  <calcPr fullCalcOnLoad="1"/>
</workbook>
</file>

<file path=xl/sharedStrings.xml><?xml version="1.0" encoding="utf-8"?>
<sst xmlns="http://schemas.openxmlformats.org/spreadsheetml/2006/main" count="1054" uniqueCount="293">
  <si>
    <t xml:space="preserve">Relatório: </t>
  </si>
  <si>
    <t>Lista de Apoio ao Docente</t>
  </si>
  <si>
    <t>Disciplina:</t>
  </si>
  <si>
    <t>ACH1006</t>
  </si>
  <si>
    <t>Turma:</t>
  </si>
  <si>
    <t>2017202</t>
  </si>
  <si>
    <t>Código</t>
  </si>
  <si>
    <t>Ingresso</t>
  </si>
  <si>
    <t>Curso</t>
  </si>
  <si>
    <t>Nome</t>
  </si>
  <si>
    <t>8924291</t>
  </si>
  <si>
    <t>2014/1</t>
  </si>
  <si>
    <t>86100</t>
  </si>
  <si>
    <t>Amanda Evangelista Lopes dos Santos</t>
  </si>
  <si>
    <t>9280351</t>
  </si>
  <si>
    <t>2015/1</t>
  </si>
  <si>
    <t>Andressa Dias Luz</t>
  </si>
  <si>
    <t>9280142</t>
  </si>
  <si>
    <t>Barbara Cristina Cassimiro Garcia</t>
  </si>
  <si>
    <t>8657720</t>
  </si>
  <si>
    <t>2013/1</t>
  </si>
  <si>
    <t>Camila Perea Oliveira</t>
  </si>
  <si>
    <t>9762379</t>
  </si>
  <si>
    <t>2016/1</t>
  </si>
  <si>
    <t>Carolina dos Santos Basilio</t>
  </si>
  <si>
    <t>8923992</t>
  </si>
  <si>
    <t>Carolina Naiade de Lima Alves</t>
  </si>
  <si>
    <t>9280312</t>
  </si>
  <si>
    <t>Caroline Marques Lucchi</t>
  </si>
  <si>
    <t>6773150</t>
  </si>
  <si>
    <t>2012/1</t>
  </si>
  <si>
    <t>Cesar Eduardo Fazio Villares Filho</t>
  </si>
  <si>
    <t>8924082</t>
  </si>
  <si>
    <t>Edna Maria Ribeiro de Moraes</t>
  </si>
  <si>
    <t>9280667</t>
  </si>
  <si>
    <t>Ellen Ferreira Galvao</t>
  </si>
  <si>
    <t>9280069</t>
  </si>
  <si>
    <t>Fernanda de Oliveira Zingaro</t>
  </si>
  <si>
    <t>9280441</t>
  </si>
  <si>
    <t>Gabriel Afonso de Castro Silva</t>
  </si>
  <si>
    <t>9279901</t>
  </si>
  <si>
    <t>Gabriel Scott Rodriguez</t>
  </si>
  <si>
    <t>9280080</t>
  </si>
  <si>
    <t>Giovana Paladia Soares da Silva</t>
  </si>
  <si>
    <t>9280393</t>
  </si>
  <si>
    <t>Giovanna Fiorucci Quagliattini</t>
  </si>
  <si>
    <t>9280100</t>
  </si>
  <si>
    <t>Giovanna Santos Figueiredo</t>
  </si>
  <si>
    <t>9280521</t>
  </si>
  <si>
    <t>Giulia Torres da Mota</t>
  </si>
  <si>
    <t>8519292</t>
  </si>
  <si>
    <t>Guilherme Lucas Medeiros Prado</t>
  </si>
  <si>
    <t>8923780</t>
  </si>
  <si>
    <t>Herica Tiepolo Lee</t>
  </si>
  <si>
    <t>8519121</t>
  </si>
  <si>
    <t>Julia Resende Pereira da Cruz</t>
  </si>
  <si>
    <t>9280538</t>
  </si>
  <si>
    <t>Julianna Toyota Arita</t>
  </si>
  <si>
    <t>9279727</t>
  </si>
  <si>
    <t>Julio Teixeira Pimont</t>
  </si>
  <si>
    <t>9280006</t>
  </si>
  <si>
    <t>Karina Boratino de Araujo</t>
  </si>
  <si>
    <t>9280625</t>
  </si>
  <si>
    <t>Larissa Lika Naruse</t>
  </si>
  <si>
    <t>8924415</t>
  </si>
  <si>
    <t>Laura Romboli Beltrami</t>
  </si>
  <si>
    <t>9280181</t>
  </si>
  <si>
    <t>Leandro Borba Godoy Junior</t>
  </si>
  <si>
    <t>9279898</t>
  </si>
  <si>
    <t>Leia Lima de Oliveira</t>
  </si>
  <si>
    <t>9361775</t>
  </si>
  <si>
    <t>Leticia Maria dos Passos Orozimbo</t>
  </si>
  <si>
    <t>9279794</t>
  </si>
  <si>
    <t>Leticia Pierini de Oliveira</t>
  </si>
  <si>
    <t>9280708</t>
  </si>
  <si>
    <t>Marcos Rocha Talamonte Filho</t>
  </si>
  <si>
    <t>9280073</t>
  </si>
  <si>
    <t>Mariana Yumi Ramos da Silva</t>
  </si>
  <si>
    <t>9361667</t>
  </si>
  <si>
    <t>Marina Izeppe</t>
  </si>
  <si>
    <t>9280201</t>
  </si>
  <si>
    <t>Nathalia Tiemi Carrillo Ogura</t>
  </si>
  <si>
    <t>9279985</t>
  </si>
  <si>
    <t>Pedro Monreal Almeida</t>
  </si>
  <si>
    <t>7133488</t>
  </si>
  <si>
    <t>2011/1</t>
  </si>
  <si>
    <t>Rafael dos Santos Lima</t>
  </si>
  <si>
    <t>9762403</t>
  </si>
  <si>
    <t>Robson Xisto</t>
  </si>
  <si>
    <t>9280177</t>
  </si>
  <si>
    <t>Tainã Marcos Lima Pinho</t>
  </si>
  <si>
    <t>8923550</t>
  </si>
  <si>
    <t>Thais Cruz Russio</t>
  </si>
  <si>
    <t>9280500</t>
  </si>
  <si>
    <t>Victoria Miguel Rampazzo</t>
  </si>
  <si>
    <t>8518871</t>
  </si>
  <si>
    <t>Vinicius Frediani de Souza</t>
  </si>
  <si>
    <t>(I) 8923925</t>
  </si>
  <si>
    <t>Carolina Madureira Matuck</t>
  </si>
  <si>
    <t>(P) 8656841</t>
  </si>
  <si>
    <t>Catherine Jimenez</t>
  </si>
  <si>
    <t>(I) 9280761</t>
  </si>
  <si>
    <t>Cecilia Prior Fuga</t>
  </si>
  <si>
    <t>(P) 7974712</t>
  </si>
  <si>
    <t>Davi Costa Gomes da Silva</t>
  </si>
  <si>
    <t>(P) 8924307</t>
  </si>
  <si>
    <t>Giovanna Zambrini</t>
  </si>
  <si>
    <t>(I) 9280692</t>
  </si>
  <si>
    <t>Gustavo Ribeiro de Almeida</t>
  </si>
  <si>
    <t>(P) 8924245</t>
  </si>
  <si>
    <t>Jose Mateus Pereira Rodrigues</t>
  </si>
  <si>
    <t>(P) 8923950</t>
  </si>
  <si>
    <t>Lyvia Amado de Oliveira</t>
  </si>
  <si>
    <t>(I) 9005321</t>
  </si>
  <si>
    <t>Priscila Pereira Graciano de Souza</t>
  </si>
  <si>
    <t>(P) 8924482</t>
  </si>
  <si>
    <t>Thayna Campolim Rombach</t>
  </si>
  <si>
    <t>(P) 7974409</t>
  </si>
  <si>
    <t>Tiago Arantes Araujo Costa</t>
  </si>
  <si>
    <t>2017204</t>
  </si>
  <si>
    <t>9280570</t>
  </si>
  <si>
    <t>Alice Gabriela Rosendo de Farias</t>
  </si>
  <si>
    <t>8924457</t>
  </si>
  <si>
    <t>Amanda Akemi Kawaguchi</t>
  </si>
  <si>
    <t>9280094</t>
  </si>
  <si>
    <t>Andre Matos Figueiredo Kawate</t>
  </si>
  <si>
    <t>9361712</t>
  </si>
  <si>
    <t>Andressa de Oliveira Melo Maciel</t>
  </si>
  <si>
    <t>8924029</t>
  </si>
  <si>
    <t>Anita Galdino Biemmi</t>
  </si>
  <si>
    <t>9424152</t>
  </si>
  <si>
    <t>Augusto Oliveira Aro de Freitas</t>
  </si>
  <si>
    <t>9377960</t>
  </si>
  <si>
    <t>Beatriz Sanchez Fragata</t>
  </si>
  <si>
    <t>8924270</t>
  </si>
  <si>
    <t>Bianca Sherika Cavalcante Claro</t>
  </si>
  <si>
    <t>9402276</t>
  </si>
  <si>
    <t>Carlos Henrique de Almeida Ferreira</t>
  </si>
  <si>
    <t>9280420</t>
  </si>
  <si>
    <t>Carolina Barreto Nascimento</t>
  </si>
  <si>
    <t>9280591</t>
  </si>
  <si>
    <t>Caue de Souza Machado</t>
  </si>
  <si>
    <t>8513841</t>
  </si>
  <si>
    <t>Daiana Ferreira de Lima</t>
  </si>
  <si>
    <t>9019678</t>
  </si>
  <si>
    <t>Dayane Silva de Oliveira</t>
  </si>
  <si>
    <t>9280330</t>
  </si>
  <si>
    <t>Diana da Silva Lacerda</t>
  </si>
  <si>
    <t>9108034</t>
  </si>
  <si>
    <t>Felipe Pinto da Silva</t>
  </si>
  <si>
    <t>8923859</t>
  </si>
  <si>
    <t>Fernando Naotho Sato</t>
  </si>
  <si>
    <t>9280031</t>
  </si>
  <si>
    <t>Franciele Custodio Goncalves das Neves</t>
  </si>
  <si>
    <t>8923891</t>
  </si>
  <si>
    <t>Gabriel Arcanjo Ferreira Andrade</t>
  </si>
  <si>
    <t>9279769</t>
  </si>
  <si>
    <t>Gabriel Morgado dos Santos</t>
  </si>
  <si>
    <t>9424170</t>
  </si>
  <si>
    <t>Gabriela de Almeida Rodrigues</t>
  </si>
  <si>
    <t>9361632</t>
  </si>
  <si>
    <t>Gabriela Neves da Silva</t>
  </si>
  <si>
    <t>8657713</t>
  </si>
  <si>
    <t>Gleycy Oliveira Soares</t>
  </si>
  <si>
    <t>9279821</t>
  </si>
  <si>
    <t>Guilherme Habib Ponce</t>
  </si>
  <si>
    <t>5877370</t>
  </si>
  <si>
    <t>Iara Regina Grilo Papais</t>
  </si>
  <si>
    <t>9361740</t>
  </si>
  <si>
    <t>Isabella Dias Amorim</t>
  </si>
  <si>
    <t>9280222</t>
  </si>
  <si>
    <t>Izabela Cortelli Peres</t>
  </si>
  <si>
    <t>9280632</t>
  </si>
  <si>
    <t>Jessika Akane Arimura</t>
  </si>
  <si>
    <t>3486505</t>
  </si>
  <si>
    <t>Juliano Bruno de Paiva</t>
  </si>
  <si>
    <t>8924102</t>
  </si>
  <si>
    <t>Larissa Araujo Paulodetto</t>
  </si>
  <si>
    <t>9280740</t>
  </si>
  <si>
    <t>Larissa Fernanda de Camargo Silva</t>
  </si>
  <si>
    <t>9279835</t>
  </si>
  <si>
    <t>Lilian da Silva Cardoso</t>
  </si>
  <si>
    <t>9378001</t>
  </si>
  <si>
    <t>Lucas Affonso Souza</t>
  </si>
  <si>
    <t>8599305</t>
  </si>
  <si>
    <t>Lucas Caldelas da Silva</t>
  </si>
  <si>
    <t>7560144</t>
  </si>
  <si>
    <t>Lucas Pantojo de Moraes</t>
  </si>
  <si>
    <t>9019657</t>
  </si>
  <si>
    <t>Lucas Sandes Barbosa</t>
  </si>
  <si>
    <t>8923605</t>
  </si>
  <si>
    <t>Lucas Teixeira Leite de Souza</t>
  </si>
  <si>
    <t>9280497</t>
  </si>
  <si>
    <t>Maiza Isabela Rodrigues</t>
  </si>
  <si>
    <t>9279773</t>
  </si>
  <si>
    <t>Marlow Andrade Brasil</t>
  </si>
  <si>
    <t>8924203</t>
  </si>
  <si>
    <t>Maryani Vasconcelos Viaro</t>
  </si>
  <si>
    <t>9279800</t>
  </si>
  <si>
    <t>Murilo Marques Dalbelo</t>
  </si>
  <si>
    <t>9377949</t>
  </si>
  <si>
    <t>Natalie Stein Costa Dias</t>
  </si>
  <si>
    <t>8923863</t>
  </si>
  <si>
    <t>Rafael Goncalves Dias</t>
  </si>
  <si>
    <t>9280239</t>
  </si>
  <si>
    <t>Suzana Silva Marte de Lima</t>
  </si>
  <si>
    <t>9279856</t>
  </si>
  <si>
    <t>Thais Prado Penariol</t>
  </si>
  <si>
    <t>9361646</t>
  </si>
  <si>
    <t>Thiago Guido Vieira Ribeiro</t>
  </si>
  <si>
    <t>9280455</t>
  </si>
  <si>
    <t>Victoria Felix Teixeira</t>
  </si>
  <si>
    <t>9128795</t>
  </si>
  <si>
    <t>Victoria Marcondes Karvelis</t>
  </si>
  <si>
    <t>9279752</t>
  </si>
  <si>
    <t>Wellyngton Tadeu Ribeiro Labes</t>
  </si>
  <si>
    <t>(P) 8519531</t>
  </si>
  <si>
    <t>Andreia Moraes de Lima</t>
  </si>
  <si>
    <t>(P) 9005314</t>
  </si>
  <si>
    <t>Augusto Tolentino Camargo</t>
  </si>
  <si>
    <t>(P) 8519080</t>
  </si>
  <si>
    <t>Beatriz dos Santos Nascimento</t>
  </si>
  <si>
    <t>(P) 7974441</t>
  </si>
  <si>
    <t>2017/1</t>
  </si>
  <si>
    <t>Bruna Maria Marra</t>
  </si>
  <si>
    <t>(I) 8519009</t>
  </si>
  <si>
    <t>Caio Lazaretti Monaco</t>
  </si>
  <si>
    <t>(I) 8923800</t>
  </si>
  <si>
    <t>Carolina Luana Gilgen Gonçalves</t>
  </si>
  <si>
    <t>(P) 5615888</t>
  </si>
  <si>
    <t>Dayana Aparecida Brito dos Santos</t>
  </si>
  <si>
    <t>(P) 9762229</t>
  </si>
  <si>
    <t>Denis Vinicius de Mello</t>
  </si>
  <si>
    <t>(P) 8923821</t>
  </si>
  <si>
    <t>Felipe Braga Brito</t>
  </si>
  <si>
    <t>(P) 7560078</t>
  </si>
  <si>
    <t>Fernando Castilho da Silva</t>
  </si>
  <si>
    <t>(P) 8518586</t>
  </si>
  <si>
    <t>Fernando Tomasi de Santana</t>
  </si>
  <si>
    <t>(P) 8924210</t>
  </si>
  <si>
    <t>Gabriella Destro Borges</t>
  </si>
  <si>
    <t>(P) 8923734</t>
  </si>
  <si>
    <t>Joao Pedro Branco de Matos</t>
  </si>
  <si>
    <t>(I) 8924137</t>
  </si>
  <si>
    <t>Lucas Peres de Freitas</t>
  </si>
  <si>
    <t>(I) 8519524</t>
  </si>
  <si>
    <t>Maria Clara Menin</t>
  </si>
  <si>
    <t>(P) 8923564</t>
  </si>
  <si>
    <t>Maria Rita Schmitt Silva</t>
  </si>
  <si>
    <t>(P) 9005231</t>
  </si>
  <si>
    <t>Marina Rainha Pereira</t>
  </si>
  <si>
    <t>(P) 8519246</t>
  </si>
  <si>
    <t>Matheus Nascimento Marques</t>
  </si>
  <si>
    <t>(P) 9280160</t>
  </si>
  <si>
    <t>Mayara Mayumi Tamura</t>
  </si>
  <si>
    <t>(P) 9005377</t>
  </si>
  <si>
    <t>Melina Isabel Silva</t>
  </si>
  <si>
    <t>(P) 9005356</t>
  </si>
  <si>
    <t>Renato Perine Filho</t>
  </si>
  <si>
    <t>(P) 5965378</t>
  </si>
  <si>
    <t>Tatiana Fernandes Gil</t>
  </si>
  <si>
    <t>P1</t>
  </si>
  <si>
    <t>P2</t>
  </si>
  <si>
    <t>REC</t>
  </si>
  <si>
    <t>Freq</t>
  </si>
  <si>
    <t>%</t>
  </si>
  <si>
    <t>Freq.</t>
  </si>
  <si>
    <t>MF</t>
  </si>
  <si>
    <t>MMC</t>
  </si>
  <si>
    <t>Vitor Lopes Simões Dias</t>
  </si>
  <si>
    <t>Grupo</t>
  </si>
  <si>
    <t>Núbia Dutra Cunha</t>
  </si>
  <si>
    <t>Saray Vanessa Chavaria Campos</t>
  </si>
  <si>
    <t>8056139*I</t>
  </si>
  <si>
    <t>Mariana Renna Barroso</t>
  </si>
  <si>
    <t>MC1 (3)</t>
  </si>
  <si>
    <t>MC2 (4)</t>
  </si>
  <si>
    <t>Davi Costa Gomes da Silva*</t>
  </si>
  <si>
    <t xml:space="preserve">*Era do grupo 9. Mas, a partir da aula 4, foi substituído pelo Vitor Lopes Dias e ficou sem grupo. </t>
  </si>
  <si>
    <t>MC3 (5)</t>
  </si>
  <si>
    <t>MC4 (6)</t>
  </si>
  <si>
    <t>MC5 (7)</t>
  </si>
  <si>
    <t>MC6 (8)</t>
  </si>
  <si>
    <t>Camila Perea Oliveira**</t>
  </si>
  <si>
    <t>** Era do 13, mas mudou para o 4 a partir da aula 11.</t>
  </si>
  <si>
    <t>MC7 (10)</t>
  </si>
  <si>
    <t>MC8 (11)</t>
  </si>
  <si>
    <t>MC9 (12)</t>
  </si>
  <si>
    <t xml:space="preserve">   </t>
  </si>
  <si>
    <t>,</t>
  </si>
  <si>
    <t xml:space="preserve">  </t>
  </si>
  <si>
    <t>Média</t>
  </si>
  <si>
    <t>DesvPad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</si>
</sst>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39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182" fontId="0" fillId="33" borderId="0" xfId="0" applyNumberFormat="1" applyFont="1" applyFill="1" applyAlignment="1">
      <alignment horizontal="center"/>
    </xf>
    <xf numFmtId="182" fontId="0" fillId="0" borderId="0" xfId="0" applyNumberFormat="1" applyFont="1" applyAlignment="1">
      <alignment horizontal="center"/>
    </xf>
    <xf numFmtId="182" fontId="0" fillId="33" borderId="0" xfId="0" applyNumberFormat="1" applyFont="1" applyFill="1" applyAlignment="1">
      <alignment horizontal="center"/>
    </xf>
    <xf numFmtId="182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33" borderId="0" xfId="0" applyFont="1" applyFill="1" applyAlignment="1">
      <alignment/>
    </xf>
    <xf numFmtId="182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182" fontId="3" fillId="0" borderId="0" xfId="0" applyNumberFormat="1" applyFont="1" applyAlignment="1">
      <alignment/>
    </xf>
    <xf numFmtId="182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182" fontId="0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28">
      <selection activeCell="W12" sqref="W12"/>
    </sheetView>
  </sheetViews>
  <sheetFormatPr defaultColWidth="9.140625" defaultRowHeight="12.75"/>
  <cols>
    <col min="1" max="3" width="9.140625" style="10" customWidth="1"/>
    <col min="4" max="4" width="29.57421875" style="10" bestFit="1" customWidth="1"/>
    <col min="5" max="9" width="6.7109375" style="11" customWidth="1"/>
    <col min="10" max="11" width="6.28125" style="11" customWidth="1"/>
    <col min="12" max="15" width="6.421875" style="11" customWidth="1"/>
    <col min="16" max="16" width="6.8515625" style="11" bestFit="1" customWidth="1"/>
    <col min="17" max="19" width="6.7109375" style="11" bestFit="1" customWidth="1"/>
    <col min="20" max="21" width="8.8515625" style="11" customWidth="1"/>
    <col min="22" max="16384" width="9.140625" style="10" customWidth="1"/>
  </cols>
  <sheetData>
    <row r="1" spans="1:2" ht="12.75">
      <c r="A1" s="8" t="s">
        <v>0</v>
      </c>
      <c r="B1" s="9" t="s">
        <v>1</v>
      </c>
    </row>
    <row r="2" spans="1:2" ht="12.75">
      <c r="A2" s="8" t="s">
        <v>2</v>
      </c>
      <c r="B2" s="9" t="s">
        <v>3</v>
      </c>
    </row>
    <row r="3" spans="1:2" ht="12.75">
      <c r="A3" s="8" t="s">
        <v>4</v>
      </c>
      <c r="B3" s="9" t="s">
        <v>5</v>
      </c>
    </row>
    <row r="4" spans="5:19" ht="12.75">
      <c r="E4" s="12"/>
      <c r="F4" s="12"/>
      <c r="G4" s="12"/>
      <c r="H4" s="12"/>
      <c r="I4" s="12"/>
      <c r="J4" s="12"/>
      <c r="K4" s="12"/>
      <c r="L4" s="12"/>
      <c r="M4" s="12" t="s">
        <v>261</v>
      </c>
      <c r="N4" s="12"/>
      <c r="O4" s="12"/>
      <c r="P4" s="12"/>
      <c r="Q4" s="12"/>
      <c r="R4" s="12" t="s">
        <v>262</v>
      </c>
      <c r="S4" s="12" t="s">
        <v>263</v>
      </c>
    </row>
    <row r="5" spans="5:19" ht="12.75">
      <c r="E5" s="12">
        <v>1</v>
      </c>
      <c r="F5" s="12">
        <v>2</v>
      </c>
      <c r="G5" s="12">
        <v>3</v>
      </c>
      <c r="H5" s="12">
        <v>4</v>
      </c>
      <c r="I5" s="12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12">
        <v>11</v>
      </c>
      <c r="P5" s="12">
        <v>12</v>
      </c>
      <c r="Q5" s="12">
        <v>13</v>
      </c>
      <c r="R5" s="12">
        <v>14</v>
      </c>
      <c r="S5" s="12">
        <v>15</v>
      </c>
    </row>
    <row r="6" spans="1:22" ht="12.75">
      <c r="A6" s="8" t="s">
        <v>6</v>
      </c>
      <c r="B6" s="8" t="s">
        <v>7</v>
      </c>
      <c r="C6" s="8" t="s">
        <v>8</v>
      </c>
      <c r="D6" s="8" t="s">
        <v>9</v>
      </c>
      <c r="E6" s="13">
        <v>42948</v>
      </c>
      <c r="F6" s="13">
        <v>42955</v>
      </c>
      <c r="G6" s="13">
        <v>42962</v>
      </c>
      <c r="H6" s="13">
        <v>42969</v>
      </c>
      <c r="I6" s="13">
        <v>42976</v>
      </c>
      <c r="J6" s="13">
        <v>42990</v>
      </c>
      <c r="K6" s="13">
        <v>43004</v>
      </c>
      <c r="L6" s="13">
        <v>43011</v>
      </c>
      <c r="M6" s="13">
        <v>43018</v>
      </c>
      <c r="N6" s="13">
        <v>43025</v>
      </c>
      <c r="O6" s="13">
        <v>43032</v>
      </c>
      <c r="P6" s="13">
        <v>43046</v>
      </c>
      <c r="Q6" s="13">
        <v>43060</v>
      </c>
      <c r="R6" s="13">
        <v>43067</v>
      </c>
      <c r="S6" s="13">
        <v>43146</v>
      </c>
      <c r="T6" s="12" t="s">
        <v>266</v>
      </c>
      <c r="U6" s="4" t="s">
        <v>265</v>
      </c>
      <c r="V6" s="37"/>
    </row>
    <row r="7" spans="1:22" ht="12.75">
      <c r="A7" s="9" t="s">
        <v>10</v>
      </c>
      <c r="B7" s="9" t="s">
        <v>11</v>
      </c>
      <c r="C7" s="9" t="s">
        <v>12</v>
      </c>
      <c r="D7" s="9" t="s">
        <v>13</v>
      </c>
      <c r="E7" s="11">
        <v>1</v>
      </c>
      <c r="F7" s="11">
        <v>1</v>
      </c>
      <c r="G7" s="11">
        <v>1</v>
      </c>
      <c r="H7" s="11">
        <v>0</v>
      </c>
      <c r="I7" s="11">
        <v>1</v>
      </c>
      <c r="J7" s="11">
        <v>1</v>
      </c>
      <c r="K7" s="11">
        <v>0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T7" s="11">
        <f aca="true" t="shared" si="0" ref="T7:T38">SUM(E7:R7)</f>
        <v>12</v>
      </c>
      <c r="U7" s="33">
        <f aca="true" t="shared" si="1" ref="U7:U38">(T7*100)/14</f>
        <v>85.71428571428571</v>
      </c>
      <c r="V7" s="55"/>
    </row>
    <row r="8" spans="1:22" ht="12.75">
      <c r="A8" s="9" t="s">
        <v>14</v>
      </c>
      <c r="B8" s="9" t="s">
        <v>15</v>
      </c>
      <c r="C8" s="9" t="s">
        <v>12</v>
      </c>
      <c r="D8" s="9" t="s">
        <v>16</v>
      </c>
      <c r="E8" s="11">
        <v>1</v>
      </c>
      <c r="F8" s="11">
        <v>0</v>
      </c>
      <c r="G8" s="11">
        <v>1</v>
      </c>
      <c r="H8" s="11">
        <v>1</v>
      </c>
      <c r="I8" s="11">
        <v>0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0</v>
      </c>
      <c r="R8" s="11">
        <v>1</v>
      </c>
      <c r="T8" s="11">
        <f t="shared" si="0"/>
        <v>11</v>
      </c>
      <c r="U8" s="33">
        <f t="shared" si="1"/>
        <v>78.57142857142857</v>
      </c>
      <c r="V8" s="55"/>
    </row>
    <row r="9" spans="1:22" ht="12.75">
      <c r="A9" s="9" t="s">
        <v>17</v>
      </c>
      <c r="B9" s="9" t="s">
        <v>15</v>
      </c>
      <c r="C9" s="9" t="s">
        <v>12</v>
      </c>
      <c r="D9" s="9" t="s">
        <v>18</v>
      </c>
      <c r="E9" s="11">
        <v>1</v>
      </c>
      <c r="F9" s="11">
        <v>1</v>
      </c>
      <c r="G9" s="11">
        <v>1</v>
      </c>
      <c r="H9" s="11">
        <v>1</v>
      </c>
      <c r="I9" s="11">
        <v>0</v>
      </c>
      <c r="J9" s="11">
        <v>1</v>
      </c>
      <c r="K9" s="11">
        <v>0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T9" s="11">
        <f t="shared" si="0"/>
        <v>12</v>
      </c>
      <c r="U9" s="33">
        <f t="shared" si="1"/>
        <v>85.71428571428571</v>
      </c>
      <c r="V9" s="55"/>
    </row>
    <row r="10" spans="1:22" ht="12.75">
      <c r="A10" s="9" t="s">
        <v>19</v>
      </c>
      <c r="B10" s="9" t="s">
        <v>20</v>
      </c>
      <c r="C10" s="9" t="s">
        <v>12</v>
      </c>
      <c r="D10" s="9" t="s">
        <v>21</v>
      </c>
      <c r="E10" s="11">
        <v>1</v>
      </c>
      <c r="F10" s="11">
        <v>0</v>
      </c>
      <c r="G10" s="11">
        <v>0</v>
      </c>
      <c r="H10" s="11">
        <v>1</v>
      </c>
      <c r="I10" s="11">
        <v>0</v>
      </c>
      <c r="J10" s="11">
        <v>1</v>
      </c>
      <c r="K10" s="11">
        <v>0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T10" s="11">
        <f t="shared" si="0"/>
        <v>10</v>
      </c>
      <c r="U10" s="33">
        <f t="shared" si="1"/>
        <v>71.42857142857143</v>
      </c>
      <c r="V10" s="55"/>
    </row>
    <row r="11" spans="1:22" ht="12.75">
      <c r="A11" s="14" t="s">
        <v>22</v>
      </c>
      <c r="B11" s="14" t="s">
        <v>23</v>
      </c>
      <c r="C11" s="14" t="s">
        <v>12</v>
      </c>
      <c r="D11" s="14" t="s">
        <v>24</v>
      </c>
      <c r="E11" s="15">
        <v>1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/>
      <c r="L11" s="15"/>
      <c r="M11" s="15"/>
      <c r="N11" s="15"/>
      <c r="O11" s="15"/>
      <c r="P11" s="15"/>
      <c r="Q11" s="15"/>
      <c r="R11" s="15"/>
      <c r="S11" s="15"/>
      <c r="T11" s="11">
        <f t="shared" si="0"/>
        <v>2</v>
      </c>
      <c r="U11" s="34">
        <f t="shared" si="1"/>
        <v>14.285714285714286</v>
      </c>
      <c r="V11" s="55"/>
    </row>
    <row r="12" spans="1:22" ht="12.75">
      <c r="A12" s="9" t="s">
        <v>97</v>
      </c>
      <c r="B12" s="9" t="s">
        <v>11</v>
      </c>
      <c r="C12" s="9" t="s">
        <v>12</v>
      </c>
      <c r="D12" s="9" t="s">
        <v>98</v>
      </c>
      <c r="E12" s="11">
        <v>0</v>
      </c>
      <c r="F12" s="11">
        <v>1</v>
      </c>
      <c r="G12" s="11">
        <v>0</v>
      </c>
      <c r="H12" s="11">
        <v>1</v>
      </c>
      <c r="I12" s="11">
        <v>0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T12" s="11">
        <f t="shared" si="0"/>
        <v>11</v>
      </c>
      <c r="U12" s="33">
        <f t="shared" si="1"/>
        <v>78.57142857142857</v>
      </c>
      <c r="V12" s="55"/>
    </row>
    <row r="13" spans="1:22" ht="12.75">
      <c r="A13" s="9" t="s">
        <v>25</v>
      </c>
      <c r="B13" s="9" t="s">
        <v>11</v>
      </c>
      <c r="C13" s="9" t="s">
        <v>12</v>
      </c>
      <c r="D13" s="9" t="s">
        <v>26</v>
      </c>
      <c r="E13" s="11">
        <v>1</v>
      </c>
      <c r="F13" s="11">
        <v>1</v>
      </c>
      <c r="G13" s="11">
        <v>1</v>
      </c>
      <c r="H13" s="11">
        <v>1</v>
      </c>
      <c r="I13" s="11">
        <v>0</v>
      </c>
      <c r="J13" s="11">
        <v>1</v>
      </c>
      <c r="K13" s="11">
        <v>0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T13" s="11">
        <f t="shared" si="0"/>
        <v>12</v>
      </c>
      <c r="U13" s="33">
        <f t="shared" si="1"/>
        <v>85.71428571428571</v>
      </c>
      <c r="V13" s="55"/>
    </row>
    <row r="14" spans="1:22" ht="12.75">
      <c r="A14" s="9" t="s">
        <v>27</v>
      </c>
      <c r="B14" s="9" t="s">
        <v>15</v>
      </c>
      <c r="C14" s="9" t="s">
        <v>12</v>
      </c>
      <c r="D14" s="9" t="s">
        <v>28</v>
      </c>
      <c r="E14" s="11">
        <v>1</v>
      </c>
      <c r="F14" s="11">
        <v>1</v>
      </c>
      <c r="G14" s="11">
        <v>1</v>
      </c>
      <c r="H14" s="11">
        <v>1</v>
      </c>
      <c r="I14" s="11">
        <v>0</v>
      </c>
      <c r="J14" s="11">
        <v>1</v>
      </c>
      <c r="K14" s="11">
        <v>1</v>
      </c>
      <c r="L14" s="11">
        <v>0</v>
      </c>
      <c r="M14" s="11">
        <v>1</v>
      </c>
      <c r="N14" s="11">
        <v>1</v>
      </c>
      <c r="O14" s="11">
        <v>1</v>
      </c>
      <c r="P14" s="11">
        <v>1</v>
      </c>
      <c r="Q14" s="11">
        <v>0</v>
      </c>
      <c r="R14" s="11">
        <v>1</v>
      </c>
      <c r="T14" s="11">
        <f t="shared" si="0"/>
        <v>11</v>
      </c>
      <c r="U14" s="33">
        <f t="shared" si="1"/>
        <v>78.57142857142857</v>
      </c>
      <c r="V14" s="55"/>
    </row>
    <row r="15" spans="1:22" ht="12.75">
      <c r="A15" s="9" t="s">
        <v>99</v>
      </c>
      <c r="B15" s="9" t="s">
        <v>11</v>
      </c>
      <c r="C15" s="9" t="s">
        <v>12</v>
      </c>
      <c r="D15" s="9" t="s">
        <v>100</v>
      </c>
      <c r="E15" s="11">
        <v>1</v>
      </c>
      <c r="F15" s="11">
        <v>1</v>
      </c>
      <c r="G15" s="11">
        <v>1</v>
      </c>
      <c r="H15" s="11">
        <v>1</v>
      </c>
      <c r="I15" s="11">
        <v>0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0</v>
      </c>
      <c r="P15" s="11">
        <v>1</v>
      </c>
      <c r="Q15" s="11">
        <v>1</v>
      </c>
      <c r="R15" s="11">
        <v>1</v>
      </c>
      <c r="T15" s="11">
        <f t="shared" si="0"/>
        <v>12</v>
      </c>
      <c r="U15" s="33">
        <f t="shared" si="1"/>
        <v>85.71428571428571</v>
      </c>
      <c r="V15" s="55"/>
    </row>
    <row r="16" spans="1:22" ht="12.75">
      <c r="A16" s="14" t="s">
        <v>101</v>
      </c>
      <c r="B16" s="14" t="s">
        <v>15</v>
      </c>
      <c r="C16" s="14" t="s">
        <v>12</v>
      </c>
      <c r="D16" s="14" t="s">
        <v>102</v>
      </c>
      <c r="E16" s="15"/>
      <c r="F16" s="15">
        <v>0</v>
      </c>
      <c r="G16" s="15"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1">
        <f t="shared" si="0"/>
        <v>0</v>
      </c>
      <c r="U16" s="34">
        <f t="shared" si="1"/>
        <v>0</v>
      </c>
      <c r="V16" s="55"/>
    </row>
    <row r="17" spans="1:22" ht="12.75">
      <c r="A17" s="9" t="s">
        <v>29</v>
      </c>
      <c r="B17" s="9" t="s">
        <v>30</v>
      </c>
      <c r="C17" s="9" t="s">
        <v>12</v>
      </c>
      <c r="D17" s="9" t="s">
        <v>31</v>
      </c>
      <c r="E17" s="11">
        <v>1</v>
      </c>
      <c r="F17" s="11">
        <v>1</v>
      </c>
      <c r="G17" s="11">
        <v>0</v>
      </c>
      <c r="H17" s="11">
        <v>1</v>
      </c>
      <c r="I17" s="11">
        <v>0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0</v>
      </c>
      <c r="P17" s="11">
        <v>1</v>
      </c>
      <c r="Q17" s="11">
        <v>1</v>
      </c>
      <c r="R17" s="11">
        <v>1</v>
      </c>
      <c r="T17" s="11">
        <f t="shared" si="0"/>
        <v>11</v>
      </c>
      <c r="U17" s="33">
        <f t="shared" si="1"/>
        <v>78.57142857142857</v>
      </c>
      <c r="V17" s="55"/>
    </row>
    <row r="18" spans="1:22" ht="12.75">
      <c r="A18" s="9" t="s">
        <v>103</v>
      </c>
      <c r="B18" s="9" t="s">
        <v>30</v>
      </c>
      <c r="C18" s="9" t="s">
        <v>12</v>
      </c>
      <c r="D18" s="9" t="s">
        <v>104</v>
      </c>
      <c r="E18" s="11">
        <v>0</v>
      </c>
      <c r="F18" s="11">
        <v>1</v>
      </c>
      <c r="G18" s="11">
        <v>1</v>
      </c>
      <c r="H18" s="11">
        <v>1</v>
      </c>
      <c r="I18" s="11">
        <v>0</v>
      </c>
      <c r="J18" s="11">
        <v>1</v>
      </c>
      <c r="K18" s="11">
        <v>1</v>
      </c>
      <c r="L18" s="11">
        <v>0</v>
      </c>
      <c r="M18" s="11">
        <v>1</v>
      </c>
      <c r="N18" s="11">
        <v>1</v>
      </c>
      <c r="O18" s="11">
        <v>1</v>
      </c>
      <c r="P18" s="11">
        <v>1</v>
      </c>
      <c r="Q18" s="11">
        <v>0</v>
      </c>
      <c r="R18" s="11">
        <v>1</v>
      </c>
      <c r="T18" s="11">
        <f t="shared" si="0"/>
        <v>10</v>
      </c>
      <c r="U18" s="33">
        <f t="shared" si="1"/>
        <v>71.42857142857143</v>
      </c>
      <c r="V18" s="55"/>
    </row>
    <row r="19" spans="1:22" ht="12.75">
      <c r="A19" s="9" t="s">
        <v>32</v>
      </c>
      <c r="B19" s="9" t="s">
        <v>11</v>
      </c>
      <c r="C19" s="9" t="s">
        <v>12</v>
      </c>
      <c r="D19" s="9" t="s">
        <v>33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0</v>
      </c>
      <c r="P19" s="11">
        <v>1</v>
      </c>
      <c r="Q19" s="11">
        <v>1</v>
      </c>
      <c r="R19" s="11">
        <v>1</v>
      </c>
      <c r="T19" s="11">
        <f t="shared" si="0"/>
        <v>13</v>
      </c>
      <c r="U19" s="33">
        <f t="shared" si="1"/>
        <v>92.85714285714286</v>
      </c>
      <c r="V19" s="55"/>
    </row>
    <row r="20" spans="1:22" ht="12.75">
      <c r="A20" s="14" t="s">
        <v>34</v>
      </c>
      <c r="B20" s="14" t="s">
        <v>15</v>
      </c>
      <c r="C20" s="14" t="s">
        <v>12</v>
      </c>
      <c r="D20" s="14" t="s">
        <v>35</v>
      </c>
      <c r="E20" s="15">
        <v>1</v>
      </c>
      <c r="F20" s="15">
        <v>0</v>
      </c>
      <c r="G20" s="15">
        <v>0</v>
      </c>
      <c r="H20" s="15"/>
      <c r="I20" s="15"/>
      <c r="J20" s="15">
        <v>1</v>
      </c>
      <c r="K20" s="15"/>
      <c r="L20" s="15"/>
      <c r="M20" s="15"/>
      <c r="N20" s="15"/>
      <c r="O20" s="15"/>
      <c r="P20" s="15"/>
      <c r="Q20" s="15"/>
      <c r="R20" s="15"/>
      <c r="S20" s="15"/>
      <c r="T20" s="11">
        <f t="shared" si="0"/>
        <v>2</v>
      </c>
      <c r="U20" s="34">
        <f t="shared" si="1"/>
        <v>14.285714285714286</v>
      </c>
      <c r="V20" s="55"/>
    </row>
    <row r="21" spans="1:22" ht="12.75">
      <c r="A21" s="9" t="s">
        <v>36</v>
      </c>
      <c r="B21" s="9" t="s">
        <v>15</v>
      </c>
      <c r="C21" s="9" t="s">
        <v>12</v>
      </c>
      <c r="D21" s="9" t="s">
        <v>37</v>
      </c>
      <c r="E21" s="11">
        <v>1</v>
      </c>
      <c r="F21" s="11">
        <v>1</v>
      </c>
      <c r="G21" s="11">
        <v>1</v>
      </c>
      <c r="H21" s="11">
        <v>0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T21" s="11">
        <f t="shared" si="0"/>
        <v>13</v>
      </c>
      <c r="U21" s="33">
        <f t="shared" si="1"/>
        <v>92.85714285714286</v>
      </c>
      <c r="V21" s="55"/>
    </row>
    <row r="22" spans="1:22" ht="12.75">
      <c r="A22" s="9" t="s">
        <v>38</v>
      </c>
      <c r="B22" s="9" t="s">
        <v>15</v>
      </c>
      <c r="C22" s="9" t="s">
        <v>12</v>
      </c>
      <c r="D22" s="9" t="s">
        <v>39</v>
      </c>
      <c r="E22" s="11">
        <v>1</v>
      </c>
      <c r="F22" s="11">
        <v>1</v>
      </c>
      <c r="G22" s="11">
        <v>1</v>
      </c>
      <c r="H22" s="11">
        <v>1</v>
      </c>
      <c r="I22" s="11">
        <v>0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T22" s="11">
        <f t="shared" si="0"/>
        <v>13</v>
      </c>
      <c r="U22" s="33">
        <f t="shared" si="1"/>
        <v>92.85714285714286</v>
      </c>
      <c r="V22" s="55"/>
    </row>
    <row r="23" spans="1:22" ht="12.75">
      <c r="A23" s="9" t="s">
        <v>40</v>
      </c>
      <c r="B23" s="9" t="s">
        <v>15</v>
      </c>
      <c r="C23" s="9" t="s">
        <v>12</v>
      </c>
      <c r="D23" s="9" t="s">
        <v>41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0</v>
      </c>
      <c r="R23" s="11">
        <v>1</v>
      </c>
      <c r="T23" s="11">
        <f t="shared" si="0"/>
        <v>13</v>
      </c>
      <c r="U23" s="33">
        <f t="shared" si="1"/>
        <v>92.85714285714286</v>
      </c>
      <c r="V23" s="55"/>
    </row>
    <row r="24" spans="1:22" ht="12.75">
      <c r="A24" s="9" t="s">
        <v>42</v>
      </c>
      <c r="B24" s="9" t="s">
        <v>15</v>
      </c>
      <c r="C24" s="9" t="s">
        <v>12</v>
      </c>
      <c r="D24" s="9" t="s">
        <v>43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0</v>
      </c>
      <c r="R24" s="11">
        <v>1</v>
      </c>
      <c r="T24" s="11">
        <f t="shared" si="0"/>
        <v>13</v>
      </c>
      <c r="U24" s="33">
        <f t="shared" si="1"/>
        <v>92.85714285714286</v>
      </c>
      <c r="V24" s="55"/>
    </row>
    <row r="25" spans="1:22" ht="12.75">
      <c r="A25" s="9" t="s">
        <v>44</v>
      </c>
      <c r="B25" s="9" t="s">
        <v>15</v>
      </c>
      <c r="C25" s="9" t="s">
        <v>12</v>
      </c>
      <c r="D25" s="9" t="s">
        <v>45</v>
      </c>
      <c r="E25" s="11">
        <v>1</v>
      </c>
      <c r="F25" s="11">
        <v>1</v>
      </c>
      <c r="G25" s="11">
        <v>1</v>
      </c>
      <c r="H25" s="11">
        <v>1</v>
      </c>
      <c r="I25" s="11">
        <v>0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0</v>
      </c>
      <c r="R25" s="11">
        <v>1</v>
      </c>
      <c r="T25" s="11">
        <f t="shared" si="0"/>
        <v>12</v>
      </c>
      <c r="U25" s="33">
        <f t="shared" si="1"/>
        <v>85.71428571428571</v>
      </c>
      <c r="V25" s="55"/>
    </row>
    <row r="26" spans="1:22" ht="12.75">
      <c r="A26" s="9" t="s">
        <v>46</v>
      </c>
      <c r="B26" s="9" t="s">
        <v>15</v>
      </c>
      <c r="C26" s="9" t="s">
        <v>12</v>
      </c>
      <c r="D26" s="9" t="s">
        <v>47</v>
      </c>
      <c r="E26" s="11">
        <v>1</v>
      </c>
      <c r="F26" s="11">
        <v>1</v>
      </c>
      <c r="G26" s="11">
        <v>1</v>
      </c>
      <c r="H26" s="11">
        <v>0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T26" s="11">
        <f t="shared" si="0"/>
        <v>13</v>
      </c>
      <c r="U26" s="33">
        <f t="shared" si="1"/>
        <v>92.85714285714286</v>
      </c>
      <c r="V26" s="55"/>
    </row>
    <row r="27" spans="1:22" ht="12.75">
      <c r="A27" s="9" t="s">
        <v>105</v>
      </c>
      <c r="B27" s="9" t="s">
        <v>11</v>
      </c>
      <c r="C27" s="9" t="s">
        <v>12</v>
      </c>
      <c r="D27" s="9" t="s">
        <v>106</v>
      </c>
      <c r="E27" s="11">
        <v>1</v>
      </c>
      <c r="F27" s="11">
        <v>1</v>
      </c>
      <c r="G27" s="11">
        <v>0</v>
      </c>
      <c r="H27" s="11">
        <v>1</v>
      </c>
      <c r="I27" s="11">
        <v>1</v>
      </c>
      <c r="J27" s="11">
        <v>0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T27" s="11">
        <f t="shared" si="0"/>
        <v>12</v>
      </c>
      <c r="U27" s="33">
        <f t="shared" si="1"/>
        <v>85.71428571428571</v>
      </c>
      <c r="V27" s="55"/>
    </row>
    <row r="28" spans="1:22" ht="12.75">
      <c r="A28" s="9" t="s">
        <v>48</v>
      </c>
      <c r="B28" s="9" t="s">
        <v>15</v>
      </c>
      <c r="C28" s="9" t="s">
        <v>12</v>
      </c>
      <c r="D28" s="9" t="s">
        <v>49</v>
      </c>
      <c r="E28" s="11">
        <v>1</v>
      </c>
      <c r="F28" s="11">
        <v>1</v>
      </c>
      <c r="G28" s="11">
        <v>1</v>
      </c>
      <c r="H28" s="11">
        <v>1</v>
      </c>
      <c r="I28" s="11">
        <v>0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T28" s="11">
        <f t="shared" si="0"/>
        <v>13</v>
      </c>
      <c r="U28" s="33">
        <f t="shared" si="1"/>
        <v>92.85714285714286</v>
      </c>
      <c r="V28" s="55"/>
    </row>
    <row r="29" spans="1:22" ht="12.75">
      <c r="A29" s="9" t="s">
        <v>50</v>
      </c>
      <c r="B29" s="9" t="s">
        <v>20</v>
      </c>
      <c r="C29" s="9" t="s">
        <v>12</v>
      </c>
      <c r="D29" s="9" t="s">
        <v>51</v>
      </c>
      <c r="E29" s="11">
        <v>1</v>
      </c>
      <c r="F29" s="11">
        <v>1</v>
      </c>
      <c r="G29" s="11">
        <v>1</v>
      </c>
      <c r="H29" s="11">
        <v>1</v>
      </c>
      <c r="I29" s="11">
        <v>0</v>
      </c>
      <c r="J29" s="11">
        <v>1</v>
      </c>
      <c r="K29" s="11">
        <v>0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1</v>
      </c>
      <c r="T29" s="11">
        <f t="shared" si="0"/>
        <v>12</v>
      </c>
      <c r="U29" s="33">
        <f t="shared" si="1"/>
        <v>85.71428571428571</v>
      </c>
      <c r="V29" s="55"/>
    </row>
    <row r="30" spans="1:22" ht="12.75">
      <c r="A30" s="14" t="s">
        <v>107</v>
      </c>
      <c r="B30" s="14" t="s">
        <v>15</v>
      </c>
      <c r="C30" s="14" t="s">
        <v>12</v>
      </c>
      <c r="D30" s="14" t="s">
        <v>108</v>
      </c>
      <c r="E30" s="15">
        <v>1</v>
      </c>
      <c r="F30" s="15">
        <v>0</v>
      </c>
      <c r="G30" s="15"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1">
        <f t="shared" si="0"/>
        <v>1</v>
      </c>
      <c r="U30" s="34">
        <f t="shared" si="1"/>
        <v>7.142857142857143</v>
      </c>
      <c r="V30" s="55"/>
    </row>
    <row r="31" spans="1:22" ht="12.75">
      <c r="A31" s="9" t="s">
        <v>52</v>
      </c>
      <c r="B31" s="9" t="s">
        <v>15</v>
      </c>
      <c r="C31" s="9" t="s">
        <v>12</v>
      </c>
      <c r="D31" s="9" t="s">
        <v>53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0</v>
      </c>
      <c r="R31" s="11">
        <v>1</v>
      </c>
      <c r="T31" s="11">
        <f t="shared" si="0"/>
        <v>13</v>
      </c>
      <c r="U31" s="33">
        <f t="shared" si="1"/>
        <v>92.85714285714286</v>
      </c>
      <c r="V31" s="55"/>
    </row>
    <row r="32" spans="1:22" ht="12.75">
      <c r="A32" s="9" t="s">
        <v>109</v>
      </c>
      <c r="B32" s="9" t="s">
        <v>11</v>
      </c>
      <c r="C32" s="9" t="s">
        <v>12</v>
      </c>
      <c r="D32" s="9" t="s">
        <v>110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0</v>
      </c>
      <c r="N32" s="11">
        <v>0</v>
      </c>
      <c r="O32" s="11">
        <v>1</v>
      </c>
      <c r="P32" s="11">
        <v>1</v>
      </c>
      <c r="Q32" s="11">
        <v>1</v>
      </c>
      <c r="R32" s="11">
        <v>1</v>
      </c>
      <c r="T32" s="11">
        <f t="shared" si="0"/>
        <v>12</v>
      </c>
      <c r="U32" s="33">
        <f t="shared" si="1"/>
        <v>85.71428571428571</v>
      </c>
      <c r="V32" s="55"/>
    </row>
    <row r="33" spans="1:22" ht="12.75">
      <c r="A33" s="9" t="s">
        <v>54</v>
      </c>
      <c r="B33" s="9" t="s">
        <v>20</v>
      </c>
      <c r="C33" s="9" t="s">
        <v>12</v>
      </c>
      <c r="D33" s="9" t="s">
        <v>55</v>
      </c>
      <c r="E33" s="11">
        <v>1</v>
      </c>
      <c r="F33" s="11">
        <v>1</v>
      </c>
      <c r="G33" s="11">
        <v>1</v>
      </c>
      <c r="H33" s="11">
        <v>0</v>
      </c>
      <c r="I33" s="11">
        <v>1</v>
      </c>
      <c r="J33" s="11">
        <v>0</v>
      </c>
      <c r="K33" s="11">
        <v>1</v>
      </c>
      <c r="L33" s="11">
        <v>0</v>
      </c>
      <c r="M33" s="11">
        <v>1</v>
      </c>
      <c r="N33" s="11">
        <v>0</v>
      </c>
      <c r="O33" s="11">
        <v>1</v>
      </c>
      <c r="P33" s="11">
        <v>1</v>
      </c>
      <c r="Q33" s="11">
        <v>1</v>
      </c>
      <c r="R33" s="11">
        <v>1</v>
      </c>
      <c r="T33" s="11">
        <f t="shared" si="0"/>
        <v>10</v>
      </c>
      <c r="U33" s="33">
        <f t="shared" si="1"/>
        <v>71.42857142857143</v>
      </c>
      <c r="V33" s="55"/>
    </row>
    <row r="34" spans="1:22" ht="12.75">
      <c r="A34" s="9" t="s">
        <v>56</v>
      </c>
      <c r="B34" s="9" t="s">
        <v>15</v>
      </c>
      <c r="C34" s="9" t="s">
        <v>12</v>
      </c>
      <c r="D34" s="9" t="s">
        <v>57</v>
      </c>
      <c r="E34" s="11">
        <v>1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T34" s="11">
        <f t="shared" si="0"/>
        <v>14</v>
      </c>
      <c r="U34" s="33">
        <f t="shared" si="1"/>
        <v>100</v>
      </c>
      <c r="V34" s="55"/>
    </row>
    <row r="35" spans="1:22" ht="12.75">
      <c r="A35" s="9" t="s">
        <v>58</v>
      </c>
      <c r="B35" s="9" t="s">
        <v>15</v>
      </c>
      <c r="C35" s="9" t="s">
        <v>12</v>
      </c>
      <c r="D35" s="9" t="s">
        <v>59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1</v>
      </c>
      <c r="Q35" s="11">
        <v>0</v>
      </c>
      <c r="R35" s="11">
        <v>1</v>
      </c>
      <c r="T35" s="11">
        <f t="shared" si="0"/>
        <v>13</v>
      </c>
      <c r="U35" s="33">
        <f t="shared" si="1"/>
        <v>92.85714285714286</v>
      </c>
      <c r="V35" s="55"/>
    </row>
    <row r="36" spans="1:22" ht="12.75">
      <c r="A36" s="9" t="s">
        <v>60</v>
      </c>
      <c r="B36" s="9" t="s">
        <v>15</v>
      </c>
      <c r="C36" s="9" t="s">
        <v>12</v>
      </c>
      <c r="D36" s="9" t="s">
        <v>61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T36" s="11">
        <f t="shared" si="0"/>
        <v>14</v>
      </c>
      <c r="U36" s="33">
        <f t="shared" si="1"/>
        <v>100</v>
      </c>
      <c r="V36" s="55"/>
    </row>
    <row r="37" spans="1:22" ht="12.75">
      <c r="A37" s="9" t="s">
        <v>62</v>
      </c>
      <c r="B37" s="9" t="s">
        <v>15</v>
      </c>
      <c r="C37" s="9" t="s">
        <v>12</v>
      </c>
      <c r="D37" s="9" t="s">
        <v>63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0</v>
      </c>
      <c r="R37" s="11">
        <v>1</v>
      </c>
      <c r="T37" s="11">
        <f t="shared" si="0"/>
        <v>13</v>
      </c>
      <c r="U37" s="33">
        <f t="shared" si="1"/>
        <v>92.85714285714286</v>
      </c>
      <c r="V37" s="55"/>
    </row>
    <row r="38" spans="1:22" ht="12.75">
      <c r="A38" s="9" t="s">
        <v>64</v>
      </c>
      <c r="B38" s="9" t="s">
        <v>11</v>
      </c>
      <c r="C38" s="9" t="s">
        <v>12</v>
      </c>
      <c r="D38" s="9" t="s">
        <v>65</v>
      </c>
      <c r="E38" s="11">
        <v>1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0</v>
      </c>
      <c r="L38" s="11">
        <v>1</v>
      </c>
      <c r="M38" s="11">
        <v>0</v>
      </c>
      <c r="N38" s="11">
        <v>0</v>
      </c>
      <c r="O38" s="11">
        <v>1</v>
      </c>
      <c r="P38" s="11">
        <v>0</v>
      </c>
      <c r="Q38" s="11">
        <v>1</v>
      </c>
      <c r="R38" s="11">
        <v>1</v>
      </c>
      <c r="T38" s="11">
        <f t="shared" si="0"/>
        <v>10</v>
      </c>
      <c r="U38" s="33">
        <f t="shared" si="1"/>
        <v>71.42857142857143</v>
      </c>
      <c r="V38" s="55"/>
    </row>
    <row r="39" spans="1:22" ht="12.75">
      <c r="A39" s="9" t="s">
        <v>66</v>
      </c>
      <c r="B39" s="9" t="s">
        <v>15</v>
      </c>
      <c r="C39" s="9" t="s">
        <v>12</v>
      </c>
      <c r="D39" s="9" t="s">
        <v>67</v>
      </c>
      <c r="E39" s="11">
        <v>1</v>
      </c>
      <c r="F39" s="11">
        <v>1</v>
      </c>
      <c r="G39" s="11">
        <v>1</v>
      </c>
      <c r="H39" s="11">
        <v>1</v>
      </c>
      <c r="I39" s="11">
        <v>0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1</v>
      </c>
      <c r="T39" s="11">
        <f aca="true" t="shared" si="2" ref="T39:T60">SUM(E39:R39)</f>
        <v>13</v>
      </c>
      <c r="U39" s="33">
        <f aca="true" t="shared" si="3" ref="U39:U70">(T39*100)/14</f>
        <v>92.85714285714286</v>
      </c>
      <c r="V39" s="55"/>
    </row>
    <row r="40" spans="1:22" ht="12.75">
      <c r="A40" s="9" t="s">
        <v>68</v>
      </c>
      <c r="B40" s="9" t="s">
        <v>15</v>
      </c>
      <c r="C40" s="9" t="s">
        <v>12</v>
      </c>
      <c r="D40" s="9" t="s">
        <v>69</v>
      </c>
      <c r="E40" s="11">
        <v>1</v>
      </c>
      <c r="F40" s="11">
        <v>0</v>
      </c>
      <c r="G40" s="11">
        <v>1</v>
      </c>
      <c r="H40" s="11">
        <v>1</v>
      </c>
      <c r="I40" s="11">
        <v>0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11">
        <v>1</v>
      </c>
      <c r="Q40" s="11">
        <v>0</v>
      </c>
      <c r="R40" s="11">
        <v>1</v>
      </c>
      <c r="T40" s="11">
        <f t="shared" si="2"/>
        <v>11</v>
      </c>
      <c r="U40" s="33">
        <f t="shared" si="3"/>
        <v>78.57142857142857</v>
      </c>
      <c r="V40" s="55"/>
    </row>
    <row r="41" spans="1:22" ht="12.75">
      <c r="A41" s="9" t="s">
        <v>70</v>
      </c>
      <c r="B41" s="9" t="s">
        <v>15</v>
      </c>
      <c r="C41" s="9" t="s">
        <v>12</v>
      </c>
      <c r="D41" s="9" t="s">
        <v>71</v>
      </c>
      <c r="E41" s="11">
        <v>1</v>
      </c>
      <c r="F41" s="11">
        <v>1</v>
      </c>
      <c r="G41" s="11">
        <v>1</v>
      </c>
      <c r="H41" s="11">
        <v>1</v>
      </c>
      <c r="I41" s="11">
        <v>0</v>
      </c>
      <c r="J41" s="11">
        <v>0</v>
      </c>
      <c r="K41" s="11">
        <v>1</v>
      </c>
      <c r="L41" s="11">
        <v>1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1</v>
      </c>
      <c r="T41" s="11">
        <f t="shared" si="2"/>
        <v>12</v>
      </c>
      <c r="U41" s="33">
        <f t="shared" si="3"/>
        <v>85.71428571428571</v>
      </c>
      <c r="V41" s="55"/>
    </row>
    <row r="42" spans="1:22" ht="12.75">
      <c r="A42" s="9" t="s">
        <v>72</v>
      </c>
      <c r="B42" s="9" t="s">
        <v>15</v>
      </c>
      <c r="C42" s="9" t="s">
        <v>12</v>
      </c>
      <c r="D42" s="9" t="s">
        <v>73</v>
      </c>
      <c r="E42" s="11">
        <v>1</v>
      </c>
      <c r="F42" s="11">
        <v>0</v>
      </c>
      <c r="G42" s="11">
        <v>1</v>
      </c>
      <c r="H42" s="11">
        <v>1</v>
      </c>
      <c r="I42" s="11">
        <v>0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>
        <v>0</v>
      </c>
      <c r="R42" s="11">
        <v>1</v>
      </c>
      <c r="T42" s="11">
        <f t="shared" si="2"/>
        <v>11</v>
      </c>
      <c r="U42" s="33">
        <f t="shared" si="3"/>
        <v>78.57142857142857</v>
      </c>
      <c r="V42" s="55"/>
    </row>
    <row r="43" spans="1:22" ht="12.75">
      <c r="A43" s="9" t="s">
        <v>111</v>
      </c>
      <c r="B43" s="9" t="s">
        <v>11</v>
      </c>
      <c r="C43" s="9" t="s">
        <v>12</v>
      </c>
      <c r="D43" s="9" t="s">
        <v>112</v>
      </c>
      <c r="E43" s="11">
        <v>0</v>
      </c>
      <c r="F43" s="11">
        <v>1</v>
      </c>
      <c r="G43" s="11">
        <v>1</v>
      </c>
      <c r="H43" s="11">
        <v>1</v>
      </c>
      <c r="I43" s="11">
        <v>0</v>
      </c>
      <c r="J43" s="11">
        <v>1</v>
      </c>
      <c r="K43" s="11">
        <v>1</v>
      </c>
      <c r="L43" s="11">
        <v>0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1</v>
      </c>
      <c r="T43" s="11">
        <f t="shared" si="2"/>
        <v>11</v>
      </c>
      <c r="U43" s="33">
        <f t="shared" si="3"/>
        <v>78.57142857142857</v>
      </c>
      <c r="V43" s="55"/>
    </row>
    <row r="44" spans="1:22" ht="12.75">
      <c r="A44" s="9" t="s">
        <v>74</v>
      </c>
      <c r="B44" s="9" t="s">
        <v>15</v>
      </c>
      <c r="C44" s="9" t="s">
        <v>12</v>
      </c>
      <c r="D44" s="9" t="s">
        <v>75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1</v>
      </c>
      <c r="T44" s="11">
        <f t="shared" si="2"/>
        <v>14</v>
      </c>
      <c r="U44" s="33">
        <f t="shared" si="3"/>
        <v>100</v>
      </c>
      <c r="V44" s="55"/>
    </row>
    <row r="45" spans="1:22" ht="12.75">
      <c r="A45" s="9" t="s">
        <v>273</v>
      </c>
      <c r="B45" s="9">
        <v>2012</v>
      </c>
      <c r="C45" s="9"/>
      <c r="D45" s="9" t="s">
        <v>274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T45" s="11">
        <f t="shared" si="2"/>
        <v>0</v>
      </c>
      <c r="U45" s="33">
        <f t="shared" si="3"/>
        <v>0</v>
      </c>
      <c r="V45" s="55"/>
    </row>
    <row r="46" spans="1:22" ht="12.75">
      <c r="A46" s="9" t="s">
        <v>76</v>
      </c>
      <c r="B46" s="9" t="s">
        <v>15</v>
      </c>
      <c r="C46" s="9" t="s">
        <v>12</v>
      </c>
      <c r="D46" s="9" t="s">
        <v>77</v>
      </c>
      <c r="E46" s="11">
        <v>1</v>
      </c>
      <c r="F46" s="11">
        <v>1</v>
      </c>
      <c r="G46" s="11">
        <v>1</v>
      </c>
      <c r="H46" s="11">
        <v>1</v>
      </c>
      <c r="I46" s="11">
        <v>1</v>
      </c>
      <c r="J46" s="11">
        <v>1</v>
      </c>
      <c r="K46" s="11">
        <v>0</v>
      </c>
      <c r="L46" s="11">
        <v>1</v>
      </c>
      <c r="M46" s="11">
        <v>1</v>
      </c>
      <c r="N46" s="11">
        <v>1</v>
      </c>
      <c r="O46" s="11">
        <v>0</v>
      </c>
      <c r="P46" s="11">
        <v>1</v>
      </c>
      <c r="Q46" s="11">
        <v>0</v>
      </c>
      <c r="R46" s="11">
        <v>1</v>
      </c>
      <c r="T46" s="11">
        <f t="shared" si="2"/>
        <v>11</v>
      </c>
      <c r="U46" s="33">
        <f t="shared" si="3"/>
        <v>78.57142857142857</v>
      </c>
      <c r="V46" s="55"/>
    </row>
    <row r="47" spans="1:22" ht="12.75">
      <c r="A47" s="14" t="s">
        <v>78</v>
      </c>
      <c r="B47" s="14" t="s">
        <v>15</v>
      </c>
      <c r="C47" s="14" t="s">
        <v>12</v>
      </c>
      <c r="D47" s="14" t="s">
        <v>79</v>
      </c>
      <c r="E47" s="15">
        <v>1</v>
      </c>
      <c r="F47" s="15">
        <v>0</v>
      </c>
      <c r="G47" s="15">
        <v>1</v>
      </c>
      <c r="H47" s="15"/>
      <c r="I47" s="15"/>
      <c r="J47" s="15">
        <v>1</v>
      </c>
      <c r="K47" s="15"/>
      <c r="L47" s="15"/>
      <c r="M47" s="15"/>
      <c r="N47" s="15"/>
      <c r="O47" s="15"/>
      <c r="P47" s="15"/>
      <c r="Q47" s="15"/>
      <c r="R47" s="15"/>
      <c r="S47" s="15"/>
      <c r="T47" s="11">
        <f t="shared" si="2"/>
        <v>3</v>
      </c>
      <c r="U47" s="34">
        <f t="shared" si="3"/>
        <v>21.428571428571427</v>
      </c>
      <c r="V47" s="55"/>
    </row>
    <row r="48" spans="1:22" ht="12.75">
      <c r="A48" s="9" t="s">
        <v>80</v>
      </c>
      <c r="B48" s="9" t="s">
        <v>15</v>
      </c>
      <c r="C48" s="9" t="s">
        <v>12</v>
      </c>
      <c r="D48" s="9" t="s">
        <v>81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T48" s="11">
        <f t="shared" si="2"/>
        <v>14</v>
      </c>
      <c r="U48" s="33">
        <f t="shared" si="3"/>
        <v>100</v>
      </c>
      <c r="V48" s="55"/>
    </row>
    <row r="49" spans="1:22" ht="12.75">
      <c r="A49" s="9" t="s">
        <v>82</v>
      </c>
      <c r="B49" s="9" t="s">
        <v>15</v>
      </c>
      <c r="C49" s="9" t="s">
        <v>12</v>
      </c>
      <c r="D49" s="9" t="s">
        <v>83</v>
      </c>
      <c r="E49" s="11">
        <v>1</v>
      </c>
      <c r="F49" s="11">
        <v>1</v>
      </c>
      <c r="G49" s="11">
        <v>1</v>
      </c>
      <c r="H49" s="11">
        <v>0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1</v>
      </c>
      <c r="Q49" s="11">
        <v>0</v>
      </c>
      <c r="R49" s="11">
        <v>1</v>
      </c>
      <c r="T49" s="11">
        <f t="shared" si="2"/>
        <v>12</v>
      </c>
      <c r="U49" s="33">
        <f t="shared" si="3"/>
        <v>85.71428571428571</v>
      </c>
      <c r="V49" s="55"/>
    </row>
    <row r="50" spans="1:22" ht="12.75">
      <c r="A50" s="14" t="s">
        <v>113</v>
      </c>
      <c r="B50" s="14" t="s">
        <v>11</v>
      </c>
      <c r="C50" s="14" t="s">
        <v>12</v>
      </c>
      <c r="D50" s="14" t="s">
        <v>114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1">
        <f t="shared" si="2"/>
        <v>0</v>
      </c>
      <c r="U50" s="34">
        <f t="shared" si="3"/>
        <v>0</v>
      </c>
      <c r="V50" s="55"/>
    </row>
    <row r="51" spans="1:22" ht="12.75">
      <c r="A51" s="9" t="s">
        <v>84</v>
      </c>
      <c r="B51" s="9" t="s">
        <v>85</v>
      </c>
      <c r="C51" s="9" t="s">
        <v>12</v>
      </c>
      <c r="D51" s="9" t="s">
        <v>86</v>
      </c>
      <c r="E51" s="11">
        <v>0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1</v>
      </c>
      <c r="Q51" s="11">
        <v>0</v>
      </c>
      <c r="R51" s="11">
        <v>0</v>
      </c>
      <c r="T51" s="11">
        <f t="shared" si="2"/>
        <v>11</v>
      </c>
      <c r="U51" s="33">
        <f t="shared" si="3"/>
        <v>78.57142857142857</v>
      </c>
      <c r="V51" s="55"/>
    </row>
    <row r="52" spans="1:22" ht="12.75">
      <c r="A52" s="9" t="s">
        <v>87</v>
      </c>
      <c r="B52" s="9" t="s">
        <v>23</v>
      </c>
      <c r="C52" s="9" t="s">
        <v>12</v>
      </c>
      <c r="D52" s="9" t="s">
        <v>88</v>
      </c>
      <c r="E52" s="11">
        <v>0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T52" s="11">
        <f t="shared" si="2"/>
        <v>6</v>
      </c>
      <c r="U52" s="33">
        <f t="shared" si="3"/>
        <v>42.857142857142854</v>
      </c>
      <c r="V52" s="55"/>
    </row>
    <row r="53" spans="1:22" ht="12.75">
      <c r="A53" s="16">
        <v>10513495</v>
      </c>
      <c r="D53" s="9" t="s">
        <v>272</v>
      </c>
      <c r="E53" s="11">
        <v>0</v>
      </c>
      <c r="F53" s="11">
        <v>1</v>
      </c>
      <c r="G53" s="11">
        <v>1</v>
      </c>
      <c r="H53" s="11">
        <v>1</v>
      </c>
      <c r="I53" s="11">
        <v>0</v>
      </c>
      <c r="J53" s="11">
        <v>1</v>
      </c>
      <c r="K53" s="11">
        <v>1</v>
      </c>
      <c r="L53" s="11">
        <v>1</v>
      </c>
      <c r="M53" s="11">
        <v>1</v>
      </c>
      <c r="N53" s="11">
        <v>1</v>
      </c>
      <c r="O53" s="11">
        <v>1</v>
      </c>
      <c r="P53" s="11">
        <v>1</v>
      </c>
      <c r="Q53" s="11">
        <v>1</v>
      </c>
      <c r="R53" s="11">
        <v>1</v>
      </c>
      <c r="T53" s="11">
        <f t="shared" si="2"/>
        <v>12</v>
      </c>
      <c r="U53" s="33">
        <f t="shared" si="3"/>
        <v>85.71428571428571</v>
      </c>
      <c r="V53" s="55"/>
    </row>
    <row r="54" spans="1:22" ht="12.75">
      <c r="A54" s="9" t="s">
        <v>89</v>
      </c>
      <c r="B54" s="9" t="s">
        <v>15</v>
      </c>
      <c r="C54" s="9" t="s">
        <v>12</v>
      </c>
      <c r="D54" s="9" t="s">
        <v>90</v>
      </c>
      <c r="E54" s="11">
        <v>1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1">
        <v>1</v>
      </c>
      <c r="Q54" s="11">
        <v>0</v>
      </c>
      <c r="R54" s="11">
        <v>1</v>
      </c>
      <c r="T54" s="11">
        <f t="shared" si="2"/>
        <v>13</v>
      </c>
      <c r="U54" s="33">
        <f t="shared" si="3"/>
        <v>92.85714285714286</v>
      </c>
      <c r="V54" s="55"/>
    </row>
    <row r="55" spans="1:22" ht="12.75">
      <c r="A55" s="9" t="s">
        <v>91</v>
      </c>
      <c r="B55" s="9" t="s">
        <v>11</v>
      </c>
      <c r="C55" s="9" t="s">
        <v>12</v>
      </c>
      <c r="D55" s="9" t="s">
        <v>92</v>
      </c>
      <c r="E55" s="11">
        <v>0</v>
      </c>
      <c r="F55" s="11">
        <v>1</v>
      </c>
      <c r="G55" s="11">
        <v>1</v>
      </c>
      <c r="H55" s="11">
        <v>1</v>
      </c>
      <c r="I55" s="11">
        <v>0</v>
      </c>
      <c r="J55" s="11">
        <v>1</v>
      </c>
      <c r="K55" s="11">
        <v>1</v>
      </c>
      <c r="L55" s="11">
        <v>1</v>
      </c>
      <c r="M55" s="11">
        <v>0</v>
      </c>
      <c r="N55" s="11">
        <v>0</v>
      </c>
      <c r="O55" s="11">
        <v>1</v>
      </c>
      <c r="P55" s="11">
        <v>1</v>
      </c>
      <c r="Q55" s="11">
        <v>1</v>
      </c>
      <c r="R55" s="11">
        <v>1</v>
      </c>
      <c r="T55" s="11">
        <f t="shared" si="2"/>
        <v>10</v>
      </c>
      <c r="U55" s="33">
        <f t="shared" si="3"/>
        <v>71.42857142857143</v>
      </c>
      <c r="V55" s="55"/>
    </row>
    <row r="56" spans="1:22" ht="12.75">
      <c r="A56" s="9" t="s">
        <v>115</v>
      </c>
      <c r="B56" s="9" t="s">
        <v>11</v>
      </c>
      <c r="C56" s="9" t="s">
        <v>12</v>
      </c>
      <c r="D56" s="9" t="s">
        <v>116</v>
      </c>
      <c r="E56" s="11">
        <v>1</v>
      </c>
      <c r="F56" s="11">
        <v>1</v>
      </c>
      <c r="G56" s="11">
        <v>0</v>
      </c>
      <c r="H56" s="11">
        <v>1</v>
      </c>
      <c r="I56" s="11">
        <v>1</v>
      </c>
      <c r="J56" s="11">
        <v>0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0</v>
      </c>
      <c r="Q56" s="11">
        <v>0</v>
      </c>
      <c r="R56" s="11">
        <v>1</v>
      </c>
      <c r="T56" s="11">
        <f t="shared" si="2"/>
        <v>10</v>
      </c>
      <c r="U56" s="33">
        <f t="shared" si="3"/>
        <v>71.42857142857143</v>
      </c>
      <c r="V56" s="55"/>
    </row>
    <row r="57" spans="1:22" ht="12.75">
      <c r="A57" s="9" t="s">
        <v>117</v>
      </c>
      <c r="B57" s="9" t="s">
        <v>30</v>
      </c>
      <c r="C57" s="9" t="s">
        <v>12</v>
      </c>
      <c r="D57" s="9" t="s">
        <v>118</v>
      </c>
      <c r="E57" s="11">
        <v>0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1</v>
      </c>
      <c r="T57" s="11">
        <f t="shared" si="2"/>
        <v>13</v>
      </c>
      <c r="U57" s="33">
        <f t="shared" si="3"/>
        <v>92.85714285714286</v>
      </c>
      <c r="V57" s="55"/>
    </row>
    <row r="58" spans="1:22" ht="12.75">
      <c r="A58" s="9" t="s">
        <v>93</v>
      </c>
      <c r="B58" s="9" t="s">
        <v>15</v>
      </c>
      <c r="C58" s="9" t="s">
        <v>12</v>
      </c>
      <c r="D58" s="9" t="s">
        <v>94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1</v>
      </c>
      <c r="O58" s="11">
        <v>1</v>
      </c>
      <c r="P58" s="11">
        <v>1</v>
      </c>
      <c r="Q58" s="11">
        <v>0</v>
      </c>
      <c r="R58" s="11">
        <v>1</v>
      </c>
      <c r="T58" s="11">
        <f t="shared" si="2"/>
        <v>13</v>
      </c>
      <c r="U58" s="33">
        <f t="shared" si="3"/>
        <v>92.85714285714286</v>
      </c>
      <c r="V58" s="55"/>
    </row>
    <row r="59" spans="1:22" ht="12.75">
      <c r="A59" s="9" t="s">
        <v>95</v>
      </c>
      <c r="B59" s="9" t="s">
        <v>20</v>
      </c>
      <c r="C59" s="9" t="s">
        <v>12</v>
      </c>
      <c r="D59" s="9" t="s">
        <v>96</v>
      </c>
      <c r="E59" s="11">
        <v>1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1</v>
      </c>
      <c r="T59" s="11">
        <f t="shared" si="2"/>
        <v>14</v>
      </c>
      <c r="U59" s="33">
        <f t="shared" si="3"/>
        <v>100</v>
      </c>
      <c r="V59" s="55"/>
    </row>
    <row r="60" spans="1:22" ht="12.75">
      <c r="A60" s="16">
        <v>8923838</v>
      </c>
      <c r="D60" s="9" t="s">
        <v>269</v>
      </c>
      <c r="E60" s="11">
        <v>0</v>
      </c>
      <c r="F60" s="11">
        <v>0</v>
      </c>
      <c r="G60" s="11">
        <v>1</v>
      </c>
      <c r="H60" s="11">
        <v>1</v>
      </c>
      <c r="I60" s="11">
        <v>0</v>
      </c>
      <c r="J60" s="11">
        <v>0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T60" s="11">
        <f t="shared" si="2"/>
        <v>10</v>
      </c>
      <c r="U60" s="33">
        <f t="shared" si="3"/>
        <v>71.42857142857143</v>
      </c>
      <c r="V60" s="5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B1">
      <selection activeCell="U5" sqref="U5"/>
    </sheetView>
  </sheetViews>
  <sheetFormatPr defaultColWidth="9.140625" defaultRowHeight="12.75"/>
  <cols>
    <col min="1" max="3" width="9.140625" style="24" customWidth="1"/>
    <col min="4" max="4" width="29.57421875" style="24" bestFit="1" customWidth="1"/>
    <col min="5" max="5" width="12.28125" style="24" customWidth="1"/>
    <col min="6" max="18" width="8.8515625" style="25" customWidth="1"/>
    <col min="19" max="16384" width="9.140625" style="24" customWidth="1"/>
  </cols>
  <sheetData>
    <row r="1" spans="1:2" ht="12.75">
      <c r="A1" s="22" t="s">
        <v>0</v>
      </c>
      <c r="B1" s="23" t="s">
        <v>1</v>
      </c>
    </row>
    <row r="2" spans="1:2" ht="12.75">
      <c r="A2" s="22" t="s">
        <v>2</v>
      </c>
      <c r="B2" s="23" t="s">
        <v>3</v>
      </c>
    </row>
    <row r="3" spans="1:2" ht="12.75">
      <c r="A3" s="22" t="s">
        <v>4</v>
      </c>
      <c r="B3" s="23" t="s">
        <v>5</v>
      </c>
    </row>
    <row r="5" spans="6:21" ht="12.75">
      <c r="F5" s="26" t="s">
        <v>275</v>
      </c>
      <c r="G5" s="26" t="s">
        <v>276</v>
      </c>
      <c r="H5" s="26" t="s">
        <v>279</v>
      </c>
      <c r="I5" s="26" t="s">
        <v>280</v>
      </c>
      <c r="J5" s="26" t="s">
        <v>281</v>
      </c>
      <c r="K5" s="26" t="s">
        <v>282</v>
      </c>
      <c r="L5" s="3" t="s">
        <v>285</v>
      </c>
      <c r="M5" s="3" t="s">
        <v>286</v>
      </c>
      <c r="N5" s="3" t="s">
        <v>287</v>
      </c>
      <c r="O5" s="26" t="s">
        <v>268</v>
      </c>
      <c r="P5" s="26" t="s">
        <v>261</v>
      </c>
      <c r="Q5" s="26" t="s">
        <v>262</v>
      </c>
      <c r="R5" s="26" t="s">
        <v>267</v>
      </c>
      <c r="T5" s="3" t="s">
        <v>288</v>
      </c>
      <c r="U5" s="3"/>
    </row>
    <row r="6" spans="1:18" ht="12.75">
      <c r="A6" s="22" t="s">
        <v>6</v>
      </c>
      <c r="B6" s="22" t="s">
        <v>7</v>
      </c>
      <c r="C6" s="22" t="s">
        <v>8</v>
      </c>
      <c r="D6" s="22" t="s">
        <v>9</v>
      </c>
      <c r="E6" s="22" t="s">
        <v>270</v>
      </c>
      <c r="O6" s="25">
        <v>0</v>
      </c>
      <c r="R6" s="25">
        <f>((O6*2.5)+(P6*3)+(Q6*4.5))/10</f>
        <v>0</v>
      </c>
    </row>
    <row r="7" spans="1:19" ht="12.75">
      <c r="A7" s="23" t="s">
        <v>10</v>
      </c>
      <c r="B7" s="23" t="s">
        <v>11</v>
      </c>
      <c r="C7" s="23" t="s">
        <v>12</v>
      </c>
      <c r="D7" s="23" t="s">
        <v>13</v>
      </c>
      <c r="E7" s="23">
        <v>7</v>
      </c>
      <c r="F7" s="25">
        <v>2</v>
      </c>
      <c r="G7" s="25">
        <v>0</v>
      </c>
      <c r="H7" s="25">
        <v>2</v>
      </c>
      <c r="I7" s="25">
        <v>8</v>
      </c>
      <c r="J7" s="25">
        <v>6</v>
      </c>
      <c r="K7" s="25">
        <v>6</v>
      </c>
      <c r="L7" s="11">
        <v>10</v>
      </c>
      <c r="M7" s="11">
        <v>4</v>
      </c>
      <c r="N7" s="11">
        <v>8</v>
      </c>
      <c r="O7" s="38">
        <f aca="true" t="shared" si="0" ref="O7:O38">(F7+G7+H7+I7+J7+K7+L7+M7+N7)/9</f>
        <v>5.111111111111111</v>
      </c>
      <c r="P7" s="40">
        <v>0</v>
      </c>
      <c r="Q7" s="38">
        <v>6</v>
      </c>
      <c r="R7" s="38">
        <f>((O7*2.5)+(Q7*7.5))/10</f>
        <v>5.777777777777778</v>
      </c>
      <c r="S7" s="43"/>
    </row>
    <row r="8" spans="1:19" ht="12.75">
      <c r="A8" s="23" t="s">
        <v>14</v>
      </c>
      <c r="B8" s="23" t="s">
        <v>15</v>
      </c>
      <c r="C8" s="23" t="s">
        <v>12</v>
      </c>
      <c r="D8" s="23" t="s">
        <v>16</v>
      </c>
      <c r="E8" s="23">
        <v>16</v>
      </c>
      <c r="F8" s="25">
        <v>6</v>
      </c>
      <c r="G8" s="25">
        <v>4</v>
      </c>
      <c r="H8" s="25">
        <v>4</v>
      </c>
      <c r="I8" s="25">
        <v>2</v>
      </c>
      <c r="J8" s="25">
        <v>4</v>
      </c>
      <c r="K8" s="25">
        <v>0</v>
      </c>
      <c r="L8" s="11">
        <v>6</v>
      </c>
      <c r="M8" s="11">
        <v>8</v>
      </c>
      <c r="N8" s="11"/>
      <c r="O8" s="38">
        <f t="shared" si="0"/>
        <v>3.7777777777777777</v>
      </c>
      <c r="P8" s="40">
        <v>6</v>
      </c>
      <c r="Q8" s="38">
        <v>5.5</v>
      </c>
      <c r="R8" s="38">
        <f aca="true" t="shared" si="1" ref="R8:R39">((O8*2.5)+(P8*3)+(Q8*4.5))/10</f>
        <v>5.219444444444444</v>
      </c>
      <c r="S8" s="43"/>
    </row>
    <row r="9" spans="1:19" ht="12.75">
      <c r="A9" s="23" t="s">
        <v>17</v>
      </c>
      <c r="B9" s="23" t="s">
        <v>15</v>
      </c>
      <c r="C9" s="23" t="s">
        <v>12</v>
      </c>
      <c r="D9" s="23" t="s">
        <v>18</v>
      </c>
      <c r="E9" s="23">
        <v>10</v>
      </c>
      <c r="F9" s="25">
        <v>10</v>
      </c>
      <c r="G9" s="25">
        <v>8</v>
      </c>
      <c r="H9" s="25">
        <v>8</v>
      </c>
      <c r="I9" s="25">
        <v>6</v>
      </c>
      <c r="J9" s="25">
        <v>8</v>
      </c>
      <c r="K9" s="25">
        <v>4</v>
      </c>
      <c r="L9" s="11">
        <v>4</v>
      </c>
      <c r="M9" s="11">
        <v>8</v>
      </c>
      <c r="N9" s="11"/>
      <c r="O9" s="38">
        <f t="shared" si="0"/>
        <v>6.222222222222222</v>
      </c>
      <c r="P9" s="40">
        <v>6.5</v>
      </c>
      <c r="Q9" s="38">
        <v>6</v>
      </c>
      <c r="R9" s="38">
        <f t="shared" si="1"/>
        <v>6.205555555555556</v>
      </c>
      <c r="S9" s="43"/>
    </row>
    <row r="10" spans="1:19" ht="12.75">
      <c r="A10" s="23" t="s">
        <v>19</v>
      </c>
      <c r="B10" s="23" t="s">
        <v>20</v>
      </c>
      <c r="C10" s="23" t="s">
        <v>12</v>
      </c>
      <c r="D10" s="1" t="s">
        <v>283</v>
      </c>
      <c r="E10" s="23">
        <v>4</v>
      </c>
      <c r="F10" s="25">
        <v>0</v>
      </c>
      <c r="G10" s="25">
        <v>2</v>
      </c>
      <c r="H10" s="25">
        <v>0</v>
      </c>
      <c r="I10" s="25">
        <v>2</v>
      </c>
      <c r="J10" s="25">
        <v>0</v>
      </c>
      <c r="K10" s="25">
        <v>0</v>
      </c>
      <c r="L10" s="11">
        <v>0</v>
      </c>
      <c r="M10" s="11">
        <v>8</v>
      </c>
      <c r="N10" s="11"/>
      <c r="O10" s="38">
        <f t="shared" si="0"/>
        <v>1.3333333333333333</v>
      </c>
      <c r="P10" s="40">
        <v>1</v>
      </c>
      <c r="Q10" s="38">
        <v>1.5</v>
      </c>
      <c r="R10" s="38">
        <f t="shared" si="1"/>
        <v>1.3083333333333331</v>
      </c>
      <c r="S10" s="44"/>
    </row>
    <row r="11" spans="1:19" ht="12.75">
      <c r="A11" s="23" t="s">
        <v>97</v>
      </c>
      <c r="B11" s="27" t="s">
        <v>23</v>
      </c>
      <c r="C11" s="27" t="s">
        <v>12</v>
      </c>
      <c r="D11" s="27" t="s">
        <v>24</v>
      </c>
      <c r="E11" s="27">
        <v>4</v>
      </c>
      <c r="F11" s="28">
        <v>0</v>
      </c>
      <c r="G11" s="28">
        <v>0</v>
      </c>
      <c r="H11" s="28">
        <v>4</v>
      </c>
      <c r="I11" s="28">
        <v>0</v>
      </c>
      <c r="J11" s="28">
        <v>2</v>
      </c>
      <c r="K11" s="28">
        <v>2</v>
      </c>
      <c r="L11" s="15">
        <v>4</v>
      </c>
      <c r="M11" s="15">
        <v>8</v>
      </c>
      <c r="N11" s="15"/>
      <c r="O11" s="39">
        <f t="shared" si="0"/>
        <v>2.2222222222222223</v>
      </c>
      <c r="P11" s="41"/>
      <c r="Q11" s="39"/>
      <c r="R11" s="39">
        <f t="shared" si="1"/>
        <v>0.5555555555555556</v>
      </c>
      <c r="S11" s="44"/>
    </row>
    <row r="12" spans="1:19" ht="12.75">
      <c r="A12" s="27" t="s">
        <v>22</v>
      </c>
      <c r="B12" s="23" t="s">
        <v>11</v>
      </c>
      <c r="C12" s="23" t="s">
        <v>12</v>
      </c>
      <c r="D12" s="23" t="s">
        <v>98</v>
      </c>
      <c r="E12" s="23">
        <v>3</v>
      </c>
      <c r="F12" s="25">
        <v>0</v>
      </c>
      <c r="G12" s="25">
        <v>2</v>
      </c>
      <c r="H12" s="25">
        <v>0</v>
      </c>
      <c r="I12" s="25">
        <v>2</v>
      </c>
      <c r="J12" s="25">
        <v>2</v>
      </c>
      <c r="K12" s="25">
        <v>4</v>
      </c>
      <c r="L12" s="11">
        <v>4</v>
      </c>
      <c r="M12" s="11">
        <v>4</v>
      </c>
      <c r="N12" s="11"/>
      <c r="O12" s="38">
        <f t="shared" si="0"/>
        <v>2</v>
      </c>
      <c r="P12" s="40">
        <v>0</v>
      </c>
      <c r="Q12" s="38">
        <v>3.5</v>
      </c>
      <c r="R12" s="38">
        <f t="shared" si="1"/>
        <v>2.075</v>
      </c>
      <c r="S12" s="44"/>
    </row>
    <row r="13" spans="1:19" ht="12.75">
      <c r="A13" s="23" t="s">
        <v>25</v>
      </c>
      <c r="B13" s="23" t="s">
        <v>11</v>
      </c>
      <c r="C13" s="23" t="s">
        <v>12</v>
      </c>
      <c r="D13" s="23" t="s">
        <v>26</v>
      </c>
      <c r="E13" s="23">
        <v>15</v>
      </c>
      <c r="F13" s="25">
        <v>2</v>
      </c>
      <c r="G13" s="25">
        <v>6</v>
      </c>
      <c r="H13" s="25">
        <v>4</v>
      </c>
      <c r="I13" s="25">
        <v>4</v>
      </c>
      <c r="J13" s="25">
        <v>6</v>
      </c>
      <c r="K13" s="25">
        <v>4</v>
      </c>
      <c r="L13" s="11">
        <v>4</v>
      </c>
      <c r="M13" s="11">
        <v>2</v>
      </c>
      <c r="N13" s="11">
        <v>8</v>
      </c>
      <c r="O13" s="38">
        <f t="shared" si="0"/>
        <v>4.444444444444445</v>
      </c>
      <c r="P13" s="40">
        <v>3.5</v>
      </c>
      <c r="Q13" s="38">
        <v>3</v>
      </c>
      <c r="R13" s="38">
        <f t="shared" si="1"/>
        <v>3.5111111111111115</v>
      </c>
      <c r="S13" s="45"/>
    </row>
    <row r="14" spans="1:19" ht="12.75">
      <c r="A14" s="23" t="s">
        <v>27</v>
      </c>
      <c r="B14" s="23" t="s">
        <v>15</v>
      </c>
      <c r="C14" s="23" t="s">
        <v>12</v>
      </c>
      <c r="D14" s="23" t="s">
        <v>28</v>
      </c>
      <c r="E14" s="23">
        <v>17</v>
      </c>
      <c r="F14" s="25">
        <v>6</v>
      </c>
      <c r="G14" s="25">
        <v>8</v>
      </c>
      <c r="H14" s="25">
        <v>8</v>
      </c>
      <c r="I14" s="25">
        <v>8</v>
      </c>
      <c r="J14" s="25">
        <v>4</v>
      </c>
      <c r="K14" s="25">
        <v>0</v>
      </c>
      <c r="L14" s="11">
        <v>4</v>
      </c>
      <c r="M14" s="11"/>
      <c r="N14" s="11"/>
      <c r="O14" s="38">
        <f t="shared" si="0"/>
        <v>4.222222222222222</v>
      </c>
      <c r="P14" s="40">
        <v>4.5</v>
      </c>
      <c r="Q14" s="38">
        <v>4.5</v>
      </c>
      <c r="R14" s="38">
        <f t="shared" si="1"/>
        <v>4.430555555555555</v>
      </c>
      <c r="S14" s="45"/>
    </row>
    <row r="15" spans="1:19" ht="12.75">
      <c r="A15" s="23" t="s">
        <v>99</v>
      </c>
      <c r="B15" s="23" t="s">
        <v>11</v>
      </c>
      <c r="C15" s="23" t="s">
        <v>12</v>
      </c>
      <c r="D15" s="23" t="s">
        <v>100</v>
      </c>
      <c r="E15" s="23">
        <v>15</v>
      </c>
      <c r="F15" s="25">
        <v>2</v>
      </c>
      <c r="G15" s="25">
        <v>6</v>
      </c>
      <c r="H15" s="25">
        <v>4</v>
      </c>
      <c r="I15" s="25">
        <v>4</v>
      </c>
      <c r="J15" s="25">
        <v>6</v>
      </c>
      <c r="K15" s="25">
        <v>4</v>
      </c>
      <c r="L15" s="11">
        <v>4</v>
      </c>
      <c r="M15" s="11">
        <v>0</v>
      </c>
      <c r="N15" s="11">
        <v>8</v>
      </c>
      <c r="O15" s="38">
        <f t="shared" si="0"/>
        <v>4.222222222222222</v>
      </c>
      <c r="P15" s="40">
        <v>7.5</v>
      </c>
      <c r="Q15" s="38">
        <v>6.5</v>
      </c>
      <c r="R15" s="38">
        <f t="shared" si="1"/>
        <v>6.230555555555556</v>
      </c>
      <c r="S15" s="43"/>
    </row>
    <row r="16" spans="1:19" ht="12.75">
      <c r="A16" s="23" t="s">
        <v>29</v>
      </c>
      <c r="B16" s="27" t="s">
        <v>15</v>
      </c>
      <c r="C16" s="27" t="s">
        <v>12</v>
      </c>
      <c r="D16" s="27" t="s">
        <v>102</v>
      </c>
      <c r="E16" s="27"/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/>
      <c r="L16" s="15"/>
      <c r="M16" s="15"/>
      <c r="N16" s="15"/>
      <c r="O16" s="39">
        <f t="shared" si="0"/>
        <v>0</v>
      </c>
      <c r="P16" s="41"/>
      <c r="Q16" s="39"/>
      <c r="R16" s="39">
        <f t="shared" si="1"/>
        <v>0</v>
      </c>
      <c r="S16" s="44"/>
    </row>
    <row r="17" spans="1:19" ht="12.75">
      <c r="A17" s="23" t="s">
        <v>103</v>
      </c>
      <c r="B17" s="23" t="s">
        <v>30</v>
      </c>
      <c r="C17" s="23" t="s">
        <v>12</v>
      </c>
      <c r="D17" s="23" t="s">
        <v>31</v>
      </c>
      <c r="E17" s="23">
        <v>3</v>
      </c>
      <c r="F17" s="25">
        <v>0</v>
      </c>
      <c r="G17" s="25">
        <v>2</v>
      </c>
      <c r="H17" s="25">
        <v>0</v>
      </c>
      <c r="I17" s="25">
        <v>2</v>
      </c>
      <c r="J17" s="25">
        <v>2</v>
      </c>
      <c r="K17" s="25">
        <v>4</v>
      </c>
      <c r="L17" s="11">
        <v>4</v>
      </c>
      <c r="M17" s="11">
        <v>0</v>
      </c>
      <c r="N17" s="11"/>
      <c r="O17" s="38">
        <f t="shared" si="0"/>
        <v>1.5555555555555556</v>
      </c>
      <c r="P17" s="40">
        <v>4</v>
      </c>
      <c r="Q17" s="38">
        <v>3.5</v>
      </c>
      <c r="R17" s="38">
        <f t="shared" si="1"/>
        <v>3.1638888888888888</v>
      </c>
      <c r="S17" s="45"/>
    </row>
    <row r="18" spans="1:19" ht="12.75">
      <c r="A18" s="23" t="s">
        <v>32</v>
      </c>
      <c r="B18" s="23" t="s">
        <v>30</v>
      </c>
      <c r="C18" s="23" t="s">
        <v>12</v>
      </c>
      <c r="D18" s="23" t="s">
        <v>277</v>
      </c>
      <c r="E18" s="23">
        <v>0</v>
      </c>
      <c r="F18" s="25">
        <v>6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11">
        <v>0</v>
      </c>
      <c r="M18" s="11"/>
      <c r="N18" s="11"/>
      <c r="O18" s="38">
        <f t="shared" si="0"/>
        <v>0.6666666666666666</v>
      </c>
      <c r="P18" s="40">
        <v>2.5</v>
      </c>
      <c r="Q18" s="38">
        <v>3.5</v>
      </c>
      <c r="R18" s="38">
        <f t="shared" si="1"/>
        <v>2.4916666666666663</v>
      </c>
      <c r="S18" s="44"/>
    </row>
    <row r="19" spans="1:19" ht="12.75">
      <c r="A19" s="27" t="s">
        <v>34</v>
      </c>
      <c r="B19" s="23" t="s">
        <v>11</v>
      </c>
      <c r="C19" s="23" t="s">
        <v>12</v>
      </c>
      <c r="D19" s="1" t="s">
        <v>33</v>
      </c>
      <c r="E19" s="23">
        <v>15</v>
      </c>
      <c r="F19" s="25">
        <v>2</v>
      </c>
      <c r="G19" s="25">
        <v>6</v>
      </c>
      <c r="H19" s="25">
        <v>4</v>
      </c>
      <c r="I19" s="25">
        <v>4</v>
      </c>
      <c r="J19" s="25">
        <v>6</v>
      </c>
      <c r="K19" s="25">
        <v>4</v>
      </c>
      <c r="L19" s="11">
        <v>4</v>
      </c>
      <c r="M19" s="11">
        <v>0</v>
      </c>
      <c r="N19" s="11">
        <v>8</v>
      </c>
      <c r="O19" s="38">
        <f t="shared" si="0"/>
        <v>4.222222222222222</v>
      </c>
      <c r="P19" s="40">
        <v>1.5</v>
      </c>
      <c r="Q19" s="38">
        <v>3.5</v>
      </c>
      <c r="R19" s="38">
        <f t="shared" si="1"/>
        <v>3.0805555555555557</v>
      </c>
      <c r="S19" s="45"/>
    </row>
    <row r="20" spans="1:19" ht="12.75">
      <c r="A20" s="23" t="s">
        <v>36</v>
      </c>
      <c r="B20" s="27" t="s">
        <v>15</v>
      </c>
      <c r="C20" s="27" t="s">
        <v>12</v>
      </c>
      <c r="D20" s="27" t="s">
        <v>35</v>
      </c>
      <c r="E20" s="27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/>
      <c r="L20" s="15"/>
      <c r="M20" s="15"/>
      <c r="N20" s="15"/>
      <c r="O20" s="39">
        <f t="shared" si="0"/>
        <v>0</v>
      </c>
      <c r="P20" s="41"/>
      <c r="Q20" s="39"/>
      <c r="R20" s="39">
        <f t="shared" si="1"/>
        <v>0</v>
      </c>
      <c r="S20" s="44"/>
    </row>
    <row r="21" spans="1:19" ht="12.75">
      <c r="A21" s="23" t="s">
        <v>38</v>
      </c>
      <c r="B21" s="23" t="s">
        <v>15</v>
      </c>
      <c r="C21" s="23" t="s">
        <v>12</v>
      </c>
      <c r="D21" s="1" t="s">
        <v>37</v>
      </c>
      <c r="E21" s="23">
        <v>4</v>
      </c>
      <c r="F21" s="25">
        <v>4</v>
      </c>
      <c r="G21" s="25">
        <v>0</v>
      </c>
      <c r="H21" s="25">
        <v>4</v>
      </c>
      <c r="I21" s="25">
        <v>4</v>
      </c>
      <c r="J21" s="25">
        <v>2</v>
      </c>
      <c r="K21" s="25">
        <v>2</v>
      </c>
      <c r="L21" s="11">
        <v>4</v>
      </c>
      <c r="M21" s="11">
        <v>8</v>
      </c>
      <c r="N21" s="11"/>
      <c r="O21" s="38">
        <f t="shared" si="0"/>
        <v>3.111111111111111</v>
      </c>
      <c r="P21" s="40">
        <v>3.5</v>
      </c>
      <c r="Q21" s="38">
        <v>4.5</v>
      </c>
      <c r="R21" s="38">
        <f t="shared" si="1"/>
        <v>3.852777777777778</v>
      </c>
      <c r="S21" s="45"/>
    </row>
    <row r="22" spans="1:19" ht="12.75">
      <c r="A22" s="23" t="s">
        <v>40</v>
      </c>
      <c r="B22" s="23" t="s">
        <v>15</v>
      </c>
      <c r="C22" s="23" t="s">
        <v>12</v>
      </c>
      <c r="D22" s="1" t="s">
        <v>39</v>
      </c>
      <c r="E22" s="23">
        <v>11</v>
      </c>
      <c r="F22" s="25">
        <v>6</v>
      </c>
      <c r="G22" s="25">
        <v>6</v>
      </c>
      <c r="H22" s="25">
        <v>6</v>
      </c>
      <c r="I22" s="25">
        <v>10</v>
      </c>
      <c r="J22" s="25">
        <v>6</v>
      </c>
      <c r="K22" s="25">
        <v>0</v>
      </c>
      <c r="L22" s="32">
        <v>10</v>
      </c>
      <c r="M22" s="11"/>
      <c r="N22" s="11">
        <v>6</v>
      </c>
      <c r="O22" s="38">
        <f t="shared" si="0"/>
        <v>5.555555555555555</v>
      </c>
      <c r="P22" s="40">
        <v>5</v>
      </c>
      <c r="Q22" s="38">
        <v>6</v>
      </c>
      <c r="R22" s="38">
        <f t="shared" si="1"/>
        <v>5.588888888888889</v>
      </c>
      <c r="S22" s="43"/>
    </row>
    <row r="23" spans="1:19" ht="12.75">
      <c r="A23" s="23">
        <v>9280080</v>
      </c>
      <c r="B23" s="23" t="s">
        <v>15</v>
      </c>
      <c r="C23" s="23" t="s">
        <v>12</v>
      </c>
      <c r="D23" s="23" t="s">
        <v>41</v>
      </c>
      <c r="E23" s="23">
        <v>12</v>
      </c>
      <c r="F23" s="25">
        <v>6</v>
      </c>
      <c r="G23" s="25">
        <v>6</v>
      </c>
      <c r="H23" s="25">
        <v>6</v>
      </c>
      <c r="I23" s="25">
        <v>4</v>
      </c>
      <c r="J23" s="25">
        <v>4</v>
      </c>
      <c r="K23" s="25">
        <v>2</v>
      </c>
      <c r="L23" s="11">
        <v>2</v>
      </c>
      <c r="M23" s="11">
        <v>10</v>
      </c>
      <c r="N23" s="11">
        <v>6</v>
      </c>
      <c r="O23" s="38">
        <f t="shared" si="0"/>
        <v>5.111111111111111</v>
      </c>
      <c r="P23" s="40">
        <v>5</v>
      </c>
      <c r="Q23" s="38">
        <v>7</v>
      </c>
      <c r="R23" s="38">
        <f t="shared" si="1"/>
        <v>5.927777777777778</v>
      </c>
      <c r="S23" s="43"/>
    </row>
    <row r="24" spans="1:19" ht="12.75">
      <c r="A24" s="23" t="s">
        <v>44</v>
      </c>
      <c r="B24" s="23" t="s">
        <v>15</v>
      </c>
      <c r="C24" s="23" t="s">
        <v>12</v>
      </c>
      <c r="D24" s="23" t="s">
        <v>43</v>
      </c>
      <c r="E24" s="23">
        <v>16</v>
      </c>
      <c r="F24" s="25">
        <v>6</v>
      </c>
      <c r="G24" s="25">
        <v>4</v>
      </c>
      <c r="H24" s="25">
        <v>4</v>
      </c>
      <c r="I24" s="25">
        <v>2</v>
      </c>
      <c r="J24" s="25">
        <v>4</v>
      </c>
      <c r="K24" s="25">
        <v>0</v>
      </c>
      <c r="L24" s="11">
        <v>6</v>
      </c>
      <c r="M24" s="11">
        <v>8</v>
      </c>
      <c r="N24" s="11"/>
      <c r="O24" s="38">
        <f t="shared" si="0"/>
        <v>3.7777777777777777</v>
      </c>
      <c r="P24" s="40">
        <v>6.5</v>
      </c>
      <c r="Q24" s="38">
        <v>6.3</v>
      </c>
      <c r="R24" s="38">
        <f t="shared" si="1"/>
        <v>5.729444444444444</v>
      </c>
      <c r="S24" s="43"/>
    </row>
    <row r="25" spans="1:19" ht="12.75">
      <c r="A25" s="23" t="s">
        <v>46</v>
      </c>
      <c r="B25" s="23" t="s">
        <v>15</v>
      </c>
      <c r="C25" s="23" t="s">
        <v>12</v>
      </c>
      <c r="D25" s="23" t="s">
        <v>45</v>
      </c>
      <c r="E25" s="23">
        <v>11</v>
      </c>
      <c r="F25" s="25">
        <v>6</v>
      </c>
      <c r="G25" s="25">
        <v>6</v>
      </c>
      <c r="H25" s="25">
        <v>6</v>
      </c>
      <c r="I25" s="25">
        <v>10</v>
      </c>
      <c r="J25" s="25">
        <v>6</v>
      </c>
      <c r="K25" s="25">
        <v>0</v>
      </c>
      <c r="L25" s="32">
        <v>10</v>
      </c>
      <c r="M25" s="11"/>
      <c r="N25" s="11">
        <v>6</v>
      </c>
      <c r="O25" s="38">
        <f t="shared" si="0"/>
        <v>5.555555555555555</v>
      </c>
      <c r="P25" s="40">
        <v>7.5</v>
      </c>
      <c r="Q25" s="38">
        <v>4</v>
      </c>
      <c r="R25" s="38">
        <f t="shared" si="1"/>
        <v>5.438888888888888</v>
      </c>
      <c r="S25" s="43"/>
    </row>
    <row r="26" spans="1:19" ht="12.75">
      <c r="A26" s="23" t="s">
        <v>105</v>
      </c>
      <c r="B26" s="23" t="s">
        <v>15</v>
      </c>
      <c r="C26" s="23" t="s">
        <v>12</v>
      </c>
      <c r="D26" s="23" t="s">
        <v>47</v>
      </c>
      <c r="E26" s="23">
        <v>6</v>
      </c>
      <c r="F26" s="25">
        <v>4</v>
      </c>
      <c r="G26" s="25">
        <v>0</v>
      </c>
      <c r="H26" s="25">
        <v>6</v>
      </c>
      <c r="I26" s="25">
        <v>6</v>
      </c>
      <c r="J26" s="25">
        <v>6</v>
      </c>
      <c r="K26" s="25">
        <v>6</v>
      </c>
      <c r="L26" s="11">
        <v>6</v>
      </c>
      <c r="M26" s="11">
        <v>8</v>
      </c>
      <c r="N26" s="11"/>
      <c r="O26" s="38">
        <f t="shared" si="0"/>
        <v>4.666666666666667</v>
      </c>
      <c r="P26" s="40">
        <v>8</v>
      </c>
      <c r="Q26" s="38">
        <v>6</v>
      </c>
      <c r="R26" s="38">
        <f t="shared" si="1"/>
        <v>6.2666666666666675</v>
      </c>
      <c r="S26" s="43"/>
    </row>
    <row r="27" spans="1:19" ht="12.75">
      <c r="A27" s="23" t="s">
        <v>48</v>
      </c>
      <c r="B27" s="23" t="s">
        <v>11</v>
      </c>
      <c r="C27" s="23" t="s">
        <v>12</v>
      </c>
      <c r="D27" s="1" t="s">
        <v>106</v>
      </c>
      <c r="E27" s="23">
        <v>8</v>
      </c>
      <c r="F27" s="25">
        <v>0</v>
      </c>
      <c r="G27" s="25">
        <v>4</v>
      </c>
      <c r="H27" s="25">
        <v>4</v>
      </c>
      <c r="I27" s="25">
        <v>0</v>
      </c>
      <c r="J27" s="25">
        <v>2</v>
      </c>
      <c r="K27" s="25">
        <v>2</v>
      </c>
      <c r="L27" s="11">
        <v>6</v>
      </c>
      <c r="M27" s="11"/>
      <c r="N27" s="11"/>
      <c r="O27" s="38">
        <f t="shared" si="0"/>
        <v>2</v>
      </c>
      <c r="P27" s="40">
        <v>5</v>
      </c>
      <c r="Q27" s="38">
        <v>4</v>
      </c>
      <c r="R27" s="38">
        <f t="shared" si="1"/>
        <v>3.8</v>
      </c>
      <c r="S27" s="45"/>
    </row>
    <row r="28" spans="1:19" ht="12.75">
      <c r="A28" s="23" t="s">
        <v>50</v>
      </c>
      <c r="B28" s="23" t="s">
        <v>15</v>
      </c>
      <c r="C28" s="23" t="s">
        <v>12</v>
      </c>
      <c r="D28" s="23" t="s">
        <v>49</v>
      </c>
      <c r="E28" s="23">
        <v>10</v>
      </c>
      <c r="F28" s="25">
        <v>10</v>
      </c>
      <c r="G28" s="25">
        <v>8</v>
      </c>
      <c r="H28" s="25">
        <v>8</v>
      </c>
      <c r="I28" s="25">
        <v>6</v>
      </c>
      <c r="J28" s="25">
        <v>8</v>
      </c>
      <c r="K28" s="25">
        <v>4</v>
      </c>
      <c r="L28" s="11">
        <v>4</v>
      </c>
      <c r="M28" s="11">
        <v>8</v>
      </c>
      <c r="N28" s="11"/>
      <c r="O28" s="38">
        <f t="shared" si="0"/>
        <v>6.222222222222222</v>
      </c>
      <c r="P28" s="40">
        <v>3.5</v>
      </c>
      <c r="Q28" s="38">
        <v>5.5</v>
      </c>
      <c r="R28" s="38">
        <f t="shared" si="1"/>
        <v>5.080555555555556</v>
      </c>
      <c r="S28" s="43"/>
    </row>
    <row r="29" spans="1:19" ht="12.75">
      <c r="A29" s="23" t="s">
        <v>52</v>
      </c>
      <c r="B29" s="23" t="s">
        <v>20</v>
      </c>
      <c r="C29" s="23" t="s">
        <v>12</v>
      </c>
      <c r="D29" s="23" t="s">
        <v>51</v>
      </c>
      <c r="E29" s="23">
        <v>2</v>
      </c>
      <c r="F29" s="25">
        <v>2</v>
      </c>
      <c r="G29" s="25">
        <v>8</v>
      </c>
      <c r="H29" s="25">
        <v>0</v>
      </c>
      <c r="I29" s="25">
        <v>6</v>
      </c>
      <c r="J29" s="25">
        <v>4</v>
      </c>
      <c r="K29" s="25">
        <v>2</v>
      </c>
      <c r="L29" s="11">
        <v>2</v>
      </c>
      <c r="M29" s="11">
        <v>6</v>
      </c>
      <c r="N29" s="11">
        <v>8</v>
      </c>
      <c r="O29" s="38">
        <f t="shared" si="0"/>
        <v>4.222222222222222</v>
      </c>
      <c r="P29" s="40">
        <v>3.5</v>
      </c>
      <c r="Q29" s="38">
        <v>6.5</v>
      </c>
      <c r="R29" s="38">
        <f t="shared" si="1"/>
        <v>5.030555555555556</v>
      </c>
      <c r="S29" s="43"/>
    </row>
    <row r="30" spans="1:19" ht="12.75">
      <c r="A30" s="23" t="s">
        <v>109</v>
      </c>
      <c r="B30" s="27" t="s">
        <v>15</v>
      </c>
      <c r="C30" s="27" t="s">
        <v>12</v>
      </c>
      <c r="D30" s="27" t="s">
        <v>108</v>
      </c>
      <c r="E30" s="27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/>
      <c r="L30" s="15"/>
      <c r="M30" s="15"/>
      <c r="N30" s="15"/>
      <c r="O30" s="39">
        <f t="shared" si="0"/>
        <v>0</v>
      </c>
      <c r="P30" s="41"/>
      <c r="Q30" s="39"/>
      <c r="R30" s="39">
        <f t="shared" si="1"/>
        <v>0</v>
      </c>
      <c r="S30" s="44"/>
    </row>
    <row r="31" spans="1:19" ht="12.75">
      <c r="A31" s="23" t="s">
        <v>54</v>
      </c>
      <c r="B31" s="23" t="s">
        <v>15</v>
      </c>
      <c r="C31" s="23" t="s">
        <v>12</v>
      </c>
      <c r="D31" s="23" t="s">
        <v>53</v>
      </c>
      <c r="E31" s="23">
        <v>5</v>
      </c>
      <c r="F31" s="25">
        <v>10</v>
      </c>
      <c r="G31" s="25">
        <v>10</v>
      </c>
      <c r="H31" s="25">
        <v>4</v>
      </c>
      <c r="I31" s="25">
        <v>8</v>
      </c>
      <c r="J31" s="25">
        <v>6</v>
      </c>
      <c r="K31" s="25">
        <v>8</v>
      </c>
      <c r="L31" s="11">
        <v>8</v>
      </c>
      <c r="M31" s="11">
        <v>6</v>
      </c>
      <c r="N31" s="11">
        <v>8</v>
      </c>
      <c r="O31" s="38">
        <f t="shared" si="0"/>
        <v>7.555555555555555</v>
      </c>
      <c r="P31" s="40">
        <v>4</v>
      </c>
      <c r="Q31" s="38">
        <v>6</v>
      </c>
      <c r="R31" s="38">
        <f t="shared" si="1"/>
        <v>5.788888888888889</v>
      </c>
      <c r="S31" s="43"/>
    </row>
    <row r="32" spans="1:19" ht="12.75">
      <c r="A32" s="23" t="s">
        <v>56</v>
      </c>
      <c r="B32" s="23" t="s">
        <v>11</v>
      </c>
      <c r="C32" s="23" t="s">
        <v>12</v>
      </c>
      <c r="D32" s="23" t="s">
        <v>110</v>
      </c>
      <c r="E32" s="23">
        <v>8</v>
      </c>
      <c r="F32" s="25">
        <v>8</v>
      </c>
      <c r="G32" s="25">
        <v>4</v>
      </c>
      <c r="H32" s="25">
        <v>4</v>
      </c>
      <c r="I32" s="25">
        <v>2</v>
      </c>
      <c r="J32" s="25">
        <v>2</v>
      </c>
      <c r="K32" s="25">
        <v>2</v>
      </c>
      <c r="L32" s="11">
        <v>0</v>
      </c>
      <c r="M32" s="11"/>
      <c r="N32" s="11"/>
      <c r="O32" s="38">
        <f t="shared" si="0"/>
        <v>2.4444444444444446</v>
      </c>
      <c r="P32" s="40">
        <v>6.5</v>
      </c>
      <c r="Q32" s="38">
        <v>8.1</v>
      </c>
      <c r="R32" s="38">
        <f t="shared" si="1"/>
        <v>6.2061111111111105</v>
      </c>
      <c r="S32" s="43"/>
    </row>
    <row r="33" spans="1:19" ht="12.75">
      <c r="A33" s="23" t="s">
        <v>58</v>
      </c>
      <c r="B33" s="23" t="s">
        <v>20</v>
      </c>
      <c r="C33" s="23" t="s">
        <v>12</v>
      </c>
      <c r="D33" s="23" t="s">
        <v>55</v>
      </c>
      <c r="E33" s="23">
        <v>2</v>
      </c>
      <c r="F33" s="25">
        <v>2</v>
      </c>
      <c r="G33" s="25">
        <v>0</v>
      </c>
      <c r="H33" s="25">
        <v>0</v>
      </c>
      <c r="I33" s="25">
        <v>0</v>
      </c>
      <c r="J33" s="25">
        <v>4</v>
      </c>
      <c r="K33" s="25">
        <v>0</v>
      </c>
      <c r="L33" s="11">
        <v>0</v>
      </c>
      <c r="M33" s="11">
        <v>6</v>
      </c>
      <c r="N33" s="11">
        <v>8</v>
      </c>
      <c r="O33" s="38">
        <f t="shared" si="0"/>
        <v>2.2222222222222223</v>
      </c>
      <c r="P33" s="40">
        <v>5.5</v>
      </c>
      <c r="Q33" s="38">
        <v>6.5</v>
      </c>
      <c r="R33" s="38">
        <f t="shared" si="1"/>
        <v>5.1305555555555555</v>
      </c>
      <c r="S33" s="43"/>
    </row>
    <row r="34" spans="1:19" ht="12.75">
      <c r="A34" s="23" t="s">
        <v>60</v>
      </c>
      <c r="B34" s="23" t="s">
        <v>15</v>
      </c>
      <c r="C34" s="23" t="s">
        <v>12</v>
      </c>
      <c r="D34" s="1" t="s">
        <v>57</v>
      </c>
      <c r="E34" s="23">
        <v>5</v>
      </c>
      <c r="F34" s="25">
        <v>10</v>
      </c>
      <c r="G34" s="25">
        <v>10</v>
      </c>
      <c r="H34" s="25">
        <v>4</v>
      </c>
      <c r="I34" s="25">
        <v>8</v>
      </c>
      <c r="J34" s="25">
        <v>6</v>
      </c>
      <c r="K34" s="25">
        <v>8</v>
      </c>
      <c r="L34" s="11">
        <v>8</v>
      </c>
      <c r="M34" s="11">
        <v>6</v>
      </c>
      <c r="N34" s="11">
        <v>8</v>
      </c>
      <c r="O34" s="38">
        <f t="shared" si="0"/>
        <v>7.555555555555555</v>
      </c>
      <c r="P34" s="40">
        <v>4.5</v>
      </c>
      <c r="Q34" s="38">
        <v>5</v>
      </c>
      <c r="R34" s="38">
        <f t="shared" si="1"/>
        <v>5.488888888888889</v>
      </c>
      <c r="S34" s="43"/>
    </row>
    <row r="35" spans="1:19" ht="12.75">
      <c r="A35" s="23" t="s">
        <v>62</v>
      </c>
      <c r="B35" s="23" t="s">
        <v>15</v>
      </c>
      <c r="C35" s="23" t="s">
        <v>12</v>
      </c>
      <c r="D35" s="23" t="s">
        <v>59</v>
      </c>
      <c r="E35" s="23">
        <v>1</v>
      </c>
      <c r="F35" s="25">
        <v>8</v>
      </c>
      <c r="G35" s="25">
        <v>8</v>
      </c>
      <c r="H35" s="25">
        <v>6</v>
      </c>
      <c r="I35" s="25">
        <v>6</v>
      </c>
      <c r="J35" s="25">
        <v>6</v>
      </c>
      <c r="K35" s="25">
        <v>6</v>
      </c>
      <c r="L35" s="11">
        <v>4</v>
      </c>
      <c r="M35" s="11">
        <v>6</v>
      </c>
      <c r="N35" s="11"/>
      <c r="O35" s="38">
        <f t="shared" si="0"/>
        <v>5.555555555555555</v>
      </c>
      <c r="P35" s="40">
        <v>9.5</v>
      </c>
      <c r="Q35" s="38">
        <v>8.5</v>
      </c>
      <c r="R35" s="38">
        <f t="shared" si="1"/>
        <v>8.063888888888888</v>
      </c>
      <c r="S35" s="43"/>
    </row>
    <row r="36" spans="1:19" ht="12.75">
      <c r="A36" s="23" t="s">
        <v>64</v>
      </c>
      <c r="B36" s="23" t="s">
        <v>15</v>
      </c>
      <c r="C36" s="23" t="s">
        <v>12</v>
      </c>
      <c r="D36" s="23" t="s">
        <v>61</v>
      </c>
      <c r="E36" s="23">
        <v>6</v>
      </c>
      <c r="F36" s="25">
        <v>4</v>
      </c>
      <c r="G36" s="25">
        <v>6</v>
      </c>
      <c r="H36" s="25">
        <v>6</v>
      </c>
      <c r="I36" s="25">
        <v>6</v>
      </c>
      <c r="J36" s="25">
        <v>6</v>
      </c>
      <c r="K36" s="25">
        <v>6</v>
      </c>
      <c r="L36" s="11">
        <v>6</v>
      </c>
      <c r="M36" s="11">
        <v>8</v>
      </c>
      <c r="N36" s="11"/>
      <c r="O36" s="38">
        <f t="shared" si="0"/>
        <v>5.333333333333333</v>
      </c>
      <c r="P36" s="40">
        <v>7.5</v>
      </c>
      <c r="Q36" s="38">
        <v>6</v>
      </c>
      <c r="R36" s="38">
        <f t="shared" si="1"/>
        <v>6.283333333333333</v>
      </c>
      <c r="S36" s="43"/>
    </row>
    <row r="37" spans="1:19" ht="12.75">
      <c r="A37" s="23" t="s">
        <v>66</v>
      </c>
      <c r="B37" s="23" t="s">
        <v>15</v>
      </c>
      <c r="C37" s="23" t="s">
        <v>12</v>
      </c>
      <c r="D37" s="1" t="s">
        <v>63</v>
      </c>
      <c r="E37" s="23">
        <v>5</v>
      </c>
      <c r="F37" s="25">
        <v>10</v>
      </c>
      <c r="G37" s="25">
        <v>10</v>
      </c>
      <c r="H37" s="25">
        <v>4</v>
      </c>
      <c r="I37" s="25">
        <v>8</v>
      </c>
      <c r="J37" s="25">
        <v>6</v>
      </c>
      <c r="K37" s="25">
        <v>8</v>
      </c>
      <c r="L37" s="11">
        <v>8</v>
      </c>
      <c r="M37" s="11">
        <v>6</v>
      </c>
      <c r="N37" s="11">
        <v>8</v>
      </c>
      <c r="O37" s="38">
        <f t="shared" si="0"/>
        <v>7.555555555555555</v>
      </c>
      <c r="P37" s="40">
        <v>4</v>
      </c>
      <c r="Q37" s="38">
        <v>7</v>
      </c>
      <c r="R37" s="38">
        <f t="shared" si="1"/>
        <v>6.238888888888889</v>
      </c>
      <c r="S37" s="43"/>
    </row>
    <row r="38" spans="1:19" ht="12.75">
      <c r="A38" s="23" t="s">
        <v>68</v>
      </c>
      <c r="B38" s="23" t="s">
        <v>11</v>
      </c>
      <c r="C38" s="23" t="s">
        <v>12</v>
      </c>
      <c r="D38" s="1" t="s">
        <v>65</v>
      </c>
      <c r="E38" s="23">
        <v>8</v>
      </c>
      <c r="F38" s="25">
        <v>8</v>
      </c>
      <c r="G38" s="25">
        <v>4</v>
      </c>
      <c r="H38" s="25">
        <v>4</v>
      </c>
      <c r="I38" s="25">
        <v>2</v>
      </c>
      <c r="J38" s="25">
        <v>2</v>
      </c>
      <c r="K38" s="25">
        <v>2</v>
      </c>
      <c r="L38" s="11">
        <v>0</v>
      </c>
      <c r="M38" s="11"/>
      <c r="N38" s="11">
        <v>0</v>
      </c>
      <c r="O38" s="38">
        <f t="shared" si="0"/>
        <v>2.4444444444444446</v>
      </c>
      <c r="P38" s="40">
        <v>2.5</v>
      </c>
      <c r="Q38" s="38">
        <v>4</v>
      </c>
      <c r="R38" s="38">
        <f t="shared" si="1"/>
        <v>3.161111111111111</v>
      </c>
      <c r="S38" s="45"/>
    </row>
    <row r="39" spans="1:19" ht="12.75">
      <c r="A39" s="23" t="s">
        <v>70</v>
      </c>
      <c r="B39" s="23" t="s">
        <v>15</v>
      </c>
      <c r="C39" s="23" t="s">
        <v>12</v>
      </c>
      <c r="D39" s="23" t="s">
        <v>67</v>
      </c>
      <c r="E39" s="23">
        <v>11</v>
      </c>
      <c r="F39" s="25">
        <v>6</v>
      </c>
      <c r="G39" s="25">
        <v>6</v>
      </c>
      <c r="H39" s="25">
        <v>6</v>
      </c>
      <c r="I39" s="25">
        <v>10</v>
      </c>
      <c r="J39" s="25">
        <v>6</v>
      </c>
      <c r="K39" s="25">
        <v>0</v>
      </c>
      <c r="L39" s="32">
        <v>10</v>
      </c>
      <c r="M39" s="11"/>
      <c r="N39" s="11">
        <v>6</v>
      </c>
      <c r="O39" s="38">
        <f aca="true" t="shared" si="2" ref="O39:O70">(F39+G39+H39+I39+J39+K39+L39+M39+N39)/9</f>
        <v>5.555555555555555</v>
      </c>
      <c r="P39" s="40">
        <v>3</v>
      </c>
      <c r="Q39" s="38">
        <v>4.5</v>
      </c>
      <c r="R39" s="38">
        <f t="shared" si="1"/>
        <v>4.313888888888888</v>
      </c>
      <c r="S39" s="45"/>
    </row>
    <row r="40" spans="1:19" ht="12.75">
      <c r="A40" s="23" t="s">
        <v>72</v>
      </c>
      <c r="B40" s="23" t="s">
        <v>15</v>
      </c>
      <c r="C40" s="23" t="s">
        <v>12</v>
      </c>
      <c r="D40" s="23" t="s">
        <v>69</v>
      </c>
      <c r="E40" s="23">
        <v>12</v>
      </c>
      <c r="F40" s="25">
        <v>6</v>
      </c>
      <c r="G40" s="25">
        <v>6</v>
      </c>
      <c r="H40" s="25">
        <v>6</v>
      </c>
      <c r="I40" s="25">
        <v>4</v>
      </c>
      <c r="J40" s="25">
        <v>4</v>
      </c>
      <c r="K40" s="25">
        <v>2</v>
      </c>
      <c r="L40" s="11">
        <v>2</v>
      </c>
      <c r="M40" s="11">
        <v>10</v>
      </c>
      <c r="N40" s="11">
        <v>6</v>
      </c>
      <c r="O40" s="38">
        <f t="shared" si="2"/>
        <v>5.111111111111111</v>
      </c>
      <c r="P40" s="40">
        <v>6</v>
      </c>
      <c r="Q40" s="38">
        <v>7.5</v>
      </c>
      <c r="R40" s="38">
        <f aca="true" t="shared" si="3" ref="R40:R71">((O40*2.5)+(P40*3)+(Q40*4.5))/10</f>
        <v>6.4527777777777775</v>
      </c>
      <c r="S40" s="43"/>
    </row>
    <row r="41" spans="1:19" ht="12.75">
      <c r="A41" s="23" t="s">
        <v>111</v>
      </c>
      <c r="B41" s="23" t="s">
        <v>15</v>
      </c>
      <c r="C41" s="23" t="s">
        <v>12</v>
      </c>
      <c r="D41" s="23" t="s">
        <v>71</v>
      </c>
      <c r="E41" s="23">
        <v>4</v>
      </c>
      <c r="F41" s="25">
        <v>4</v>
      </c>
      <c r="G41" s="25">
        <v>8</v>
      </c>
      <c r="H41" s="25">
        <v>4</v>
      </c>
      <c r="I41" s="25">
        <v>0</v>
      </c>
      <c r="J41" s="25">
        <v>2</v>
      </c>
      <c r="K41" s="25">
        <v>2</v>
      </c>
      <c r="L41" s="11">
        <v>4</v>
      </c>
      <c r="M41" s="11">
        <v>8</v>
      </c>
      <c r="N41" s="11"/>
      <c r="O41" s="38">
        <f t="shared" si="2"/>
        <v>3.5555555555555554</v>
      </c>
      <c r="P41" s="40">
        <v>4.5</v>
      </c>
      <c r="Q41" s="38">
        <v>6.5</v>
      </c>
      <c r="R41" s="38">
        <f t="shared" si="3"/>
        <v>5.163888888888889</v>
      </c>
      <c r="S41" s="43"/>
    </row>
    <row r="42" spans="1:19" ht="12.75">
      <c r="A42" s="23" t="s">
        <v>74</v>
      </c>
      <c r="B42" s="23" t="s">
        <v>15</v>
      </c>
      <c r="C42" s="23" t="s">
        <v>12</v>
      </c>
      <c r="D42" s="23" t="s">
        <v>73</v>
      </c>
      <c r="E42" s="23">
        <v>16</v>
      </c>
      <c r="F42" s="25">
        <v>6</v>
      </c>
      <c r="G42" s="25">
        <v>4</v>
      </c>
      <c r="H42" s="25">
        <v>4</v>
      </c>
      <c r="I42" s="25">
        <v>2</v>
      </c>
      <c r="J42" s="25">
        <v>4</v>
      </c>
      <c r="K42" s="25">
        <v>0</v>
      </c>
      <c r="L42" s="11">
        <v>6</v>
      </c>
      <c r="M42" s="11">
        <v>8</v>
      </c>
      <c r="N42" s="11"/>
      <c r="O42" s="38">
        <f t="shared" si="2"/>
        <v>3.7777777777777777</v>
      </c>
      <c r="P42" s="40">
        <v>6</v>
      </c>
      <c r="Q42" s="38">
        <v>4</v>
      </c>
      <c r="R42" s="38">
        <f t="shared" si="3"/>
        <v>4.544444444444444</v>
      </c>
      <c r="S42" s="45"/>
    </row>
    <row r="43" spans="1:19" ht="12.75">
      <c r="A43" s="23" t="s">
        <v>273</v>
      </c>
      <c r="B43" s="23" t="s">
        <v>11</v>
      </c>
      <c r="C43" s="23" t="s">
        <v>12</v>
      </c>
      <c r="D43" s="1" t="s">
        <v>112</v>
      </c>
      <c r="E43" s="23">
        <v>7</v>
      </c>
      <c r="F43" s="25">
        <v>2</v>
      </c>
      <c r="G43" s="25">
        <v>2</v>
      </c>
      <c r="H43" s="25">
        <v>2</v>
      </c>
      <c r="I43" s="25">
        <v>8</v>
      </c>
      <c r="J43" s="25">
        <v>6</v>
      </c>
      <c r="K43" s="25">
        <v>0</v>
      </c>
      <c r="L43" s="11">
        <v>10</v>
      </c>
      <c r="M43" s="11">
        <v>4</v>
      </c>
      <c r="N43" s="11">
        <v>8</v>
      </c>
      <c r="O43" s="38">
        <f t="shared" si="2"/>
        <v>4.666666666666667</v>
      </c>
      <c r="P43" s="40">
        <v>6.5</v>
      </c>
      <c r="Q43" s="38">
        <v>5.5</v>
      </c>
      <c r="R43" s="38">
        <f t="shared" si="3"/>
        <v>5.591666666666667</v>
      </c>
      <c r="S43" s="43"/>
    </row>
    <row r="44" spans="1:19" ht="12.75">
      <c r="A44" s="23" t="s">
        <v>76</v>
      </c>
      <c r="B44" s="23" t="s">
        <v>15</v>
      </c>
      <c r="C44" s="23" t="s">
        <v>12</v>
      </c>
      <c r="D44" s="23" t="s">
        <v>75</v>
      </c>
      <c r="E44" s="23">
        <v>14</v>
      </c>
      <c r="F44" s="25">
        <v>4</v>
      </c>
      <c r="G44" s="25">
        <v>6</v>
      </c>
      <c r="H44" s="25">
        <v>8</v>
      </c>
      <c r="I44" s="25">
        <v>4</v>
      </c>
      <c r="J44" s="25">
        <v>4</v>
      </c>
      <c r="K44" s="25">
        <v>6</v>
      </c>
      <c r="L44" s="11">
        <v>4</v>
      </c>
      <c r="M44" s="11">
        <v>8</v>
      </c>
      <c r="N44" s="11"/>
      <c r="O44" s="38">
        <f t="shared" si="2"/>
        <v>4.888888888888889</v>
      </c>
      <c r="P44" s="40">
        <v>5</v>
      </c>
      <c r="Q44" s="38">
        <v>6.3</v>
      </c>
      <c r="R44" s="38">
        <f t="shared" si="3"/>
        <v>5.557222222222222</v>
      </c>
      <c r="S44" s="43"/>
    </row>
    <row r="45" spans="1:19" ht="12.75">
      <c r="A45" s="27" t="s">
        <v>78</v>
      </c>
      <c r="B45" s="23">
        <v>2012</v>
      </c>
      <c r="C45" s="23"/>
      <c r="D45" s="23" t="s">
        <v>274</v>
      </c>
      <c r="E45" s="29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11">
        <v>0</v>
      </c>
      <c r="M45" s="11">
        <v>0</v>
      </c>
      <c r="N45" s="11">
        <v>0</v>
      </c>
      <c r="O45" s="38">
        <f t="shared" si="2"/>
        <v>0</v>
      </c>
      <c r="P45" s="40">
        <v>0</v>
      </c>
      <c r="Q45" s="38"/>
      <c r="R45" s="38">
        <f t="shared" si="3"/>
        <v>0</v>
      </c>
      <c r="S45" s="44"/>
    </row>
    <row r="46" spans="1:19" ht="12.75">
      <c r="A46" s="23" t="s">
        <v>80</v>
      </c>
      <c r="B46" s="23" t="s">
        <v>15</v>
      </c>
      <c r="C46" s="23" t="s">
        <v>12</v>
      </c>
      <c r="D46" s="1" t="s">
        <v>77</v>
      </c>
      <c r="E46" s="23">
        <v>6</v>
      </c>
      <c r="F46" s="25">
        <v>4</v>
      </c>
      <c r="G46" s="25">
        <v>6</v>
      </c>
      <c r="H46" s="25">
        <v>6</v>
      </c>
      <c r="I46" s="25">
        <v>6</v>
      </c>
      <c r="J46" s="25">
        <v>6</v>
      </c>
      <c r="K46" s="25">
        <v>6</v>
      </c>
      <c r="L46" s="11">
        <v>6</v>
      </c>
      <c r="M46" s="11">
        <v>0</v>
      </c>
      <c r="N46" s="11"/>
      <c r="O46" s="38">
        <f t="shared" si="2"/>
        <v>4.444444444444445</v>
      </c>
      <c r="P46" s="40">
        <v>5</v>
      </c>
      <c r="Q46" s="38">
        <v>6</v>
      </c>
      <c r="R46" s="38">
        <f t="shared" si="3"/>
        <v>5.311111111111112</v>
      </c>
      <c r="S46" s="43"/>
    </row>
    <row r="47" spans="1:19" ht="12.75">
      <c r="A47" s="23" t="s">
        <v>82</v>
      </c>
      <c r="B47" s="27" t="s">
        <v>15</v>
      </c>
      <c r="C47" s="27" t="s">
        <v>12</v>
      </c>
      <c r="D47" s="27" t="s">
        <v>79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/>
      <c r="L47" s="15"/>
      <c r="M47" s="15"/>
      <c r="N47" s="15"/>
      <c r="O47" s="39">
        <f t="shared" si="2"/>
        <v>0</v>
      </c>
      <c r="P47" s="41"/>
      <c r="Q47" s="39"/>
      <c r="R47" s="39">
        <f t="shared" si="3"/>
        <v>0</v>
      </c>
      <c r="S47" s="44"/>
    </row>
    <row r="48" spans="1:19" ht="12.75">
      <c r="A48" s="23" t="s">
        <v>84</v>
      </c>
      <c r="B48" s="23" t="s">
        <v>15</v>
      </c>
      <c r="C48" s="23" t="s">
        <v>12</v>
      </c>
      <c r="D48" s="23" t="s">
        <v>81</v>
      </c>
      <c r="E48" s="23">
        <v>14</v>
      </c>
      <c r="F48" s="25">
        <v>4</v>
      </c>
      <c r="G48" s="25">
        <v>6</v>
      </c>
      <c r="H48" s="25">
        <v>8</v>
      </c>
      <c r="I48" s="25">
        <v>4</v>
      </c>
      <c r="J48" s="25">
        <v>4</v>
      </c>
      <c r="K48" s="25">
        <v>6</v>
      </c>
      <c r="L48" s="11">
        <v>4</v>
      </c>
      <c r="M48" s="11">
        <v>8</v>
      </c>
      <c r="N48" s="11"/>
      <c r="O48" s="38">
        <f t="shared" si="2"/>
        <v>4.888888888888889</v>
      </c>
      <c r="P48" s="40">
        <v>5</v>
      </c>
      <c r="Q48" s="38">
        <v>7</v>
      </c>
      <c r="R48" s="38">
        <f t="shared" si="3"/>
        <v>5.872222222222222</v>
      </c>
      <c r="S48" s="43"/>
    </row>
    <row r="49" spans="1:19" ht="12.75">
      <c r="A49" s="23" t="s">
        <v>87</v>
      </c>
      <c r="B49" s="23" t="s">
        <v>15</v>
      </c>
      <c r="C49" s="23" t="s">
        <v>12</v>
      </c>
      <c r="D49" s="23" t="s">
        <v>83</v>
      </c>
      <c r="E49" s="23">
        <v>1</v>
      </c>
      <c r="F49" s="25">
        <v>8</v>
      </c>
      <c r="G49" s="25">
        <v>0</v>
      </c>
      <c r="H49" s="25">
        <v>6</v>
      </c>
      <c r="I49" s="25">
        <v>6</v>
      </c>
      <c r="J49" s="25">
        <v>6</v>
      </c>
      <c r="K49" s="25">
        <v>6</v>
      </c>
      <c r="L49" s="11">
        <v>4</v>
      </c>
      <c r="M49" s="11">
        <v>6</v>
      </c>
      <c r="N49" s="11"/>
      <c r="O49" s="38">
        <f t="shared" si="2"/>
        <v>4.666666666666667</v>
      </c>
      <c r="P49" s="40">
        <v>5.5</v>
      </c>
      <c r="Q49" s="38">
        <v>6.5</v>
      </c>
      <c r="R49" s="38">
        <f t="shared" si="3"/>
        <v>5.741666666666667</v>
      </c>
      <c r="S49" s="43"/>
    </row>
    <row r="50" spans="1:19" ht="12.75">
      <c r="A50" s="30">
        <v>10513495</v>
      </c>
      <c r="B50" s="27" t="s">
        <v>11</v>
      </c>
      <c r="C50" s="27" t="s">
        <v>12</v>
      </c>
      <c r="D50" s="27" t="s">
        <v>114</v>
      </c>
      <c r="E50" s="27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/>
      <c r="L50" s="15"/>
      <c r="M50" s="15"/>
      <c r="N50" s="15"/>
      <c r="O50" s="39">
        <f t="shared" si="2"/>
        <v>0</v>
      </c>
      <c r="P50" s="41"/>
      <c r="Q50" s="39"/>
      <c r="R50" s="39">
        <f t="shared" si="3"/>
        <v>0</v>
      </c>
      <c r="S50" s="44"/>
    </row>
    <row r="51" spans="1:19" ht="12.75">
      <c r="A51" s="23" t="s">
        <v>89</v>
      </c>
      <c r="B51" s="23" t="s">
        <v>85</v>
      </c>
      <c r="C51" s="23" t="s">
        <v>12</v>
      </c>
      <c r="D51" s="23" t="s">
        <v>86</v>
      </c>
      <c r="E51" s="23">
        <v>3</v>
      </c>
      <c r="F51" s="25">
        <v>2</v>
      </c>
      <c r="G51" s="25">
        <v>2</v>
      </c>
      <c r="H51" s="25">
        <v>0</v>
      </c>
      <c r="I51" s="25">
        <v>2</v>
      </c>
      <c r="J51" s="25">
        <v>2</v>
      </c>
      <c r="K51" s="25">
        <v>4</v>
      </c>
      <c r="L51" s="11">
        <v>4</v>
      </c>
      <c r="M51" s="11">
        <v>4</v>
      </c>
      <c r="N51" s="11"/>
      <c r="O51" s="38">
        <f t="shared" si="2"/>
        <v>2.2222222222222223</v>
      </c>
      <c r="P51" s="40">
        <v>3.5</v>
      </c>
      <c r="Q51" s="38"/>
      <c r="R51" s="38">
        <f t="shared" si="3"/>
        <v>1.6055555555555556</v>
      </c>
      <c r="S51" s="44"/>
    </row>
    <row r="52" spans="1:19" ht="12.75">
      <c r="A52" s="23" t="s">
        <v>91</v>
      </c>
      <c r="B52" s="23" t="s">
        <v>23</v>
      </c>
      <c r="C52" s="23" t="s">
        <v>12</v>
      </c>
      <c r="D52" s="23" t="s">
        <v>88</v>
      </c>
      <c r="E52" s="23">
        <v>13</v>
      </c>
      <c r="F52" s="25">
        <v>0</v>
      </c>
      <c r="G52" s="25">
        <v>2</v>
      </c>
      <c r="H52" s="25">
        <v>0</v>
      </c>
      <c r="I52" s="25">
        <v>2</v>
      </c>
      <c r="J52" s="25">
        <v>0</v>
      </c>
      <c r="K52" s="25">
        <v>0</v>
      </c>
      <c r="L52" s="11">
        <v>0</v>
      </c>
      <c r="M52" s="11">
        <v>0</v>
      </c>
      <c r="N52" s="11">
        <v>0</v>
      </c>
      <c r="O52" s="38">
        <f t="shared" si="2"/>
        <v>0.4444444444444444</v>
      </c>
      <c r="P52" s="40">
        <v>0</v>
      </c>
      <c r="Q52" s="38"/>
      <c r="R52" s="38">
        <f t="shared" si="3"/>
        <v>0.11111111111111112</v>
      </c>
      <c r="S52" s="44"/>
    </row>
    <row r="53" spans="1:19" ht="12.75">
      <c r="A53" s="23" t="s">
        <v>115</v>
      </c>
      <c r="D53" s="1" t="s">
        <v>272</v>
      </c>
      <c r="E53" s="23">
        <v>14</v>
      </c>
      <c r="F53" s="25">
        <v>4</v>
      </c>
      <c r="G53" s="25">
        <v>6</v>
      </c>
      <c r="H53" s="25">
        <v>8</v>
      </c>
      <c r="I53" s="25">
        <v>4</v>
      </c>
      <c r="J53" s="25">
        <v>4</v>
      </c>
      <c r="K53" s="25">
        <v>6</v>
      </c>
      <c r="L53" s="11">
        <v>0</v>
      </c>
      <c r="M53" s="11">
        <v>8</v>
      </c>
      <c r="N53" s="11"/>
      <c r="O53" s="38">
        <f t="shared" si="2"/>
        <v>4.444444444444445</v>
      </c>
      <c r="P53" s="40">
        <v>3</v>
      </c>
      <c r="Q53" s="38">
        <v>8</v>
      </c>
      <c r="R53" s="38">
        <f t="shared" si="3"/>
        <v>5.611111111111112</v>
      </c>
      <c r="S53" s="43"/>
    </row>
    <row r="54" spans="1:19" ht="12.75">
      <c r="A54" s="23" t="s">
        <v>117</v>
      </c>
      <c r="B54" s="23" t="s">
        <v>15</v>
      </c>
      <c r="C54" s="23" t="s">
        <v>12</v>
      </c>
      <c r="D54" s="23" t="s">
        <v>90</v>
      </c>
      <c r="E54" s="23">
        <v>1</v>
      </c>
      <c r="F54" s="25">
        <v>8</v>
      </c>
      <c r="G54" s="25">
        <v>8</v>
      </c>
      <c r="H54" s="25">
        <v>6</v>
      </c>
      <c r="I54" s="25">
        <v>6</v>
      </c>
      <c r="J54" s="25">
        <v>6</v>
      </c>
      <c r="K54" s="25">
        <v>6</v>
      </c>
      <c r="L54" s="11">
        <v>4</v>
      </c>
      <c r="M54" s="11">
        <v>6</v>
      </c>
      <c r="N54" s="11"/>
      <c r="O54" s="38">
        <f t="shared" si="2"/>
        <v>5.555555555555555</v>
      </c>
      <c r="P54" s="40">
        <v>6</v>
      </c>
      <c r="Q54" s="38">
        <v>7.5</v>
      </c>
      <c r="R54" s="38">
        <f t="shared" si="3"/>
        <v>6.563888888888888</v>
      </c>
      <c r="S54" s="43"/>
    </row>
    <row r="55" spans="1:19" ht="12.75">
      <c r="A55" s="23" t="s">
        <v>93</v>
      </c>
      <c r="B55" s="23" t="s">
        <v>11</v>
      </c>
      <c r="C55" s="23" t="s">
        <v>12</v>
      </c>
      <c r="D55" s="23" t="s">
        <v>92</v>
      </c>
      <c r="E55" s="23">
        <v>10</v>
      </c>
      <c r="F55" s="25">
        <v>10</v>
      </c>
      <c r="G55" s="25">
        <v>8</v>
      </c>
      <c r="H55" s="25">
        <v>8</v>
      </c>
      <c r="I55" s="25">
        <v>6</v>
      </c>
      <c r="J55" s="25">
        <v>8</v>
      </c>
      <c r="K55" s="25">
        <v>4</v>
      </c>
      <c r="L55" s="11">
        <v>0</v>
      </c>
      <c r="M55" s="11">
        <v>8</v>
      </c>
      <c r="N55" s="11"/>
      <c r="O55" s="38">
        <f t="shared" si="2"/>
        <v>5.777777777777778</v>
      </c>
      <c r="P55" s="40">
        <v>5</v>
      </c>
      <c r="Q55" s="38">
        <v>7.5</v>
      </c>
      <c r="R55" s="38">
        <f t="shared" si="3"/>
        <v>6.319444444444445</v>
      </c>
      <c r="S55" s="43"/>
    </row>
    <row r="56" spans="1:19" ht="12.75">
      <c r="A56" s="23" t="s">
        <v>95</v>
      </c>
      <c r="B56" s="23" t="s">
        <v>11</v>
      </c>
      <c r="C56" s="23" t="s">
        <v>12</v>
      </c>
      <c r="D56" s="23" t="s">
        <v>116</v>
      </c>
      <c r="E56" s="23">
        <v>7</v>
      </c>
      <c r="F56" s="25">
        <v>0</v>
      </c>
      <c r="G56" s="25">
        <v>2</v>
      </c>
      <c r="H56" s="25">
        <v>2</v>
      </c>
      <c r="I56" s="25">
        <v>0</v>
      </c>
      <c r="J56" s="25">
        <v>6</v>
      </c>
      <c r="K56" s="25">
        <v>6</v>
      </c>
      <c r="L56" s="11">
        <v>10</v>
      </c>
      <c r="M56" s="11">
        <v>4</v>
      </c>
      <c r="N56" s="11">
        <v>0</v>
      </c>
      <c r="O56" s="38">
        <f t="shared" si="2"/>
        <v>3.3333333333333335</v>
      </c>
      <c r="P56" s="40">
        <v>4.6</v>
      </c>
      <c r="Q56" s="38">
        <v>4</v>
      </c>
      <c r="R56" s="38">
        <f t="shared" si="3"/>
        <v>4.013333333333334</v>
      </c>
      <c r="S56" s="45"/>
    </row>
    <row r="57" spans="1:19" ht="12.75">
      <c r="A57" s="27" t="s">
        <v>101</v>
      </c>
      <c r="B57" s="23" t="s">
        <v>30</v>
      </c>
      <c r="C57" s="23" t="s">
        <v>12</v>
      </c>
      <c r="D57" s="1" t="s">
        <v>118</v>
      </c>
      <c r="E57" s="23">
        <v>9</v>
      </c>
      <c r="F57" s="25">
        <v>6</v>
      </c>
      <c r="G57" s="25">
        <v>8</v>
      </c>
      <c r="H57" s="25">
        <v>2</v>
      </c>
      <c r="I57" s="25">
        <v>4</v>
      </c>
      <c r="J57" s="25">
        <v>0</v>
      </c>
      <c r="K57" s="25">
        <v>2</v>
      </c>
      <c r="L57" s="11">
        <v>4</v>
      </c>
      <c r="M57" s="11">
        <v>4</v>
      </c>
      <c r="N57" s="11"/>
      <c r="O57" s="38">
        <f t="shared" si="2"/>
        <v>3.3333333333333335</v>
      </c>
      <c r="P57" s="40">
        <v>3.5</v>
      </c>
      <c r="Q57" s="38">
        <v>5.5</v>
      </c>
      <c r="R57" s="38">
        <f t="shared" si="3"/>
        <v>4.358333333333333</v>
      </c>
      <c r="S57" s="45"/>
    </row>
    <row r="58" spans="1:19" ht="12.75">
      <c r="A58" s="27" t="s">
        <v>107</v>
      </c>
      <c r="B58" s="23" t="s">
        <v>15</v>
      </c>
      <c r="C58" s="23" t="s">
        <v>12</v>
      </c>
      <c r="D58" s="23" t="s">
        <v>94</v>
      </c>
      <c r="E58" s="23">
        <v>12</v>
      </c>
      <c r="F58" s="25">
        <v>6</v>
      </c>
      <c r="G58" s="25">
        <v>6</v>
      </c>
      <c r="H58" s="25">
        <v>6</v>
      </c>
      <c r="I58" s="25">
        <v>4</v>
      </c>
      <c r="J58" s="25">
        <v>4</v>
      </c>
      <c r="K58" s="25">
        <v>2</v>
      </c>
      <c r="L58" s="11">
        <v>2</v>
      </c>
      <c r="M58" s="11">
        <v>10</v>
      </c>
      <c r="N58" s="11">
        <v>6</v>
      </c>
      <c r="O58" s="38">
        <f t="shared" si="2"/>
        <v>5.111111111111111</v>
      </c>
      <c r="P58" s="40">
        <v>6</v>
      </c>
      <c r="Q58" s="38">
        <v>6</v>
      </c>
      <c r="R58" s="38">
        <f t="shared" si="3"/>
        <v>5.777777777777778</v>
      </c>
      <c r="S58" s="43"/>
    </row>
    <row r="59" spans="1:19" ht="12.75">
      <c r="A59" s="27" t="s">
        <v>113</v>
      </c>
      <c r="B59" s="23" t="s">
        <v>20</v>
      </c>
      <c r="C59" s="23" t="s">
        <v>12</v>
      </c>
      <c r="D59" s="23" t="s">
        <v>96</v>
      </c>
      <c r="E59" s="23">
        <v>2</v>
      </c>
      <c r="F59" s="25">
        <v>2</v>
      </c>
      <c r="G59" s="25">
        <v>8</v>
      </c>
      <c r="H59" s="25">
        <v>0</v>
      </c>
      <c r="I59" s="25">
        <v>6</v>
      </c>
      <c r="J59" s="25">
        <v>4</v>
      </c>
      <c r="K59" s="25">
        <v>2</v>
      </c>
      <c r="L59" s="11">
        <v>2</v>
      </c>
      <c r="M59" s="11">
        <v>6</v>
      </c>
      <c r="N59" s="11">
        <v>8</v>
      </c>
      <c r="O59" s="38">
        <f t="shared" si="2"/>
        <v>4.222222222222222</v>
      </c>
      <c r="P59" s="40">
        <v>5.5</v>
      </c>
      <c r="Q59" s="38">
        <v>5</v>
      </c>
      <c r="R59" s="38">
        <f t="shared" si="3"/>
        <v>4.955555555555556</v>
      </c>
      <c r="S59" s="43"/>
    </row>
    <row r="60" spans="1:19" ht="12.75">
      <c r="A60" s="30">
        <v>8923838</v>
      </c>
      <c r="D60" s="23" t="s">
        <v>269</v>
      </c>
      <c r="E60" s="23">
        <v>9</v>
      </c>
      <c r="F60" s="25">
        <v>0</v>
      </c>
      <c r="G60" s="25">
        <v>8</v>
      </c>
      <c r="H60" s="25">
        <v>2</v>
      </c>
      <c r="I60" s="25">
        <v>0</v>
      </c>
      <c r="J60" s="25">
        <v>0</v>
      </c>
      <c r="K60" s="25">
        <v>2</v>
      </c>
      <c r="L60" s="11">
        <v>4</v>
      </c>
      <c r="M60" s="11">
        <v>4</v>
      </c>
      <c r="N60" s="11"/>
      <c r="O60" s="38">
        <f t="shared" si="2"/>
        <v>2.2222222222222223</v>
      </c>
      <c r="P60" s="40">
        <v>1.5</v>
      </c>
      <c r="Q60" s="38">
        <v>0</v>
      </c>
      <c r="R60" s="38">
        <f t="shared" si="3"/>
        <v>1.0055555555555555</v>
      </c>
      <c r="S60" s="44"/>
    </row>
    <row r="63" ht="12.75">
      <c r="D63" s="23" t="s">
        <v>278</v>
      </c>
    </row>
    <row r="64" ht="12.75">
      <c r="D64" s="31" t="s">
        <v>284</v>
      </c>
    </row>
  </sheetData>
  <sheetProtection/>
  <autoFilter ref="A5:R6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1">
      <selection activeCell="D55" sqref="D55"/>
    </sheetView>
  </sheetViews>
  <sheetFormatPr defaultColWidth="9.140625" defaultRowHeight="12.75"/>
  <cols>
    <col min="4" max="4" width="30.8515625" style="0" bestFit="1" customWidth="1"/>
    <col min="5" max="9" width="6.7109375" style="0" customWidth="1"/>
    <col min="10" max="11" width="6.28125" style="0" customWidth="1"/>
    <col min="12" max="15" width="6.421875" style="0" customWidth="1"/>
    <col min="16" max="18" width="7.00390625" style="0" bestFit="1" customWidth="1"/>
    <col min="19" max="19" width="6.7109375" style="0" bestFit="1" customWidth="1"/>
    <col min="20" max="21" width="8.8515625" style="5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119</v>
      </c>
    </row>
    <row r="4" spans="5:19" ht="12.75">
      <c r="E4" s="3"/>
      <c r="F4" s="3"/>
      <c r="G4" s="3"/>
      <c r="H4" s="3"/>
      <c r="I4" s="3"/>
      <c r="J4" s="3"/>
      <c r="K4" s="3"/>
      <c r="L4" s="3"/>
      <c r="M4" s="3" t="s">
        <v>261</v>
      </c>
      <c r="N4" s="3"/>
      <c r="O4" s="3"/>
      <c r="P4" s="3"/>
      <c r="Q4" s="3"/>
      <c r="R4" s="3" t="s">
        <v>262</v>
      </c>
      <c r="S4" s="3" t="s">
        <v>263</v>
      </c>
    </row>
    <row r="5" spans="5:19" ht="12.75"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</row>
    <row r="6" spans="1:21" ht="12.75">
      <c r="A6" s="2" t="s">
        <v>6</v>
      </c>
      <c r="B6" s="2" t="s">
        <v>7</v>
      </c>
      <c r="C6" s="2" t="s">
        <v>8</v>
      </c>
      <c r="D6" s="2" t="s">
        <v>9</v>
      </c>
      <c r="E6" s="4">
        <v>42949</v>
      </c>
      <c r="F6" s="4">
        <v>42956</v>
      </c>
      <c r="G6" s="4">
        <v>42963</v>
      </c>
      <c r="H6" s="4">
        <v>42970</v>
      </c>
      <c r="I6" s="4">
        <v>42977</v>
      </c>
      <c r="J6" s="4">
        <v>42991</v>
      </c>
      <c r="K6" s="4">
        <v>43005</v>
      </c>
      <c r="L6" s="4">
        <v>43012</v>
      </c>
      <c r="M6" s="4">
        <v>43019</v>
      </c>
      <c r="N6" s="4">
        <v>43026</v>
      </c>
      <c r="O6" s="4">
        <v>43033</v>
      </c>
      <c r="P6" s="4">
        <v>43047</v>
      </c>
      <c r="Q6" s="4">
        <v>43061</v>
      </c>
      <c r="R6" s="4">
        <v>43068</v>
      </c>
      <c r="S6" s="4">
        <v>43146</v>
      </c>
      <c r="T6" s="3" t="s">
        <v>264</v>
      </c>
      <c r="U6" s="3" t="s">
        <v>265</v>
      </c>
    </row>
    <row r="7" spans="1:22" ht="12.75">
      <c r="A7" s="1" t="s">
        <v>120</v>
      </c>
      <c r="B7" s="1" t="s">
        <v>15</v>
      </c>
      <c r="C7" s="1" t="s">
        <v>12</v>
      </c>
      <c r="D7" s="1" t="s">
        <v>121</v>
      </c>
      <c r="E7">
        <v>1</v>
      </c>
      <c r="F7">
        <v>1</v>
      </c>
      <c r="G7">
        <v>1</v>
      </c>
      <c r="H7">
        <v>1</v>
      </c>
      <c r="I7">
        <v>0</v>
      </c>
      <c r="J7">
        <v>1</v>
      </c>
      <c r="K7">
        <v>1</v>
      </c>
      <c r="L7">
        <v>0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T7" s="5">
        <f aca="true" t="shared" si="0" ref="T7:T38">SUM(E7:R7)</f>
        <v>12</v>
      </c>
      <c r="U7" s="35">
        <f aca="true" t="shared" si="1" ref="U7:U38">(T7*100)/14</f>
        <v>85.71428571428571</v>
      </c>
      <c r="V7" s="53"/>
    </row>
    <row r="8" spans="1:22" ht="12.75">
      <c r="A8" s="1" t="s">
        <v>122</v>
      </c>
      <c r="B8" s="1" t="s">
        <v>11</v>
      </c>
      <c r="C8" s="1" t="s">
        <v>12</v>
      </c>
      <c r="D8" s="1" t="s">
        <v>123</v>
      </c>
      <c r="E8">
        <v>1</v>
      </c>
      <c r="F8">
        <v>1</v>
      </c>
      <c r="G8">
        <v>1</v>
      </c>
      <c r="H8">
        <v>1</v>
      </c>
      <c r="I8">
        <v>0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0</v>
      </c>
      <c r="R8">
        <v>1</v>
      </c>
      <c r="T8" s="5">
        <f t="shared" si="0"/>
        <v>12</v>
      </c>
      <c r="U8" s="35">
        <f t="shared" si="1"/>
        <v>85.71428571428571</v>
      </c>
      <c r="V8" s="53"/>
    </row>
    <row r="9" spans="1:22" ht="12.75">
      <c r="A9" s="1" t="s">
        <v>124</v>
      </c>
      <c r="B9" s="1" t="s">
        <v>15</v>
      </c>
      <c r="C9" s="1" t="s">
        <v>12</v>
      </c>
      <c r="D9" s="1" t="s">
        <v>125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T9" s="5">
        <f t="shared" si="0"/>
        <v>14</v>
      </c>
      <c r="U9" s="35">
        <f t="shared" si="1"/>
        <v>100</v>
      </c>
      <c r="V9" s="53"/>
    </row>
    <row r="10" spans="1:22" ht="12.75">
      <c r="A10" s="1" t="s">
        <v>216</v>
      </c>
      <c r="B10" s="1" t="s">
        <v>20</v>
      </c>
      <c r="C10" s="1" t="s">
        <v>12</v>
      </c>
      <c r="D10" s="1" t="s">
        <v>217</v>
      </c>
      <c r="E10">
        <v>0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0</v>
      </c>
      <c r="M10">
        <v>1</v>
      </c>
      <c r="N10">
        <v>1</v>
      </c>
      <c r="O10">
        <v>0</v>
      </c>
      <c r="P10">
        <v>1</v>
      </c>
      <c r="Q10">
        <v>1</v>
      </c>
      <c r="R10">
        <v>1</v>
      </c>
      <c r="T10" s="5">
        <f t="shared" si="0"/>
        <v>11</v>
      </c>
      <c r="U10" s="35">
        <f t="shared" si="1"/>
        <v>78.57142857142857</v>
      </c>
      <c r="V10" s="53"/>
    </row>
    <row r="11" spans="1:22" ht="12.75">
      <c r="A11" s="1" t="s">
        <v>126</v>
      </c>
      <c r="B11" s="1" t="s">
        <v>15</v>
      </c>
      <c r="C11" s="1" t="s">
        <v>12</v>
      </c>
      <c r="D11" s="1" t="s">
        <v>127</v>
      </c>
      <c r="E11">
        <v>0</v>
      </c>
      <c r="F11">
        <v>0</v>
      </c>
      <c r="G11">
        <v>0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T11" s="5">
        <f t="shared" si="0"/>
        <v>11</v>
      </c>
      <c r="U11" s="35">
        <f t="shared" si="1"/>
        <v>78.57142857142857</v>
      </c>
      <c r="V11" s="53"/>
    </row>
    <row r="12" spans="1:22" ht="12.75">
      <c r="A12" s="1" t="s">
        <v>128</v>
      </c>
      <c r="B12" s="1" t="s">
        <v>11</v>
      </c>
      <c r="C12" s="1" t="s">
        <v>12</v>
      </c>
      <c r="D12" s="1" t="s">
        <v>129</v>
      </c>
      <c r="E12">
        <v>1</v>
      </c>
      <c r="F12">
        <v>1</v>
      </c>
      <c r="G12">
        <v>1</v>
      </c>
      <c r="H12">
        <v>0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0</v>
      </c>
      <c r="Q12">
        <v>1</v>
      </c>
      <c r="R12">
        <v>1</v>
      </c>
      <c r="T12" s="5">
        <f t="shared" si="0"/>
        <v>12</v>
      </c>
      <c r="U12" s="35">
        <f t="shared" si="1"/>
        <v>85.71428571428571</v>
      </c>
      <c r="V12" s="53"/>
    </row>
    <row r="13" spans="1:22" ht="12.75">
      <c r="A13" s="1" t="s">
        <v>130</v>
      </c>
      <c r="B13" s="1" t="s">
        <v>15</v>
      </c>
      <c r="C13" s="1" t="s">
        <v>12</v>
      </c>
      <c r="D13" s="1" t="s">
        <v>131</v>
      </c>
      <c r="E13">
        <v>1</v>
      </c>
      <c r="F13">
        <v>1</v>
      </c>
      <c r="G13">
        <v>1</v>
      </c>
      <c r="H13">
        <v>1</v>
      </c>
      <c r="I13">
        <v>0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0</v>
      </c>
      <c r="Q13">
        <v>1</v>
      </c>
      <c r="R13">
        <v>1</v>
      </c>
      <c r="T13" s="5">
        <f t="shared" si="0"/>
        <v>12</v>
      </c>
      <c r="U13" s="35">
        <f t="shared" si="1"/>
        <v>85.71428571428571</v>
      </c>
      <c r="V13" s="53"/>
    </row>
    <row r="14" spans="1:22" ht="12.75">
      <c r="A14" s="1" t="s">
        <v>218</v>
      </c>
      <c r="B14" s="1" t="s">
        <v>11</v>
      </c>
      <c r="C14" s="1" t="s">
        <v>12</v>
      </c>
      <c r="D14" s="1" t="s">
        <v>219</v>
      </c>
      <c r="E14">
        <v>0</v>
      </c>
      <c r="F14">
        <v>1</v>
      </c>
      <c r="G14">
        <v>1</v>
      </c>
      <c r="H14">
        <v>1</v>
      </c>
      <c r="I14">
        <v>0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T14" s="5">
        <f t="shared" si="0"/>
        <v>12</v>
      </c>
      <c r="U14" s="35">
        <f t="shared" si="1"/>
        <v>85.71428571428571</v>
      </c>
      <c r="V14" s="53"/>
    </row>
    <row r="15" spans="1:22" ht="12.75">
      <c r="A15" s="1" t="s">
        <v>220</v>
      </c>
      <c r="B15" s="1" t="s">
        <v>20</v>
      </c>
      <c r="C15" s="1" t="s">
        <v>12</v>
      </c>
      <c r="D15" s="1" t="s">
        <v>221</v>
      </c>
      <c r="E15">
        <v>0</v>
      </c>
      <c r="F15">
        <v>1</v>
      </c>
      <c r="G15">
        <v>0</v>
      </c>
      <c r="H15">
        <v>1</v>
      </c>
      <c r="I15">
        <v>1</v>
      </c>
      <c r="J15">
        <v>1</v>
      </c>
      <c r="K15">
        <v>1</v>
      </c>
      <c r="L15">
        <v>0</v>
      </c>
      <c r="M15">
        <v>1</v>
      </c>
      <c r="N15">
        <v>1</v>
      </c>
      <c r="O15">
        <v>1</v>
      </c>
      <c r="P15">
        <v>1</v>
      </c>
      <c r="Q15">
        <v>0</v>
      </c>
      <c r="R15">
        <v>0</v>
      </c>
      <c r="T15" s="5">
        <f t="shared" si="0"/>
        <v>9</v>
      </c>
      <c r="U15" s="35">
        <f t="shared" si="1"/>
        <v>64.28571428571429</v>
      </c>
      <c r="V15" s="53"/>
    </row>
    <row r="16" spans="1:22" ht="12.75">
      <c r="A16" s="6" t="s">
        <v>132</v>
      </c>
      <c r="B16" s="6" t="s">
        <v>15</v>
      </c>
      <c r="C16" s="6" t="s">
        <v>12</v>
      </c>
      <c r="D16" s="6" t="s">
        <v>133</v>
      </c>
      <c r="E16" s="7">
        <v>1</v>
      </c>
      <c r="F16" s="7">
        <v>1</v>
      </c>
      <c r="G16" s="7">
        <v>1</v>
      </c>
      <c r="H16" s="7">
        <v>0</v>
      </c>
      <c r="I16" s="7">
        <v>1</v>
      </c>
      <c r="J16" s="7">
        <v>0</v>
      </c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4</v>
      </c>
      <c r="U16" s="36">
        <f t="shared" si="1"/>
        <v>28.571428571428573</v>
      </c>
      <c r="V16" s="53"/>
    </row>
    <row r="17" spans="1:22" ht="12.75">
      <c r="A17" s="1" t="s">
        <v>134</v>
      </c>
      <c r="B17" s="1" t="s">
        <v>11</v>
      </c>
      <c r="C17" s="1" t="s">
        <v>12</v>
      </c>
      <c r="D17" s="1" t="s">
        <v>135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T17" s="5">
        <f t="shared" si="0"/>
        <v>14</v>
      </c>
      <c r="U17" s="35">
        <f t="shared" si="1"/>
        <v>100</v>
      </c>
      <c r="V17" s="53"/>
    </row>
    <row r="18" spans="1:22" ht="12.75">
      <c r="A18" s="1" t="s">
        <v>222</v>
      </c>
      <c r="B18" s="1" t="s">
        <v>223</v>
      </c>
      <c r="C18" s="1" t="s">
        <v>12</v>
      </c>
      <c r="D18" s="1" t="s">
        <v>224</v>
      </c>
      <c r="E18">
        <v>1</v>
      </c>
      <c r="F18">
        <v>1</v>
      </c>
      <c r="G18">
        <v>1</v>
      </c>
      <c r="H18">
        <v>1</v>
      </c>
      <c r="I18">
        <v>0</v>
      </c>
      <c r="J18">
        <v>0</v>
      </c>
      <c r="K18">
        <v>1</v>
      </c>
      <c r="L18">
        <v>0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T18" s="5">
        <f t="shared" si="0"/>
        <v>11</v>
      </c>
      <c r="U18" s="35">
        <f t="shared" si="1"/>
        <v>78.57142857142857</v>
      </c>
      <c r="V18" s="53"/>
    </row>
    <row r="19" spans="1:22" ht="12.75">
      <c r="A19" s="1" t="s">
        <v>225</v>
      </c>
      <c r="B19" s="1" t="s">
        <v>20</v>
      </c>
      <c r="C19" s="1" t="s">
        <v>12</v>
      </c>
      <c r="D19" s="1" t="s">
        <v>226</v>
      </c>
      <c r="E19">
        <v>0</v>
      </c>
      <c r="F19">
        <v>1</v>
      </c>
      <c r="G19">
        <v>1</v>
      </c>
      <c r="H19">
        <v>1</v>
      </c>
      <c r="I19">
        <v>0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0</v>
      </c>
      <c r="R19">
        <v>1</v>
      </c>
      <c r="T19" s="5">
        <f t="shared" si="0"/>
        <v>11</v>
      </c>
      <c r="U19" s="35">
        <f t="shared" si="1"/>
        <v>78.57142857142857</v>
      </c>
      <c r="V19" s="53"/>
    </row>
    <row r="20" spans="1:22" ht="12.75">
      <c r="A20" s="1" t="s">
        <v>136</v>
      </c>
      <c r="B20" s="1" t="s">
        <v>15</v>
      </c>
      <c r="C20" s="1" t="s">
        <v>12</v>
      </c>
      <c r="D20" s="1" t="s">
        <v>137</v>
      </c>
      <c r="E20">
        <v>1</v>
      </c>
      <c r="F20">
        <v>1</v>
      </c>
      <c r="G20">
        <v>1</v>
      </c>
      <c r="H20">
        <v>1</v>
      </c>
      <c r="I20">
        <v>0</v>
      </c>
      <c r="J20">
        <v>0</v>
      </c>
      <c r="K20">
        <v>0</v>
      </c>
      <c r="L20">
        <v>1</v>
      </c>
      <c r="M20">
        <v>1</v>
      </c>
      <c r="N20">
        <v>1</v>
      </c>
      <c r="O20">
        <v>1</v>
      </c>
      <c r="P20">
        <v>1</v>
      </c>
      <c r="Q20">
        <v>0</v>
      </c>
      <c r="R20">
        <v>0</v>
      </c>
      <c r="T20" s="5">
        <f t="shared" si="0"/>
        <v>9</v>
      </c>
      <c r="U20" s="35">
        <f t="shared" si="1"/>
        <v>64.28571428571429</v>
      </c>
      <c r="V20" s="53"/>
    </row>
    <row r="21" spans="1:22" ht="12.75">
      <c r="A21" s="1" t="s">
        <v>138</v>
      </c>
      <c r="B21" s="1" t="s">
        <v>15</v>
      </c>
      <c r="C21" s="1" t="s">
        <v>12</v>
      </c>
      <c r="D21" s="1" t="s">
        <v>139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T21" s="5">
        <f t="shared" si="0"/>
        <v>13</v>
      </c>
      <c r="U21" s="35">
        <f t="shared" si="1"/>
        <v>92.85714285714286</v>
      </c>
      <c r="V21" s="53"/>
    </row>
    <row r="22" spans="1:22" ht="12.75">
      <c r="A22" s="1" t="s">
        <v>227</v>
      </c>
      <c r="B22" s="1" t="s">
        <v>11</v>
      </c>
      <c r="C22" s="1" t="s">
        <v>12</v>
      </c>
      <c r="D22" s="1" t="s">
        <v>228</v>
      </c>
      <c r="E22">
        <v>1</v>
      </c>
      <c r="F22">
        <v>1</v>
      </c>
      <c r="G22">
        <v>1</v>
      </c>
      <c r="H22">
        <v>1</v>
      </c>
      <c r="I22">
        <v>1</v>
      </c>
      <c r="J22">
        <v>0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T22" s="5">
        <f t="shared" si="0"/>
        <v>13</v>
      </c>
      <c r="U22" s="35">
        <f t="shared" si="1"/>
        <v>92.85714285714286</v>
      </c>
      <c r="V22" s="53"/>
    </row>
    <row r="23" spans="1:22" ht="12.75">
      <c r="A23" s="1" t="s">
        <v>140</v>
      </c>
      <c r="B23" s="1" t="s">
        <v>15</v>
      </c>
      <c r="C23" s="1" t="s">
        <v>12</v>
      </c>
      <c r="D23" s="1" t="s">
        <v>141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0</v>
      </c>
      <c r="P23">
        <v>1</v>
      </c>
      <c r="Q23">
        <v>1</v>
      </c>
      <c r="R23">
        <v>1</v>
      </c>
      <c r="T23" s="5">
        <f t="shared" si="0"/>
        <v>13</v>
      </c>
      <c r="U23" s="35">
        <f t="shared" si="1"/>
        <v>92.85714285714286</v>
      </c>
      <c r="V23" s="53"/>
    </row>
    <row r="24" spans="1:22" ht="12.75">
      <c r="A24" s="1" t="s">
        <v>142</v>
      </c>
      <c r="B24" s="1" t="s">
        <v>15</v>
      </c>
      <c r="C24" s="1" t="s">
        <v>12</v>
      </c>
      <c r="D24" s="1" t="s">
        <v>143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T24" s="5">
        <f t="shared" si="0"/>
        <v>14</v>
      </c>
      <c r="U24" s="35">
        <f t="shared" si="1"/>
        <v>100</v>
      </c>
      <c r="V24" s="53"/>
    </row>
    <row r="25" spans="1:22" ht="12.75">
      <c r="A25" s="1" t="s">
        <v>229</v>
      </c>
      <c r="B25" s="1" t="s">
        <v>30</v>
      </c>
      <c r="C25" s="1" t="s">
        <v>12</v>
      </c>
      <c r="D25" s="1" t="s">
        <v>230</v>
      </c>
      <c r="E25">
        <v>0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0</v>
      </c>
      <c r="R25">
        <v>1</v>
      </c>
      <c r="T25" s="5">
        <f t="shared" si="0"/>
        <v>12</v>
      </c>
      <c r="U25" s="35">
        <f t="shared" si="1"/>
        <v>85.71428571428571</v>
      </c>
      <c r="V25" s="53"/>
    </row>
    <row r="26" spans="1:22" ht="12.75">
      <c r="A26" s="1" t="s">
        <v>144</v>
      </c>
      <c r="B26" s="1" t="s">
        <v>11</v>
      </c>
      <c r="C26" s="1" t="s">
        <v>12</v>
      </c>
      <c r="D26" s="1" t="s">
        <v>145</v>
      </c>
      <c r="E26">
        <v>1</v>
      </c>
      <c r="F26">
        <v>1</v>
      </c>
      <c r="G26">
        <v>1</v>
      </c>
      <c r="H26">
        <v>0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0</v>
      </c>
      <c r="Q26">
        <v>1</v>
      </c>
      <c r="R26">
        <v>1</v>
      </c>
      <c r="T26" s="5">
        <f t="shared" si="0"/>
        <v>12</v>
      </c>
      <c r="U26" s="35">
        <f t="shared" si="1"/>
        <v>85.71428571428571</v>
      </c>
      <c r="V26" s="53"/>
    </row>
    <row r="27" spans="1:22" ht="12.75">
      <c r="A27" s="1" t="s">
        <v>231</v>
      </c>
      <c r="B27" s="1" t="s">
        <v>23</v>
      </c>
      <c r="C27" s="1" t="s">
        <v>12</v>
      </c>
      <c r="D27" s="1" t="s">
        <v>232</v>
      </c>
      <c r="E27">
        <v>1</v>
      </c>
      <c r="F27">
        <v>1</v>
      </c>
      <c r="G27">
        <v>1</v>
      </c>
      <c r="H27">
        <v>1</v>
      </c>
      <c r="I27">
        <v>0</v>
      </c>
      <c r="J27">
        <v>0</v>
      </c>
      <c r="K27">
        <v>0</v>
      </c>
      <c r="L27">
        <v>1</v>
      </c>
      <c r="M27">
        <v>1</v>
      </c>
      <c r="N27">
        <v>1</v>
      </c>
      <c r="O27">
        <v>0</v>
      </c>
      <c r="P27">
        <v>0</v>
      </c>
      <c r="Q27">
        <v>0</v>
      </c>
      <c r="R27">
        <v>1</v>
      </c>
      <c r="T27" s="5">
        <f t="shared" si="0"/>
        <v>8</v>
      </c>
      <c r="U27" s="35">
        <f t="shared" si="1"/>
        <v>57.142857142857146</v>
      </c>
      <c r="V27" s="53"/>
    </row>
    <row r="28" spans="1:22" ht="12.75">
      <c r="A28" s="1" t="s">
        <v>146</v>
      </c>
      <c r="B28" s="1" t="s">
        <v>15</v>
      </c>
      <c r="C28" s="1" t="s">
        <v>12</v>
      </c>
      <c r="D28" s="1" t="s">
        <v>147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T28" s="5">
        <f t="shared" si="0"/>
        <v>14</v>
      </c>
      <c r="U28" s="35">
        <f t="shared" si="1"/>
        <v>100</v>
      </c>
      <c r="V28" s="53"/>
    </row>
    <row r="29" spans="1:22" ht="12.75">
      <c r="A29" s="1" t="s">
        <v>233</v>
      </c>
      <c r="B29" s="1" t="s">
        <v>11</v>
      </c>
      <c r="C29" s="1" t="s">
        <v>12</v>
      </c>
      <c r="D29" s="1" t="s">
        <v>234</v>
      </c>
      <c r="E29">
        <v>0</v>
      </c>
      <c r="F29">
        <v>1</v>
      </c>
      <c r="G29">
        <v>1</v>
      </c>
      <c r="H29">
        <v>1</v>
      </c>
      <c r="I29">
        <v>0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0</v>
      </c>
      <c r="R29">
        <v>1</v>
      </c>
      <c r="T29" s="5">
        <f t="shared" si="0"/>
        <v>11</v>
      </c>
      <c r="U29" s="35">
        <f t="shared" si="1"/>
        <v>78.57142857142857</v>
      </c>
      <c r="V29" s="53"/>
    </row>
    <row r="30" spans="1:22" ht="12.75">
      <c r="A30" s="1" t="s">
        <v>148</v>
      </c>
      <c r="B30" s="1" t="s">
        <v>15</v>
      </c>
      <c r="C30" s="1" t="s">
        <v>12</v>
      </c>
      <c r="D30" s="1" t="s">
        <v>149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0</v>
      </c>
      <c r="Q30">
        <v>1</v>
      </c>
      <c r="R30">
        <v>1</v>
      </c>
      <c r="T30" s="5">
        <f t="shared" si="0"/>
        <v>13</v>
      </c>
      <c r="U30" s="35">
        <f t="shared" si="1"/>
        <v>92.85714285714286</v>
      </c>
      <c r="V30" s="53"/>
    </row>
    <row r="31" spans="1:22" ht="12.75">
      <c r="A31" s="1" t="s">
        <v>235</v>
      </c>
      <c r="B31" s="1" t="s">
        <v>85</v>
      </c>
      <c r="C31" s="1" t="s">
        <v>12</v>
      </c>
      <c r="D31" s="1" t="s">
        <v>236</v>
      </c>
      <c r="E31">
        <v>0</v>
      </c>
      <c r="F31">
        <v>1</v>
      </c>
      <c r="G31">
        <v>0</v>
      </c>
      <c r="H31">
        <v>1</v>
      </c>
      <c r="I31">
        <v>0</v>
      </c>
      <c r="J31">
        <v>1</v>
      </c>
      <c r="K31">
        <v>1</v>
      </c>
      <c r="L31">
        <v>0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T31" s="5">
        <f t="shared" si="0"/>
        <v>10</v>
      </c>
      <c r="U31" s="35">
        <f t="shared" si="1"/>
        <v>71.42857142857143</v>
      </c>
      <c r="V31" s="53"/>
    </row>
    <row r="32" spans="1:22" ht="12.75">
      <c r="A32" s="1" t="s">
        <v>150</v>
      </c>
      <c r="B32" s="1" t="s">
        <v>11</v>
      </c>
      <c r="C32" s="1" t="s">
        <v>12</v>
      </c>
      <c r="D32" s="1" t="s">
        <v>151</v>
      </c>
      <c r="E32">
        <v>1</v>
      </c>
      <c r="F32">
        <v>1</v>
      </c>
      <c r="G32">
        <v>1</v>
      </c>
      <c r="H32">
        <v>1</v>
      </c>
      <c r="I32">
        <v>0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T32" s="5">
        <f t="shared" si="0"/>
        <v>13</v>
      </c>
      <c r="U32" s="35">
        <f t="shared" si="1"/>
        <v>92.85714285714286</v>
      </c>
      <c r="V32" s="53"/>
    </row>
    <row r="33" spans="1:22" ht="12.75">
      <c r="A33" s="1" t="s">
        <v>237</v>
      </c>
      <c r="B33" s="1" t="s">
        <v>20</v>
      </c>
      <c r="C33" s="1" t="s">
        <v>12</v>
      </c>
      <c r="D33" s="1" t="s">
        <v>238</v>
      </c>
      <c r="E33">
        <v>1</v>
      </c>
      <c r="F33">
        <v>1</v>
      </c>
      <c r="G33">
        <v>0</v>
      </c>
      <c r="H33">
        <v>1</v>
      </c>
      <c r="I33">
        <v>0</v>
      </c>
      <c r="J33">
        <v>1</v>
      </c>
      <c r="K33">
        <v>0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T33" s="5">
        <f t="shared" si="0"/>
        <v>11</v>
      </c>
      <c r="U33" s="35">
        <f t="shared" si="1"/>
        <v>78.57142857142857</v>
      </c>
      <c r="V33" s="53"/>
    </row>
    <row r="34" spans="1:22" ht="12.75">
      <c r="A34" s="1" t="s">
        <v>152</v>
      </c>
      <c r="B34" s="1" t="s">
        <v>15</v>
      </c>
      <c r="C34" s="1" t="s">
        <v>12</v>
      </c>
      <c r="D34" s="1" t="s">
        <v>153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0</v>
      </c>
      <c r="R34">
        <v>1</v>
      </c>
      <c r="T34" s="5">
        <f t="shared" si="0"/>
        <v>13</v>
      </c>
      <c r="U34" s="35">
        <f t="shared" si="1"/>
        <v>92.85714285714286</v>
      </c>
      <c r="V34" s="53"/>
    </row>
    <row r="35" spans="1:22" ht="12.75">
      <c r="A35" s="1" t="s">
        <v>154</v>
      </c>
      <c r="B35" s="1" t="s">
        <v>11</v>
      </c>
      <c r="C35" s="1" t="s">
        <v>12</v>
      </c>
      <c r="D35" s="1" t="s">
        <v>155</v>
      </c>
      <c r="E35">
        <v>1</v>
      </c>
      <c r="F35">
        <v>1</v>
      </c>
      <c r="G35">
        <v>1</v>
      </c>
      <c r="H35">
        <v>1</v>
      </c>
      <c r="I35">
        <v>0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0</v>
      </c>
      <c r="R35">
        <v>1</v>
      </c>
      <c r="T35" s="5">
        <f t="shared" si="0"/>
        <v>12</v>
      </c>
      <c r="U35" s="35">
        <f t="shared" si="1"/>
        <v>85.71428571428571</v>
      </c>
      <c r="V35" s="53"/>
    </row>
    <row r="36" spans="1:22" ht="12.75">
      <c r="A36" s="1" t="s">
        <v>156</v>
      </c>
      <c r="B36" s="1" t="s">
        <v>15</v>
      </c>
      <c r="C36" s="1" t="s">
        <v>12</v>
      </c>
      <c r="D36" s="1" t="s">
        <v>157</v>
      </c>
      <c r="E36">
        <v>1</v>
      </c>
      <c r="F36">
        <v>1</v>
      </c>
      <c r="G36">
        <v>1</v>
      </c>
      <c r="H36">
        <v>1</v>
      </c>
      <c r="I36">
        <v>0</v>
      </c>
      <c r="J36">
        <v>1</v>
      </c>
      <c r="K36">
        <v>1</v>
      </c>
      <c r="L36">
        <v>1</v>
      </c>
      <c r="M36">
        <v>1</v>
      </c>
      <c r="N36">
        <v>0</v>
      </c>
      <c r="O36">
        <v>0</v>
      </c>
      <c r="P36">
        <v>1</v>
      </c>
      <c r="Q36">
        <v>0</v>
      </c>
      <c r="R36">
        <v>1</v>
      </c>
      <c r="T36" s="5">
        <f t="shared" si="0"/>
        <v>10</v>
      </c>
      <c r="U36" s="35">
        <f t="shared" si="1"/>
        <v>71.42857142857143</v>
      </c>
      <c r="V36" s="53"/>
    </row>
    <row r="37" spans="1:22" ht="12.75">
      <c r="A37" s="1" t="s">
        <v>158</v>
      </c>
      <c r="B37" s="1" t="s">
        <v>15</v>
      </c>
      <c r="C37" s="1" t="s">
        <v>12</v>
      </c>
      <c r="D37" s="1" t="s">
        <v>159</v>
      </c>
      <c r="E37">
        <v>1</v>
      </c>
      <c r="F37">
        <v>1</v>
      </c>
      <c r="G37">
        <v>1</v>
      </c>
      <c r="H37">
        <v>1</v>
      </c>
      <c r="I37">
        <v>0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T37" s="5">
        <f t="shared" si="0"/>
        <v>13</v>
      </c>
      <c r="U37" s="35">
        <f t="shared" si="1"/>
        <v>92.85714285714286</v>
      </c>
      <c r="V37" s="53"/>
    </row>
    <row r="38" spans="1:22" ht="12.75">
      <c r="A38" s="1" t="s">
        <v>160</v>
      </c>
      <c r="B38" s="1" t="s">
        <v>15</v>
      </c>
      <c r="C38" s="1" t="s">
        <v>12</v>
      </c>
      <c r="D38" s="1" t="s">
        <v>161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T38" s="5">
        <f t="shared" si="0"/>
        <v>14</v>
      </c>
      <c r="U38" s="35">
        <f t="shared" si="1"/>
        <v>100</v>
      </c>
      <c r="V38" s="53"/>
    </row>
    <row r="39" spans="1:22" ht="12.75">
      <c r="A39" s="1" t="s">
        <v>162</v>
      </c>
      <c r="B39" s="1" t="s">
        <v>20</v>
      </c>
      <c r="C39" s="6" t="s">
        <v>12</v>
      </c>
      <c r="D39" s="6" t="s">
        <v>240</v>
      </c>
      <c r="E39" s="7">
        <v>0</v>
      </c>
      <c r="F39" s="7">
        <v>1</v>
      </c>
      <c r="G39" s="7">
        <v>1</v>
      </c>
      <c r="H39" s="7">
        <v>1</v>
      </c>
      <c r="I39" s="7">
        <v>1</v>
      </c>
      <c r="J39" s="7">
        <v>0</v>
      </c>
      <c r="K39" s="7"/>
      <c r="L39" s="7"/>
      <c r="M39" s="7"/>
      <c r="N39" s="7"/>
      <c r="O39" s="7"/>
      <c r="P39" s="7"/>
      <c r="Q39" s="7"/>
      <c r="R39" s="7"/>
      <c r="S39" s="7"/>
      <c r="T39" s="5">
        <f aca="true" t="shared" si="2" ref="T39:T70">SUM(E39:R39)</f>
        <v>4</v>
      </c>
      <c r="U39" s="36">
        <f aca="true" t="shared" si="3" ref="U39:U70">(T39*100)/14</f>
        <v>28.571428571428573</v>
      </c>
      <c r="V39" s="53"/>
    </row>
    <row r="40" spans="1:22" ht="12.75">
      <c r="A40" s="1" t="s">
        <v>164</v>
      </c>
      <c r="B40" s="1" t="s">
        <v>15</v>
      </c>
      <c r="C40" s="1" t="s">
        <v>12</v>
      </c>
      <c r="D40" s="1" t="s">
        <v>163</v>
      </c>
      <c r="E40">
        <v>1</v>
      </c>
      <c r="F40">
        <v>1</v>
      </c>
      <c r="G40">
        <v>0</v>
      </c>
      <c r="H40">
        <v>1</v>
      </c>
      <c r="I40">
        <v>0</v>
      </c>
      <c r="J40">
        <v>1</v>
      </c>
      <c r="K40">
        <v>1</v>
      </c>
      <c r="L40">
        <v>1</v>
      </c>
      <c r="M40">
        <v>0</v>
      </c>
      <c r="N40">
        <v>1</v>
      </c>
      <c r="O40">
        <v>1</v>
      </c>
      <c r="P40">
        <v>1</v>
      </c>
      <c r="Q40">
        <v>1</v>
      </c>
      <c r="R40">
        <v>1</v>
      </c>
      <c r="T40" s="5">
        <f t="shared" si="2"/>
        <v>11</v>
      </c>
      <c r="U40" s="35">
        <f t="shared" si="3"/>
        <v>78.57142857142857</v>
      </c>
      <c r="V40" s="53"/>
    </row>
    <row r="41" spans="1:22" ht="12.75">
      <c r="A41" s="1">
        <v>9280692</v>
      </c>
      <c r="C41" s="1" t="s">
        <v>12</v>
      </c>
      <c r="D41" s="1" t="s">
        <v>165</v>
      </c>
      <c r="E41">
        <v>1</v>
      </c>
      <c r="F41">
        <v>1</v>
      </c>
      <c r="G41">
        <v>1</v>
      </c>
      <c r="H41">
        <v>1</v>
      </c>
      <c r="I41">
        <v>0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T41" s="5">
        <f t="shared" si="2"/>
        <v>13</v>
      </c>
      <c r="U41" s="35">
        <f t="shared" si="3"/>
        <v>92.85714285714286</v>
      </c>
      <c r="V41" s="53"/>
    </row>
    <row r="42" spans="1:22" ht="12.75">
      <c r="A42" s="1" t="s">
        <v>166</v>
      </c>
      <c r="B42" s="1" t="s">
        <v>11</v>
      </c>
      <c r="D42" s="1" t="s">
        <v>108</v>
      </c>
      <c r="E42">
        <v>0</v>
      </c>
      <c r="F42">
        <v>1</v>
      </c>
      <c r="G42">
        <v>1</v>
      </c>
      <c r="H42">
        <v>1</v>
      </c>
      <c r="I42">
        <v>1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T42" s="5">
        <f t="shared" si="2"/>
        <v>5</v>
      </c>
      <c r="U42" s="35">
        <f t="shared" si="3"/>
        <v>35.714285714285715</v>
      </c>
      <c r="V42" s="53"/>
    </row>
    <row r="43" spans="1:22" ht="12.75">
      <c r="A43" s="1" t="s">
        <v>168</v>
      </c>
      <c r="B43" s="1" t="s">
        <v>15</v>
      </c>
      <c r="C43" s="1" t="s">
        <v>12</v>
      </c>
      <c r="D43" s="1" t="s">
        <v>167</v>
      </c>
      <c r="E43">
        <v>1</v>
      </c>
      <c r="F43">
        <v>1</v>
      </c>
      <c r="G43">
        <v>1</v>
      </c>
      <c r="H43">
        <v>1</v>
      </c>
      <c r="I43">
        <v>0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T43" s="5">
        <f t="shared" si="2"/>
        <v>13</v>
      </c>
      <c r="U43" s="35">
        <f t="shared" si="3"/>
        <v>92.85714285714286</v>
      </c>
      <c r="V43" s="53"/>
    </row>
    <row r="44" spans="1:22" ht="12.75">
      <c r="A44" s="1" t="s">
        <v>170</v>
      </c>
      <c r="B44" s="1" t="s">
        <v>15</v>
      </c>
      <c r="C44" s="1" t="s">
        <v>12</v>
      </c>
      <c r="D44" s="1" t="s">
        <v>169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T44" s="5">
        <f t="shared" si="2"/>
        <v>14</v>
      </c>
      <c r="U44" s="35">
        <f t="shared" si="3"/>
        <v>100</v>
      </c>
      <c r="V44" s="53"/>
    </row>
    <row r="45" spans="1:22" ht="12.75">
      <c r="A45" s="1" t="s">
        <v>172</v>
      </c>
      <c r="B45" s="1" t="s">
        <v>15</v>
      </c>
      <c r="C45" s="1" t="s">
        <v>12</v>
      </c>
      <c r="D45" s="1" t="s">
        <v>171</v>
      </c>
      <c r="E45">
        <v>1</v>
      </c>
      <c r="F45">
        <v>1</v>
      </c>
      <c r="G45">
        <v>1</v>
      </c>
      <c r="H45">
        <v>1</v>
      </c>
      <c r="I45">
        <v>0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T45" s="5">
        <f t="shared" si="2"/>
        <v>13</v>
      </c>
      <c r="U45" s="35">
        <f t="shared" si="3"/>
        <v>92.85714285714286</v>
      </c>
      <c r="V45" s="53"/>
    </row>
    <row r="46" spans="1:22" ht="12.75">
      <c r="A46" s="1" t="s">
        <v>241</v>
      </c>
      <c r="B46" s="1" t="s">
        <v>11</v>
      </c>
      <c r="C46" s="1" t="s">
        <v>12</v>
      </c>
      <c r="D46" s="1" t="s">
        <v>173</v>
      </c>
      <c r="E46">
        <v>1</v>
      </c>
      <c r="F46">
        <v>1</v>
      </c>
      <c r="G46">
        <v>1</v>
      </c>
      <c r="H46">
        <v>1</v>
      </c>
      <c r="I46">
        <v>0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T46" s="5">
        <f t="shared" si="2"/>
        <v>13</v>
      </c>
      <c r="U46" s="35">
        <f t="shared" si="3"/>
        <v>92.85714285714286</v>
      </c>
      <c r="V46" s="53"/>
    </row>
    <row r="47" spans="1:22" ht="12.75">
      <c r="A47" s="1" t="s">
        <v>174</v>
      </c>
      <c r="B47" s="1" t="s">
        <v>15</v>
      </c>
      <c r="C47" s="1" t="s">
        <v>12</v>
      </c>
      <c r="D47" s="1" t="s">
        <v>242</v>
      </c>
      <c r="E47">
        <v>1</v>
      </c>
      <c r="F47">
        <v>1</v>
      </c>
      <c r="G47">
        <v>1</v>
      </c>
      <c r="H47">
        <v>1</v>
      </c>
      <c r="I47">
        <v>0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T47" s="5">
        <f t="shared" si="2"/>
        <v>13</v>
      </c>
      <c r="U47" s="35">
        <f t="shared" si="3"/>
        <v>92.85714285714286</v>
      </c>
      <c r="V47" s="53"/>
    </row>
    <row r="48" spans="1:22" ht="12.75">
      <c r="A48" s="1" t="s">
        <v>176</v>
      </c>
      <c r="B48" s="1" t="s">
        <v>11</v>
      </c>
      <c r="C48" s="1" t="s">
        <v>12</v>
      </c>
      <c r="D48" s="1" t="s">
        <v>175</v>
      </c>
      <c r="E48">
        <v>1</v>
      </c>
      <c r="F48">
        <v>1</v>
      </c>
      <c r="G48">
        <v>1</v>
      </c>
      <c r="H48">
        <v>1</v>
      </c>
      <c r="I48">
        <v>0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T48" s="5">
        <f t="shared" si="2"/>
        <v>13</v>
      </c>
      <c r="U48" s="35">
        <f t="shared" si="3"/>
        <v>92.85714285714286</v>
      </c>
      <c r="V48" s="53"/>
    </row>
    <row r="49" spans="1:22" ht="12.75">
      <c r="A49" s="56" t="s">
        <v>178</v>
      </c>
      <c r="B49" s="56" t="s">
        <v>15</v>
      </c>
      <c r="C49" s="1" t="s">
        <v>12</v>
      </c>
      <c r="D49" s="1" t="s">
        <v>177</v>
      </c>
      <c r="E49">
        <v>0</v>
      </c>
      <c r="F49">
        <v>1</v>
      </c>
      <c r="G49">
        <v>0</v>
      </c>
      <c r="H49">
        <v>1</v>
      </c>
      <c r="I49">
        <v>0</v>
      </c>
      <c r="J49">
        <v>0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T49" s="5">
        <f t="shared" si="2"/>
        <v>10</v>
      </c>
      <c r="U49" s="35">
        <f t="shared" si="3"/>
        <v>71.42857142857143</v>
      </c>
      <c r="V49" s="53"/>
    </row>
    <row r="50" spans="1:22" ht="12.75">
      <c r="A50" s="1" t="s">
        <v>180</v>
      </c>
      <c r="B50" s="1" t="s">
        <v>15</v>
      </c>
      <c r="C50" s="6" t="s">
        <v>12</v>
      </c>
      <c r="D50" s="6" t="s">
        <v>179</v>
      </c>
      <c r="E50" s="7">
        <v>1</v>
      </c>
      <c r="F50" s="7">
        <v>0</v>
      </c>
      <c r="G50" s="7">
        <v>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2"/>
        <v>2</v>
      </c>
      <c r="U50" s="36">
        <f t="shared" si="3"/>
        <v>14.285714285714286</v>
      </c>
      <c r="V50" s="53"/>
    </row>
    <row r="51" spans="1:22" ht="12.75">
      <c r="A51" s="1" t="s">
        <v>182</v>
      </c>
      <c r="B51" s="1" t="s">
        <v>15</v>
      </c>
      <c r="C51" s="1" t="s">
        <v>12</v>
      </c>
      <c r="D51" s="1" t="s">
        <v>181</v>
      </c>
      <c r="E51">
        <v>0</v>
      </c>
      <c r="F51">
        <v>0</v>
      </c>
      <c r="G51">
        <v>0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T51" s="5">
        <f t="shared" si="2"/>
        <v>11</v>
      </c>
      <c r="U51" s="35">
        <f t="shared" si="3"/>
        <v>78.57142857142857</v>
      </c>
      <c r="V51" s="53"/>
    </row>
    <row r="52" spans="1:22" ht="12.75">
      <c r="A52" s="1" t="s">
        <v>184</v>
      </c>
      <c r="B52" s="1" t="s">
        <v>20</v>
      </c>
      <c r="C52" s="1" t="s">
        <v>12</v>
      </c>
      <c r="D52" s="1" t="s">
        <v>183</v>
      </c>
      <c r="E52">
        <v>0</v>
      </c>
      <c r="F52">
        <v>1</v>
      </c>
      <c r="G52">
        <v>0</v>
      </c>
      <c r="H52">
        <v>1</v>
      </c>
      <c r="I52">
        <v>0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T52" s="5">
        <f t="shared" si="2"/>
        <v>11</v>
      </c>
      <c r="U52" s="35">
        <f t="shared" si="3"/>
        <v>78.57142857142857</v>
      </c>
      <c r="V52" s="53"/>
    </row>
    <row r="53" spans="1:22" ht="12.75">
      <c r="A53" s="1" t="s">
        <v>186</v>
      </c>
      <c r="B53" s="1" t="s">
        <v>85</v>
      </c>
      <c r="C53" s="1" t="s">
        <v>12</v>
      </c>
      <c r="D53" s="1" t="s">
        <v>185</v>
      </c>
      <c r="E53">
        <v>1</v>
      </c>
      <c r="F53">
        <v>1</v>
      </c>
      <c r="G53">
        <v>1</v>
      </c>
      <c r="H53">
        <v>1</v>
      </c>
      <c r="I53">
        <v>0</v>
      </c>
      <c r="J53">
        <v>1</v>
      </c>
      <c r="K53">
        <v>0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T53" s="5">
        <f t="shared" si="2"/>
        <v>12</v>
      </c>
      <c r="U53" s="35">
        <f t="shared" si="3"/>
        <v>85.71428571428571</v>
      </c>
      <c r="V53" s="53"/>
    </row>
    <row r="54" spans="1:22" ht="12.75">
      <c r="A54" s="1" t="s">
        <v>243</v>
      </c>
      <c r="B54" s="1" t="s">
        <v>11</v>
      </c>
      <c r="C54" s="1" t="s">
        <v>12</v>
      </c>
      <c r="D54" s="1" t="s">
        <v>187</v>
      </c>
      <c r="E54" s="1">
        <v>0</v>
      </c>
      <c r="F54" s="1">
        <v>1</v>
      </c>
      <c r="G54" s="1">
        <v>1</v>
      </c>
      <c r="H54" s="1">
        <v>1</v>
      </c>
      <c r="I54" s="1">
        <v>0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/>
      <c r="T54" s="5">
        <f t="shared" si="2"/>
        <v>12</v>
      </c>
      <c r="U54" s="35">
        <f t="shared" si="3"/>
        <v>85.71428571428571</v>
      </c>
      <c r="V54" s="53"/>
    </row>
    <row r="55" spans="1:22" ht="12.75">
      <c r="A55" s="1" t="s">
        <v>188</v>
      </c>
      <c r="B55" s="1" t="s">
        <v>11</v>
      </c>
      <c r="C55" s="1" t="s">
        <v>12</v>
      </c>
      <c r="D55" s="1" t="s">
        <v>244</v>
      </c>
      <c r="E55" s="1">
        <v>0</v>
      </c>
      <c r="F55" s="1">
        <v>1</v>
      </c>
      <c r="G55" s="1">
        <v>0</v>
      </c>
      <c r="H55" s="1">
        <v>1</v>
      </c>
      <c r="I55" s="1">
        <v>0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0</v>
      </c>
      <c r="Q55" s="1">
        <v>1</v>
      </c>
      <c r="R55" s="1">
        <v>0</v>
      </c>
      <c r="S55" s="1"/>
      <c r="T55" s="5">
        <f t="shared" si="2"/>
        <v>9</v>
      </c>
      <c r="U55" s="35">
        <f t="shared" si="3"/>
        <v>64.28571428571429</v>
      </c>
      <c r="V55" s="53"/>
    </row>
    <row r="56" spans="1:22" ht="12.75">
      <c r="A56" s="1" t="s">
        <v>190</v>
      </c>
      <c r="B56" s="1" t="s">
        <v>11</v>
      </c>
      <c r="C56" s="1" t="s">
        <v>12</v>
      </c>
      <c r="D56" s="1" t="s">
        <v>189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/>
      <c r="T56" s="5">
        <f t="shared" si="2"/>
        <v>14</v>
      </c>
      <c r="U56" s="35">
        <f t="shared" si="3"/>
        <v>100</v>
      </c>
      <c r="V56" s="53"/>
    </row>
    <row r="57" spans="1:22" ht="12.75">
      <c r="A57" s="1" t="s">
        <v>192</v>
      </c>
      <c r="B57" s="1" t="s">
        <v>15</v>
      </c>
      <c r="C57" s="1" t="s">
        <v>12</v>
      </c>
      <c r="D57" s="1" t="s">
        <v>191</v>
      </c>
      <c r="E57" s="1">
        <v>1</v>
      </c>
      <c r="F57" s="1">
        <v>0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0</v>
      </c>
      <c r="P57" s="1">
        <v>1</v>
      </c>
      <c r="Q57" s="1">
        <v>0</v>
      </c>
      <c r="R57" s="1">
        <v>1</v>
      </c>
      <c r="S57" s="1"/>
      <c r="T57" s="5">
        <f t="shared" si="2"/>
        <v>11</v>
      </c>
      <c r="U57" s="35">
        <f t="shared" si="3"/>
        <v>78.57142857142857</v>
      </c>
      <c r="V57" s="53"/>
    </row>
    <row r="58" spans="1:22" ht="12.75">
      <c r="A58" s="1" t="s">
        <v>245</v>
      </c>
      <c r="B58" s="1" t="s">
        <v>20</v>
      </c>
      <c r="C58" s="1" t="s">
        <v>12</v>
      </c>
      <c r="D58" s="1" t="s">
        <v>193</v>
      </c>
      <c r="E58" s="1">
        <v>1</v>
      </c>
      <c r="F58" s="1">
        <v>1</v>
      </c>
      <c r="G58" s="1">
        <v>0</v>
      </c>
      <c r="H58" s="1">
        <v>1</v>
      </c>
      <c r="I58" s="1">
        <v>1</v>
      </c>
      <c r="J58" s="1">
        <v>0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/>
      <c r="T58" s="5">
        <f t="shared" si="2"/>
        <v>12</v>
      </c>
      <c r="U58" s="35">
        <f t="shared" si="3"/>
        <v>85.71428571428571</v>
      </c>
      <c r="V58" s="53"/>
    </row>
    <row r="59" spans="1:22" ht="12.75">
      <c r="A59" s="1" t="s">
        <v>247</v>
      </c>
      <c r="B59" s="1" t="s">
        <v>11</v>
      </c>
      <c r="C59" s="1" t="s">
        <v>12</v>
      </c>
      <c r="D59" s="1" t="s">
        <v>246</v>
      </c>
      <c r="E59" s="1">
        <v>0</v>
      </c>
      <c r="F59" s="1">
        <v>1</v>
      </c>
      <c r="G59" s="1">
        <v>1</v>
      </c>
      <c r="H59" s="1">
        <v>1</v>
      </c>
      <c r="I59" s="1">
        <v>0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1"/>
      <c r="T59" s="5">
        <f t="shared" si="2"/>
        <v>12</v>
      </c>
      <c r="U59" s="35">
        <f t="shared" si="3"/>
        <v>85.71428571428571</v>
      </c>
      <c r="V59" s="53"/>
    </row>
    <row r="60" spans="1:22" ht="12.75">
      <c r="A60" s="1" t="s">
        <v>249</v>
      </c>
      <c r="B60" s="1" t="s">
        <v>11</v>
      </c>
      <c r="C60" s="1" t="s">
        <v>12</v>
      </c>
      <c r="D60" s="1" t="s">
        <v>248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0</v>
      </c>
      <c r="O60" s="1">
        <v>0</v>
      </c>
      <c r="P60" s="1">
        <v>1</v>
      </c>
      <c r="Q60" s="1">
        <v>1</v>
      </c>
      <c r="R60" s="1">
        <v>1</v>
      </c>
      <c r="S60" s="1"/>
      <c r="T60" s="5">
        <f t="shared" si="2"/>
        <v>12</v>
      </c>
      <c r="U60" s="35">
        <f t="shared" si="3"/>
        <v>85.71428571428571</v>
      </c>
      <c r="V60" s="53"/>
    </row>
    <row r="61" spans="1:22" ht="12.75">
      <c r="A61" s="1" t="s">
        <v>194</v>
      </c>
      <c r="B61" s="1" t="s">
        <v>15</v>
      </c>
      <c r="C61" s="1" t="s">
        <v>12</v>
      </c>
      <c r="D61" s="1" t="s">
        <v>250</v>
      </c>
      <c r="E61">
        <v>1</v>
      </c>
      <c r="F61">
        <v>1</v>
      </c>
      <c r="G61">
        <v>1</v>
      </c>
      <c r="H61">
        <v>1</v>
      </c>
      <c r="I61">
        <v>0</v>
      </c>
      <c r="J61">
        <v>1</v>
      </c>
      <c r="K61">
        <v>1</v>
      </c>
      <c r="L61">
        <v>1</v>
      </c>
      <c r="M61" s="1">
        <v>1</v>
      </c>
      <c r="N61" s="1">
        <v>1</v>
      </c>
      <c r="O61" s="1">
        <v>1</v>
      </c>
      <c r="P61" s="1">
        <v>0</v>
      </c>
      <c r="Q61" s="1">
        <v>1</v>
      </c>
      <c r="R61" s="1">
        <v>1</v>
      </c>
      <c r="T61" s="5">
        <f t="shared" si="2"/>
        <v>12</v>
      </c>
      <c r="U61" s="35">
        <f t="shared" si="3"/>
        <v>85.71428571428571</v>
      </c>
      <c r="V61" s="53"/>
    </row>
    <row r="62" spans="1:22" ht="12.75">
      <c r="A62" s="1" t="s">
        <v>196</v>
      </c>
      <c r="B62" s="1" t="s">
        <v>11</v>
      </c>
      <c r="C62" s="1" t="s">
        <v>12</v>
      </c>
      <c r="D62" s="1" t="s">
        <v>195</v>
      </c>
      <c r="E62">
        <v>1</v>
      </c>
      <c r="F62">
        <v>1</v>
      </c>
      <c r="G62">
        <v>1</v>
      </c>
      <c r="H62">
        <v>1</v>
      </c>
      <c r="I62">
        <v>0</v>
      </c>
      <c r="J62">
        <v>1</v>
      </c>
      <c r="K62">
        <v>1</v>
      </c>
      <c r="L62">
        <v>1</v>
      </c>
      <c r="M62" s="1">
        <v>1</v>
      </c>
      <c r="N62" s="1">
        <v>1</v>
      </c>
      <c r="O62" s="1">
        <v>1</v>
      </c>
      <c r="P62" s="1">
        <v>1</v>
      </c>
      <c r="Q62" s="1">
        <v>0</v>
      </c>
      <c r="R62" s="1">
        <v>1</v>
      </c>
      <c r="T62" s="5">
        <f t="shared" si="2"/>
        <v>12</v>
      </c>
      <c r="U62" s="35">
        <f t="shared" si="3"/>
        <v>85.71428571428571</v>
      </c>
      <c r="V62" s="53"/>
    </row>
    <row r="63" spans="1:22" ht="12.75">
      <c r="A63" s="1" t="s">
        <v>251</v>
      </c>
      <c r="B63" s="1" t="s">
        <v>20</v>
      </c>
      <c r="C63" s="1" t="s">
        <v>12</v>
      </c>
      <c r="D63" s="1" t="s">
        <v>197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  <c r="T63" s="5">
        <f t="shared" si="2"/>
        <v>14</v>
      </c>
      <c r="U63" s="35">
        <f t="shared" si="3"/>
        <v>100</v>
      </c>
      <c r="V63" s="53"/>
    </row>
    <row r="64" spans="1:22" ht="12.75">
      <c r="A64" s="1" t="s">
        <v>253</v>
      </c>
      <c r="B64" s="1" t="s">
        <v>15</v>
      </c>
      <c r="C64" s="1" t="s">
        <v>12</v>
      </c>
      <c r="D64" s="1" t="s">
        <v>252</v>
      </c>
      <c r="E64">
        <v>0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0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T64" s="5">
        <f t="shared" si="2"/>
        <v>12</v>
      </c>
      <c r="U64" s="35">
        <f t="shared" si="3"/>
        <v>85.71428571428571</v>
      </c>
      <c r="V64" s="53"/>
    </row>
    <row r="65" spans="1:22" ht="12.75">
      <c r="A65" s="1" t="s">
        <v>255</v>
      </c>
      <c r="B65" s="1" t="s">
        <v>11</v>
      </c>
      <c r="C65" s="1" t="s">
        <v>12</v>
      </c>
      <c r="D65" s="1" t="s">
        <v>254</v>
      </c>
      <c r="E65">
        <v>1</v>
      </c>
      <c r="F65">
        <v>1</v>
      </c>
      <c r="G65">
        <v>0</v>
      </c>
      <c r="H65">
        <v>1</v>
      </c>
      <c r="I65">
        <v>0</v>
      </c>
      <c r="J65">
        <v>1</v>
      </c>
      <c r="K65">
        <v>1</v>
      </c>
      <c r="L65">
        <v>0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  <c r="T65" s="5">
        <f t="shared" si="2"/>
        <v>11</v>
      </c>
      <c r="U65" s="35">
        <f t="shared" si="3"/>
        <v>78.57142857142857</v>
      </c>
      <c r="V65" s="53"/>
    </row>
    <row r="66" spans="1:22" ht="12.75">
      <c r="A66" s="1" t="s">
        <v>198</v>
      </c>
      <c r="B66" s="1" t="s">
        <v>15</v>
      </c>
      <c r="C66" s="1" t="s">
        <v>12</v>
      </c>
      <c r="D66" s="1" t="s">
        <v>256</v>
      </c>
      <c r="E66">
        <v>0</v>
      </c>
      <c r="F66">
        <v>1</v>
      </c>
      <c r="G66">
        <v>1</v>
      </c>
      <c r="H66">
        <v>1</v>
      </c>
      <c r="I66">
        <v>0</v>
      </c>
      <c r="J66">
        <v>1</v>
      </c>
      <c r="K66">
        <v>1</v>
      </c>
      <c r="L66">
        <v>0</v>
      </c>
      <c r="M66" s="1">
        <v>1</v>
      </c>
      <c r="N66" s="1">
        <v>1</v>
      </c>
      <c r="O66" s="1">
        <v>1</v>
      </c>
      <c r="P66" s="1">
        <v>0</v>
      </c>
      <c r="Q66" s="1">
        <v>1</v>
      </c>
      <c r="R66" s="1">
        <v>1</v>
      </c>
      <c r="T66" s="5">
        <f t="shared" si="2"/>
        <v>10</v>
      </c>
      <c r="U66" s="35">
        <f t="shared" si="3"/>
        <v>71.42857142857143</v>
      </c>
      <c r="V66" s="53"/>
    </row>
    <row r="67" spans="1:22" ht="12.75">
      <c r="A67" s="1" t="s">
        <v>200</v>
      </c>
      <c r="B67" s="1" t="s">
        <v>15</v>
      </c>
      <c r="C67" s="1" t="s">
        <v>12</v>
      </c>
      <c r="D67" s="1" t="s">
        <v>199</v>
      </c>
      <c r="E67">
        <v>0</v>
      </c>
      <c r="F67">
        <v>1</v>
      </c>
      <c r="G67">
        <v>1</v>
      </c>
      <c r="H67">
        <v>1</v>
      </c>
      <c r="I67">
        <v>0</v>
      </c>
      <c r="J67">
        <v>1</v>
      </c>
      <c r="K67">
        <v>1</v>
      </c>
      <c r="L67">
        <v>1</v>
      </c>
      <c r="M67" s="1">
        <v>1</v>
      </c>
      <c r="N67" s="1">
        <v>1</v>
      </c>
      <c r="O67" s="1">
        <v>1</v>
      </c>
      <c r="P67" s="1">
        <v>1</v>
      </c>
      <c r="Q67" s="1">
        <v>1</v>
      </c>
      <c r="R67" s="1">
        <v>1</v>
      </c>
      <c r="T67" s="5">
        <f t="shared" si="2"/>
        <v>12</v>
      </c>
      <c r="U67" s="35">
        <f t="shared" si="3"/>
        <v>85.71428571428571</v>
      </c>
      <c r="V67" s="53"/>
    </row>
    <row r="68" spans="1:22" ht="12.75">
      <c r="A68" s="1" t="s">
        <v>202</v>
      </c>
      <c r="B68" s="1" t="s">
        <v>11</v>
      </c>
      <c r="C68" s="1" t="s">
        <v>12</v>
      </c>
      <c r="D68" s="1" t="s">
        <v>201</v>
      </c>
      <c r="E68">
        <v>1</v>
      </c>
      <c r="F68">
        <v>0</v>
      </c>
      <c r="G68">
        <v>1</v>
      </c>
      <c r="H68">
        <v>1</v>
      </c>
      <c r="I68">
        <v>0</v>
      </c>
      <c r="J68">
        <v>1</v>
      </c>
      <c r="K68">
        <v>1</v>
      </c>
      <c r="L68">
        <v>0</v>
      </c>
      <c r="M68" s="1">
        <v>1</v>
      </c>
      <c r="N68" s="1">
        <v>1</v>
      </c>
      <c r="O68" s="1">
        <v>1</v>
      </c>
      <c r="P68" s="1">
        <v>1</v>
      </c>
      <c r="Q68" s="1">
        <v>0</v>
      </c>
      <c r="R68" s="1">
        <v>0</v>
      </c>
      <c r="T68" s="5">
        <f t="shared" si="2"/>
        <v>9</v>
      </c>
      <c r="U68" s="35">
        <f t="shared" si="3"/>
        <v>64.28571428571429</v>
      </c>
      <c r="V68" s="53"/>
    </row>
    <row r="69" spans="1:22" ht="12.75">
      <c r="A69" s="1" t="s">
        <v>257</v>
      </c>
      <c r="B69" s="1" t="s">
        <v>11</v>
      </c>
      <c r="C69" s="7"/>
      <c r="D69" s="6" t="s">
        <v>271</v>
      </c>
      <c r="E69" s="7">
        <v>1</v>
      </c>
      <c r="F69" s="7">
        <v>1</v>
      </c>
      <c r="G69" s="7">
        <v>1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2"/>
        <v>3</v>
      </c>
      <c r="U69" s="36">
        <f t="shared" si="3"/>
        <v>21.428571428571427</v>
      </c>
      <c r="V69" s="53"/>
    </row>
    <row r="70" spans="1:22" ht="12.75">
      <c r="A70" s="1" t="s">
        <v>204</v>
      </c>
      <c r="B70" s="1" t="s">
        <v>15</v>
      </c>
      <c r="C70" s="1" t="s">
        <v>12</v>
      </c>
      <c r="D70" s="1" t="s">
        <v>203</v>
      </c>
      <c r="E70">
        <v>1</v>
      </c>
      <c r="F70">
        <v>1</v>
      </c>
      <c r="G70">
        <v>1</v>
      </c>
      <c r="H70">
        <v>1</v>
      </c>
      <c r="I70">
        <v>0</v>
      </c>
      <c r="J70">
        <v>1</v>
      </c>
      <c r="K70">
        <v>1</v>
      </c>
      <c r="L70">
        <v>1</v>
      </c>
      <c r="M70" s="1">
        <v>1</v>
      </c>
      <c r="N70" s="1">
        <v>1</v>
      </c>
      <c r="O70" s="1">
        <v>1</v>
      </c>
      <c r="P70" s="1">
        <v>0</v>
      </c>
      <c r="Q70" s="1">
        <v>1</v>
      </c>
      <c r="R70" s="1">
        <v>1</v>
      </c>
      <c r="T70" s="5">
        <f t="shared" si="2"/>
        <v>12</v>
      </c>
      <c r="U70" s="35">
        <f t="shared" si="3"/>
        <v>85.71428571428571</v>
      </c>
      <c r="V70" s="40"/>
    </row>
    <row r="71" spans="1:22" ht="12.75">
      <c r="A71" s="1" t="s">
        <v>259</v>
      </c>
      <c r="B71" s="1" t="s">
        <v>223</v>
      </c>
      <c r="C71" s="1" t="s">
        <v>12</v>
      </c>
      <c r="D71" s="1" t="s">
        <v>258</v>
      </c>
      <c r="E71" s="1">
        <v>0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0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1">
        <v>1</v>
      </c>
      <c r="S71" s="1"/>
      <c r="T71" s="5">
        <f aca="true" t="shared" si="4" ref="T71:T78">SUM(E71:R71)</f>
        <v>12</v>
      </c>
      <c r="U71" s="35">
        <f>(T71*100)/14</f>
        <v>85.71428571428571</v>
      </c>
      <c r="V71" s="53"/>
    </row>
    <row r="72" spans="1:22" ht="12.75">
      <c r="A72" s="1" t="s">
        <v>206</v>
      </c>
      <c r="B72" s="1" t="s">
        <v>15</v>
      </c>
      <c r="C72" s="1" t="s">
        <v>12</v>
      </c>
      <c r="D72" s="1" t="s">
        <v>205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1">
        <v>1</v>
      </c>
      <c r="S72" s="1"/>
      <c r="T72" s="5">
        <f t="shared" si="4"/>
        <v>14</v>
      </c>
      <c r="U72" s="35">
        <f>(T72*100)/14</f>
        <v>100</v>
      </c>
      <c r="V72" s="53"/>
    </row>
    <row r="73" spans="1:22" ht="12.75">
      <c r="A73" s="1" t="s">
        <v>208</v>
      </c>
      <c r="B73" s="1" t="s">
        <v>15</v>
      </c>
      <c r="C73" s="1" t="s">
        <v>12</v>
      </c>
      <c r="D73" s="1" t="s">
        <v>260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/>
      <c r="T73" s="5">
        <f t="shared" si="4"/>
        <v>0</v>
      </c>
      <c r="U73" s="35">
        <f>(T73*100)/14</f>
        <v>0</v>
      </c>
      <c r="V73" s="53"/>
    </row>
    <row r="74" spans="1:22" ht="12.75">
      <c r="A74" s="1" t="s">
        <v>210</v>
      </c>
      <c r="B74" s="1" t="s">
        <v>15</v>
      </c>
      <c r="C74" s="1" t="s">
        <v>12</v>
      </c>
      <c r="D74" s="1" t="s">
        <v>207</v>
      </c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0</v>
      </c>
      <c r="Q74" s="1">
        <v>1</v>
      </c>
      <c r="R74" s="1">
        <v>1</v>
      </c>
      <c r="S74" s="1"/>
      <c r="T74" s="5">
        <f t="shared" si="4"/>
        <v>13</v>
      </c>
      <c r="U74" s="35">
        <f>(T74*100)/14</f>
        <v>92.85714285714286</v>
      </c>
      <c r="V74" s="53"/>
    </row>
    <row r="75" spans="1:22" ht="12.75">
      <c r="A75" s="1" t="s">
        <v>212</v>
      </c>
      <c r="B75" s="1" t="s">
        <v>15</v>
      </c>
      <c r="C75" s="1" t="s">
        <v>12</v>
      </c>
      <c r="D75" s="1" t="s">
        <v>209</v>
      </c>
      <c r="E75" s="1">
        <v>1</v>
      </c>
      <c r="F75" s="1">
        <v>1</v>
      </c>
      <c r="G75" s="1">
        <v>1</v>
      </c>
      <c r="H75" s="1">
        <v>1</v>
      </c>
      <c r="I75" s="1">
        <v>0</v>
      </c>
      <c r="J75" s="1">
        <v>1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/>
      <c r="T75" s="5">
        <f t="shared" si="4"/>
        <v>13</v>
      </c>
      <c r="U75" s="35">
        <f>(T75*100)/14</f>
        <v>92.85714285714286</v>
      </c>
      <c r="V75" s="53"/>
    </row>
    <row r="76" spans="1:22" ht="12.75">
      <c r="A76" s="1" t="s">
        <v>214</v>
      </c>
      <c r="B76" s="1" t="s">
        <v>15</v>
      </c>
      <c r="C76" s="1" t="s">
        <v>12</v>
      </c>
      <c r="D76" s="1" t="s">
        <v>211</v>
      </c>
      <c r="E76">
        <v>1</v>
      </c>
      <c r="F76">
        <v>1</v>
      </c>
      <c r="G76">
        <v>1</v>
      </c>
      <c r="H76">
        <v>1</v>
      </c>
      <c r="I76">
        <v>1</v>
      </c>
      <c r="J76">
        <v>0</v>
      </c>
      <c r="K76">
        <v>1</v>
      </c>
      <c r="L76">
        <v>1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  <c r="T76" s="5">
        <f t="shared" si="4"/>
        <v>13</v>
      </c>
      <c r="U76" s="35">
        <f>(T76*100)/14</f>
        <v>92.85714285714286</v>
      </c>
      <c r="V76" s="53"/>
    </row>
    <row r="77" spans="1:22" ht="12.75">
      <c r="A77" s="6" t="s">
        <v>239</v>
      </c>
      <c r="B77" s="6" t="s">
        <v>11</v>
      </c>
      <c r="C77" s="1" t="s">
        <v>12</v>
      </c>
      <c r="D77" s="1" t="s">
        <v>213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 s="1">
        <v>1</v>
      </c>
      <c r="N77" s="1">
        <v>1</v>
      </c>
      <c r="O77" s="1">
        <v>1</v>
      </c>
      <c r="P77" s="1">
        <v>1</v>
      </c>
      <c r="Q77" s="1">
        <v>0</v>
      </c>
      <c r="R77" s="1">
        <v>1</v>
      </c>
      <c r="T77" s="5">
        <f t="shared" si="4"/>
        <v>13</v>
      </c>
      <c r="U77" s="35">
        <f>(T77*100)/14</f>
        <v>92.85714285714286</v>
      </c>
      <c r="V77" s="53"/>
    </row>
    <row r="78" spans="1:22" ht="12.75">
      <c r="A78" s="6">
        <v>9280372</v>
      </c>
      <c r="B78" s="7"/>
      <c r="C78" s="1" t="s">
        <v>12</v>
      </c>
      <c r="D78" s="1" t="s">
        <v>215</v>
      </c>
      <c r="E78">
        <v>1</v>
      </c>
      <c r="F78">
        <v>1</v>
      </c>
      <c r="G78">
        <v>1</v>
      </c>
      <c r="H78">
        <v>1</v>
      </c>
      <c r="I78">
        <v>0</v>
      </c>
      <c r="J78">
        <v>1</v>
      </c>
      <c r="K78">
        <v>1</v>
      </c>
      <c r="L78">
        <v>1</v>
      </c>
      <c r="M78" s="1">
        <v>1</v>
      </c>
      <c r="N78" s="1">
        <v>1</v>
      </c>
      <c r="O78" s="1">
        <v>0</v>
      </c>
      <c r="P78" s="1">
        <v>1</v>
      </c>
      <c r="Q78" s="1">
        <v>1</v>
      </c>
      <c r="R78" s="1">
        <v>1</v>
      </c>
      <c r="T78" s="5">
        <f t="shared" si="4"/>
        <v>12</v>
      </c>
      <c r="U78" s="35">
        <f>(T78*100)/14</f>
        <v>85.71428571428571</v>
      </c>
      <c r="V78" s="53"/>
    </row>
    <row r="83" spans="5:13" ht="12.75">
      <c r="E83" s="37"/>
      <c r="F83" s="37"/>
      <c r="G83" s="37"/>
      <c r="H83" s="37"/>
      <c r="I83" s="37"/>
      <c r="J83" s="37"/>
      <c r="K83" s="37"/>
      <c r="L83" s="37"/>
      <c r="M83" s="37"/>
    </row>
    <row r="86" ht="12.75">
      <c r="E86" s="54"/>
    </row>
    <row r="87" ht="12.75">
      <c r="E8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46">
      <selection activeCell="U5" sqref="U5"/>
    </sheetView>
  </sheetViews>
  <sheetFormatPr defaultColWidth="9.140625" defaultRowHeight="12.75"/>
  <cols>
    <col min="1" max="3" width="9.140625" style="19" customWidth="1"/>
    <col min="4" max="4" width="30.8515625" style="37" bestFit="1" customWidth="1"/>
    <col min="5" max="5" width="13.00390625" style="37" customWidth="1"/>
    <col min="6" max="14" width="9.140625" style="37" customWidth="1"/>
    <col min="15" max="15" width="9.57421875" style="37" bestFit="1" customWidth="1"/>
    <col min="16" max="16" width="9.140625" style="37" customWidth="1"/>
    <col min="17" max="18" width="9.57421875" style="37" bestFit="1" customWidth="1"/>
    <col min="19" max="16384" width="9.140625" style="19" customWidth="1"/>
  </cols>
  <sheetData>
    <row r="1" spans="1:2" ht="12.75">
      <c r="A1" s="17" t="s">
        <v>0</v>
      </c>
      <c r="B1" s="18" t="s">
        <v>1</v>
      </c>
    </row>
    <row r="2" spans="1:2" ht="12.75">
      <c r="A2" s="17" t="s">
        <v>2</v>
      </c>
      <c r="B2" s="18" t="s">
        <v>3</v>
      </c>
    </row>
    <row r="3" spans="1:2" ht="12.75">
      <c r="A3" s="17" t="s">
        <v>4</v>
      </c>
      <c r="B3" s="18" t="s">
        <v>119</v>
      </c>
    </row>
    <row r="5" spans="5:21" ht="12.75">
      <c r="E5" s="46" t="s">
        <v>270</v>
      </c>
      <c r="F5" s="3" t="s">
        <v>275</v>
      </c>
      <c r="G5" s="3" t="s">
        <v>276</v>
      </c>
      <c r="H5" s="3" t="s">
        <v>279</v>
      </c>
      <c r="I5" s="3" t="s">
        <v>280</v>
      </c>
      <c r="J5" s="3" t="s">
        <v>281</v>
      </c>
      <c r="K5" s="3" t="s">
        <v>282</v>
      </c>
      <c r="L5" s="3" t="s">
        <v>285</v>
      </c>
      <c r="M5" s="3" t="s">
        <v>286</v>
      </c>
      <c r="N5" s="3" t="s">
        <v>287</v>
      </c>
      <c r="O5" s="3" t="s">
        <v>268</v>
      </c>
      <c r="P5" s="3" t="s">
        <v>261</v>
      </c>
      <c r="Q5" s="3" t="s">
        <v>262</v>
      </c>
      <c r="R5" s="3" t="s">
        <v>267</v>
      </c>
      <c r="U5" s="3"/>
    </row>
    <row r="6" spans="1:19" ht="12.75">
      <c r="A6" s="18" t="s">
        <v>120</v>
      </c>
      <c r="B6" s="18" t="s">
        <v>15</v>
      </c>
      <c r="C6" s="18" t="s">
        <v>12</v>
      </c>
      <c r="D6" s="37" t="s">
        <v>121</v>
      </c>
      <c r="E6" s="37">
        <v>5</v>
      </c>
      <c r="F6" s="37">
        <v>8</v>
      </c>
      <c r="G6" s="37">
        <v>2</v>
      </c>
      <c r="H6" s="37">
        <v>4</v>
      </c>
      <c r="I6" s="37">
        <v>8</v>
      </c>
      <c r="J6" s="37">
        <v>2</v>
      </c>
      <c r="K6" s="37">
        <v>0</v>
      </c>
      <c r="L6" s="37">
        <v>6</v>
      </c>
      <c r="M6" s="37">
        <v>6</v>
      </c>
      <c r="O6" s="47">
        <f aca="true" t="shared" si="0" ref="O6:O14">(F6+G6+H6+I6+J6+K6+L6+M6+N6)/9</f>
        <v>4</v>
      </c>
      <c r="P6" s="40">
        <v>5</v>
      </c>
      <c r="Q6" s="37">
        <v>5.5</v>
      </c>
      <c r="R6" s="40">
        <f aca="true" t="shared" si="1" ref="R6:R14">((O6*2.5)+(P6*3)+(Q6*4.5))/10</f>
        <v>4.975</v>
      </c>
      <c r="S6" s="50"/>
    </row>
    <row r="7" spans="1:19" ht="12.75">
      <c r="A7" s="18" t="s">
        <v>122</v>
      </c>
      <c r="B7" s="18" t="s">
        <v>11</v>
      </c>
      <c r="C7" s="18" t="s">
        <v>12</v>
      </c>
      <c r="D7" s="37" t="s">
        <v>123</v>
      </c>
      <c r="E7" s="37">
        <v>20</v>
      </c>
      <c r="F7" s="37">
        <v>4</v>
      </c>
      <c r="G7" s="37">
        <v>6</v>
      </c>
      <c r="H7" s="37">
        <v>4</v>
      </c>
      <c r="I7" s="37">
        <v>2</v>
      </c>
      <c r="J7" s="37">
        <v>2</v>
      </c>
      <c r="K7" s="37">
        <v>2</v>
      </c>
      <c r="L7" s="37">
        <v>2</v>
      </c>
      <c r="O7" s="40">
        <f t="shared" si="0"/>
        <v>2.4444444444444446</v>
      </c>
      <c r="P7" s="40">
        <v>4.5</v>
      </c>
      <c r="Q7" s="42">
        <v>4.5</v>
      </c>
      <c r="R7" s="40">
        <f t="shared" si="1"/>
        <v>3.9861111111111116</v>
      </c>
      <c r="S7" s="51"/>
    </row>
    <row r="8" spans="1:19" ht="12.75">
      <c r="A8" s="18" t="s">
        <v>124</v>
      </c>
      <c r="B8" s="18" t="s">
        <v>15</v>
      </c>
      <c r="C8" s="18" t="s">
        <v>12</v>
      </c>
      <c r="D8" s="37" t="s">
        <v>125</v>
      </c>
      <c r="E8" s="37">
        <v>9</v>
      </c>
      <c r="F8" s="37">
        <v>4</v>
      </c>
      <c r="G8" s="37">
        <v>8</v>
      </c>
      <c r="H8" s="37">
        <v>6</v>
      </c>
      <c r="I8" s="37">
        <v>6</v>
      </c>
      <c r="J8" s="37">
        <v>6</v>
      </c>
      <c r="K8" s="37">
        <v>6</v>
      </c>
      <c r="L8" s="37">
        <v>4</v>
      </c>
      <c r="M8" s="37">
        <v>6</v>
      </c>
      <c r="N8" s="37">
        <v>8</v>
      </c>
      <c r="O8" s="40">
        <f t="shared" si="0"/>
        <v>6</v>
      </c>
      <c r="P8" s="40">
        <v>3.5</v>
      </c>
      <c r="Q8" s="42">
        <v>6.5</v>
      </c>
      <c r="R8" s="40">
        <f t="shared" si="1"/>
        <v>5.475</v>
      </c>
      <c r="S8" s="50"/>
    </row>
    <row r="9" spans="1:19" ht="12.75">
      <c r="A9" s="18" t="s">
        <v>216</v>
      </c>
      <c r="B9" s="18" t="s">
        <v>20</v>
      </c>
      <c r="C9" s="18" t="s">
        <v>12</v>
      </c>
      <c r="D9" s="37" t="s">
        <v>217</v>
      </c>
      <c r="E9" s="37">
        <v>19</v>
      </c>
      <c r="F9" s="37">
        <v>2</v>
      </c>
      <c r="G9" s="37">
        <v>4</v>
      </c>
      <c r="H9" s="37">
        <v>2</v>
      </c>
      <c r="I9" s="37">
        <v>4</v>
      </c>
      <c r="J9" s="37">
        <v>0</v>
      </c>
      <c r="K9" s="37">
        <v>0</v>
      </c>
      <c r="L9" s="37">
        <v>2</v>
      </c>
      <c r="M9" s="37">
        <v>0</v>
      </c>
      <c r="O9" s="40">
        <f t="shared" si="0"/>
        <v>1.5555555555555556</v>
      </c>
      <c r="P9" s="40">
        <v>0</v>
      </c>
      <c r="Q9" s="42">
        <v>4.5</v>
      </c>
      <c r="R9" s="40">
        <f t="shared" si="1"/>
        <v>2.4138888888888888</v>
      </c>
      <c r="S9" s="21"/>
    </row>
    <row r="10" spans="1:19" ht="12.75">
      <c r="A10" s="18" t="s">
        <v>126</v>
      </c>
      <c r="B10" s="18" t="s">
        <v>15</v>
      </c>
      <c r="C10" s="18" t="s">
        <v>12</v>
      </c>
      <c r="D10" s="37" t="s">
        <v>127</v>
      </c>
      <c r="E10" s="37">
        <v>17</v>
      </c>
      <c r="F10" s="37">
        <v>6</v>
      </c>
      <c r="G10" s="37">
        <v>8</v>
      </c>
      <c r="H10" s="37">
        <v>4</v>
      </c>
      <c r="I10" s="37">
        <v>8</v>
      </c>
      <c r="J10" s="37">
        <v>2</v>
      </c>
      <c r="K10" s="37">
        <v>4</v>
      </c>
      <c r="L10" s="37">
        <v>4</v>
      </c>
      <c r="M10" s="37">
        <v>8</v>
      </c>
      <c r="N10" s="37">
        <v>8</v>
      </c>
      <c r="O10" s="40">
        <f t="shared" si="0"/>
        <v>5.777777777777778</v>
      </c>
      <c r="P10" s="40">
        <v>5</v>
      </c>
      <c r="Q10" s="42">
        <v>5</v>
      </c>
      <c r="R10" s="40">
        <f t="shared" si="1"/>
        <v>5.194444444444445</v>
      </c>
      <c r="S10" s="50"/>
    </row>
    <row r="11" spans="1:19" ht="12.75">
      <c r="A11" s="18" t="s">
        <v>128</v>
      </c>
      <c r="B11" s="18" t="s">
        <v>11</v>
      </c>
      <c r="C11" s="18" t="s">
        <v>12</v>
      </c>
      <c r="D11" s="37" t="s">
        <v>129</v>
      </c>
      <c r="E11" s="37">
        <v>22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2</v>
      </c>
      <c r="L11" s="37">
        <v>0</v>
      </c>
      <c r="M11" s="37">
        <v>2</v>
      </c>
      <c r="N11" s="37">
        <v>4</v>
      </c>
      <c r="O11" s="40">
        <f t="shared" si="0"/>
        <v>0.8888888888888888</v>
      </c>
      <c r="P11" s="40">
        <v>4.5</v>
      </c>
      <c r="Q11" s="42">
        <v>3.5</v>
      </c>
      <c r="R11" s="40">
        <f t="shared" si="1"/>
        <v>3.147222222222222</v>
      </c>
      <c r="S11" s="51"/>
    </row>
    <row r="12" spans="1:19" ht="12.75">
      <c r="A12" s="18" t="s">
        <v>130</v>
      </c>
      <c r="B12" s="18" t="s">
        <v>15</v>
      </c>
      <c r="C12" s="18" t="s">
        <v>12</v>
      </c>
      <c r="D12" s="37" t="s">
        <v>131</v>
      </c>
      <c r="E12" s="37">
        <v>13</v>
      </c>
      <c r="F12" s="37">
        <v>2</v>
      </c>
      <c r="G12" s="37">
        <v>6</v>
      </c>
      <c r="H12" s="37">
        <v>2</v>
      </c>
      <c r="I12" s="37">
        <v>0</v>
      </c>
      <c r="J12" s="37">
        <v>6</v>
      </c>
      <c r="K12" s="37">
        <v>0</v>
      </c>
      <c r="L12" s="37">
        <v>2</v>
      </c>
      <c r="O12" s="40">
        <f t="shared" si="0"/>
        <v>2</v>
      </c>
      <c r="P12" s="40">
        <v>5</v>
      </c>
      <c r="Q12" s="42">
        <v>4.5</v>
      </c>
      <c r="R12" s="40">
        <f t="shared" si="1"/>
        <v>4.025</v>
      </c>
      <c r="S12" s="51"/>
    </row>
    <row r="13" spans="1:19" ht="12.75">
      <c r="A13" s="18" t="s">
        <v>218</v>
      </c>
      <c r="B13" s="18" t="s">
        <v>11</v>
      </c>
      <c r="C13" s="18" t="s">
        <v>12</v>
      </c>
      <c r="D13" s="37" t="s">
        <v>219</v>
      </c>
      <c r="E13" s="37">
        <v>22</v>
      </c>
      <c r="F13" s="37">
        <v>2</v>
      </c>
      <c r="G13" s="37">
        <v>0</v>
      </c>
      <c r="H13" s="37">
        <v>0</v>
      </c>
      <c r="I13" s="37">
        <v>0</v>
      </c>
      <c r="J13" s="37">
        <v>0</v>
      </c>
      <c r="K13" s="37">
        <v>2</v>
      </c>
      <c r="L13" s="37">
        <v>0</v>
      </c>
      <c r="M13" s="37">
        <v>2</v>
      </c>
      <c r="N13" s="37">
        <v>4</v>
      </c>
      <c r="O13" s="40">
        <f t="shared" si="0"/>
        <v>1.1111111111111112</v>
      </c>
      <c r="P13" s="40">
        <v>3</v>
      </c>
      <c r="Q13" s="42">
        <v>1.5</v>
      </c>
      <c r="R13" s="40">
        <f t="shared" si="1"/>
        <v>1.8527777777777779</v>
      </c>
      <c r="S13" s="21"/>
    </row>
    <row r="14" spans="1:19" ht="12.75">
      <c r="A14" s="18" t="s">
        <v>220</v>
      </c>
      <c r="B14" s="18" t="s">
        <v>20</v>
      </c>
      <c r="C14" s="18" t="s">
        <v>12</v>
      </c>
      <c r="D14" s="37" t="s">
        <v>221</v>
      </c>
      <c r="E14" s="37">
        <v>18</v>
      </c>
      <c r="F14" s="37">
        <v>2</v>
      </c>
      <c r="G14" s="37">
        <v>2</v>
      </c>
      <c r="H14" s="37">
        <v>0</v>
      </c>
      <c r="I14" s="37">
        <v>2</v>
      </c>
      <c r="J14" s="37">
        <v>0</v>
      </c>
      <c r="K14" s="37">
        <v>0</v>
      </c>
      <c r="L14" s="37">
        <v>6</v>
      </c>
      <c r="M14" s="37">
        <v>6</v>
      </c>
      <c r="O14" s="40">
        <f t="shared" si="0"/>
        <v>2</v>
      </c>
      <c r="P14" s="40">
        <v>1</v>
      </c>
      <c r="Q14" s="42"/>
      <c r="R14" s="40">
        <f t="shared" si="1"/>
        <v>0.8</v>
      </c>
      <c r="S14" s="21"/>
    </row>
    <row r="15" spans="1:19" ht="12.75">
      <c r="A15" s="18" t="s">
        <v>132</v>
      </c>
      <c r="B15" s="20" t="s">
        <v>15</v>
      </c>
      <c r="C15" s="20" t="s">
        <v>12</v>
      </c>
      <c r="D15" s="48" t="s">
        <v>133</v>
      </c>
      <c r="E15" s="48">
        <v>7</v>
      </c>
      <c r="F15" s="48">
        <v>0</v>
      </c>
      <c r="G15" s="48">
        <v>0</v>
      </c>
      <c r="H15" s="48">
        <v>4</v>
      </c>
      <c r="I15" s="48">
        <v>0</v>
      </c>
      <c r="J15" s="48">
        <v>6</v>
      </c>
      <c r="K15" s="48">
        <v>4</v>
      </c>
      <c r="L15" s="48">
        <v>6</v>
      </c>
      <c r="M15" s="48">
        <v>6</v>
      </c>
      <c r="N15" s="48"/>
      <c r="O15" s="41"/>
      <c r="P15" s="41"/>
      <c r="Q15" s="49"/>
      <c r="R15" s="41"/>
      <c r="S15" s="21"/>
    </row>
    <row r="16" spans="1:19" ht="12.75">
      <c r="A16" s="18" t="s">
        <v>134</v>
      </c>
      <c r="B16" s="18" t="s">
        <v>11</v>
      </c>
      <c r="C16" s="18" t="s">
        <v>12</v>
      </c>
      <c r="D16" s="37" t="s">
        <v>135</v>
      </c>
      <c r="E16" s="37">
        <v>12</v>
      </c>
      <c r="F16" s="37">
        <v>2</v>
      </c>
      <c r="G16" s="37">
        <v>4</v>
      </c>
      <c r="H16" s="37">
        <v>4</v>
      </c>
      <c r="I16" s="37">
        <v>8</v>
      </c>
      <c r="J16" s="37">
        <v>4</v>
      </c>
      <c r="K16" s="37">
        <v>8</v>
      </c>
      <c r="L16" s="37">
        <v>8</v>
      </c>
      <c r="M16" s="37">
        <v>10</v>
      </c>
      <c r="N16" s="37">
        <v>10</v>
      </c>
      <c r="O16" s="40">
        <f aca="true" t="shared" si="2" ref="O16:O37">(F16+G16+H16+I16+J16+K16+L16+M16+N16)/9</f>
        <v>6.444444444444445</v>
      </c>
      <c r="P16" s="40">
        <v>5.5</v>
      </c>
      <c r="Q16" s="42">
        <v>6.5</v>
      </c>
      <c r="R16" s="40">
        <f aca="true" t="shared" si="3" ref="R16:R37">((O16*2.5)+(P16*3)+(Q16*4.5))/10</f>
        <v>6.186111111111112</v>
      </c>
      <c r="S16" s="50"/>
    </row>
    <row r="17" spans="1:19" ht="12.75">
      <c r="A17" s="18"/>
      <c r="B17" s="18" t="s">
        <v>223</v>
      </c>
      <c r="C17" s="18" t="s">
        <v>12</v>
      </c>
      <c r="D17" s="37" t="s">
        <v>224</v>
      </c>
      <c r="E17" s="37">
        <v>13</v>
      </c>
      <c r="F17" s="37">
        <v>2</v>
      </c>
      <c r="G17" s="37">
        <v>6</v>
      </c>
      <c r="H17" s="37">
        <v>2</v>
      </c>
      <c r="I17" s="37">
        <v>0</v>
      </c>
      <c r="J17" s="37">
        <v>6</v>
      </c>
      <c r="K17" s="37">
        <v>0</v>
      </c>
      <c r="L17" s="37">
        <v>2</v>
      </c>
      <c r="O17" s="40">
        <f t="shared" si="2"/>
        <v>2</v>
      </c>
      <c r="P17" s="40">
        <v>1</v>
      </c>
      <c r="Q17" s="42">
        <v>2</v>
      </c>
      <c r="R17" s="40">
        <f t="shared" si="3"/>
        <v>1.7</v>
      </c>
      <c r="S17" s="21"/>
    </row>
    <row r="18" spans="1:19" ht="12.75">
      <c r="A18" s="18"/>
      <c r="B18" s="18" t="s">
        <v>20</v>
      </c>
      <c r="C18" s="18" t="s">
        <v>12</v>
      </c>
      <c r="D18" s="37" t="s">
        <v>226</v>
      </c>
      <c r="E18" s="37">
        <v>24</v>
      </c>
      <c r="F18" s="37">
        <v>2</v>
      </c>
      <c r="G18" s="37">
        <v>4</v>
      </c>
      <c r="H18" s="37">
        <v>0</v>
      </c>
      <c r="I18" s="37">
        <v>10</v>
      </c>
      <c r="J18" s="37">
        <v>2</v>
      </c>
      <c r="K18" s="37">
        <v>4</v>
      </c>
      <c r="L18" s="37">
        <v>0</v>
      </c>
      <c r="M18" s="37">
        <v>8</v>
      </c>
      <c r="O18" s="40">
        <f t="shared" si="2"/>
        <v>3.3333333333333335</v>
      </c>
      <c r="P18" s="40">
        <v>7</v>
      </c>
      <c r="Q18" s="42">
        <v>6.5</v>
      </c>
      <c r="R18" s="40">
        <f t="shared" si="3"/>
        <v>5.858333333333333</v>
      </c>
      <c r="S18" s="50"/>
    </row>
    <row r="19" spans="1:19" ht="12.75">
      <c r="A19" s="18" t="s">
        <v>136</v>
      </c>
      <c r="B19" s="18" t="s">
        <v>15</v>
      </c>
      <c r="C19" s="18" t="s">
        <v>12</v>
      </c>
      <c r="D19" s="37" t="s">
        <v>137</v>
      </c>
      <c r="E19" s="37">
        <v>13</v>
      </c>
      <c r="F19" s="37">
        <v>2</v>
      </c>
      <c r="G19" s="37">
        <v>6</v>
      </c>
      <c r="H19" s="37">
        <v>2</v>
      </c>
      <c r="I19" s="37">
        <v>0</v>
      </c>
      <c r="J19" s="37">
        <v>6</v>
      </c>
      <c r="K19" s="37">
        <v>0</v>
      </c>
      <c r="L19" s="37">
        <v>2</v>
      </c>
      <c r="O19" s="40">
        <f t="shared" si="2"/>
        <v>2</v>
      </c>
      <c r="P19" s="40">
        <v>1.5</v>
      </c>
      <c r="Q19" s="42"/>
      <c r="R19" s="40">
        <f t="shared" si="3"/>
        <v>0.95</v>
      </c>
      <c r="S19" s="21"/>
    </row>
    <row r="20" spans="1:19" ht="12.75">
      <c r="A20" s="18" t="s">
        <v>138</v>
      </c>
      <c r="B20" s="18" t="s">
        <v>15</v>
      </c>
      <c r="C20" s="18" t="s">
        <v>12</v>
      </c>
      <c r="D20" s="37" t="s">
        <v>139</v>
      </c>
      <c r="E20" s="37">
        <v>17</v>
      </c>
      <c r="F20" s="37">
        <v>6</v>
      </c>
      <c r="G20" s="37">
        <v>8</v>
      </c>
      <c r="H20" s="37">
        <v>4</v>
      </c>
      <c r="I20" s="37">
        <v>8</v>
      </c>
      <c r="J20" s="37">
        <v>2</v>
      </c>
      <c r="K20" s="37">
        <v>4</v>
      </c>
      <c r="L20" s="37">
        <v>4</v>
      </c>
      <c r="M20" s="37">
        <v>8</v>
      </c>
      <c r="N20" s="37">
        <v>8</v>
      </c>
      <c r="O20" s="40">
        <f t="shared" si="2"/>
        <v>5.777777777777778</v>
      </c>
      <c r="P20" s="40">
        <v>7.5</v>
      </c>
      <c r="Q20" s="42">
        <v>5.5</v>
      </c>
      <c r="R20" s="40">
        <f t="shared" si="3"/>
        <v>6.169444444444444</v>
      </c>
      <c r="S20" s="50"/>
    </row>
    <row r="21" spans="1:19" ht="12.75">
      <c r="A21" s="18"/>
      <c r="B21" s="18" t="s">
        <v>11</v>
      </c>
      <c r="C21" s="18" t="s">
        <v>12</v>
      </c>
      <c r="D21" s="37" t="s">
        <v>228</v>
      </c>
      <c r="E21" s="37">
        <v>21</v>
      </c>
      <c r="F21" s="37">
        <v>2</v>
      </c>
      <c r="G21" s="37">
        <v>8</v>
      </c>
      <c r="H21" s="37">
        <v>0</v>
      </c>
      <c r="I21" s="37">
        <v>0</v>
      </c>
      <c r="J21" s="37">
        <v>4</v>
      </c>
      <c r="K21" s="37">
        <v>6</v>
      </c>
      <c r="L21" s="37">
        <v>4</v>
      </c>
      <c r="M21" s="37">
        <v>8</v>
      </c>
      <c r="O21" s="40">
        <f t="shared" si="2"/>
        <v>3.5555555555555554</v>
      </c>
      <c r="P21" s="40">
        <v>8</v>
      </c>
      <c r="Q21" s="42">
        <v>8</v>
      </c>
      <c r="R21" s="40">
        <f t="shared" si="3"/>
        <v>6.888888888888888</v>
      </c>
      <c r="S21" s="50"/>
    </row>
    <row r="22" spans="1:19" ht="12.75">
      <c r="A22" s="18" t="s">
        <v>140</v>
      </c>
      <c r="B22" s="18" t="s">
        <v>15</v>
      </c>
      <c r="C22" s="18" t="s">
        <v>12</v>
      </c>
      <c r="D22" s="37" t="s">
        <v>141</v>
      </c>
      <c r="E22" s="37">
        <v>9</v>
      </c>
      <c r="F22" s="37">
        <v>4</v>
      </c>
      <c r="G22" s="37">
        <v>8</v>
      </c>
      <c r="H22" s="37">
        <v>6</v>
      </c>
      <c r="I22" s="37">
        <v>6</v>
      </c>
      <c r="J22" s="37">
        <v>6</v>
      </c>
      <c r="K22" s="37">
        <v>6</v>
      </c>
      <c r="L22" s="37">
        <v>4</v>
      </c>
      <c r="M22" s="37">
        <v>0</v>
      </c>
      <c r="N22" s="37">
        <v>8</v>
      </c>
      <c r="O22" s="40">
        <f t="shared" si="2"/>
        <v>5.333333333333333</v>
      </c>
      <c r="P22" s="40">
        <v>7.5</v>
      </c>
      <c r="Q22" s="42">
        <v>5</v>
      </c>
      <c r="R22" s="40">
        <f t="shared" si="3"/>
        <v>5.833333333333333</v>
      </c>
      <c r="S22" s="50"/>
    </row>
    <row r="23" spans="1:19" ht="12.75">
      <c r="A23" s="18" t="s">
        <v>142</v>
      </c>
      <c r="B23" s="18" t="s">
        <v>15</v>
      </c>
      <c r="C23" s="18" t="s">
        <v>12</v>
      </c>
      <c r="D23" s="37" t="s">
        <v>143</v>
      </c>
      <c r="E23" s="37">
        <v>3</v>
      </c>
      <c r="F23" s="37">
        <v>4</v>
      </c>
      <c r="G23" s="37">
        <v>8</v>
      </c>
      <c r="H23" s="37">
        <v>6</v>
      </c>
      <c r="I23" s="37">
        <v>6</v>
      </c>
      <c r="J23" s="37">
        <v>8</v>
      </c>
      <c r="K23" s="37">
        <v>4</v>
      </c>
      <c r="L23" s="37">
        <v>6</v>
      </c>
      <c r="M23" s="37">
        <v>10</v>
      </c>
      <c r="N23" s="37">
        <v>10</v>
      </c>
      <c r="O23" s="40">
        <f t="shared" si="2"/>
        <v>6.888888888888889</v>
      </c>
      <c r="P23" s="40">
        <v>5</v>
      </c>
      <c r="Q23" s="42">
        <v>7</v>
      </c>
      <c r="R23" s="40">
        <f t="shared" si="3"/>
        <v>6.372222222222222</v>
      </c>
      <c r="S23" s="50"/>
    </row>
    <row r="24" spans="1:19" ht="12.75">
      <c r="A24" s="18" t="s">
        <v>229</v>
      </c>
      <c r="B24" s="18" t="s">
        <v>30</v>
      </c>
      <c r="C24" s="18" t="s">
        <v>12</v>
      </c>
      <c r="D24" s="37" t="s">
        <v>230</v>
      </c>
      <c r="E24" s="37">
        <v>12</v>
      </c>
      <c r="F24" s="37">
        <v>2</v>
      </c>
      <c r="G24" s="37">
        <v>4</v>
      </c>
      <c r="H24" s="37">
        <v>4</v>
      </c>
      <c r="I24" s="37">
        <v>8</v>
      </c>
      <c r="J24" s="37">
        <v>4</v>
      </c>
      <c r="K24" s="37">
        <v>8</v>
      </c>
      <c r="L24" s="37">
        <v>8</v>
      </c>
      <c r="M24" s="37">
        <v>10</v>
      </c>
      <c r="N24" s="37">
        <v>10</v>
      </c>
      <c r="O24" s="40">
        <f t="shared" si="2"/>
        <v>6.444444444444445</v>
      </c>
      <c r="P24" s="40">
        <v>5.5</v>
      </c>
      <c r="Q24" s="42">
        <v>5</v>
      </c>
      <c r="R24" s="40">
        <f t="shared" si="3"/>
        <v>5.511111111111111</v>
      </c>
      <c r="S24" s="50"/>
    </row>
    <row r="25" spans="1:19" ht="12.75">
      <c r="A25" s="18" t="s">
        <v>144</v>
      </c>
      <c r="B25" s="18" t="s">
        <v>11</v>
      </c>
      <c r="C25" s="18" t="s">
        <v>12</v>
      </c>
      <c r="D25" s="37" t="s">
        <v>145</v>
      </c>
      <c r="E25" s="37">
        <v>22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2</v>
      </c>
      <c r="L25" s="37">
        <v>0</v>
      </c>
      <c r="M25" s="37">
        <v>2</v>
      </c>
      <c r="N25" s="37">
        <v>4</v>
      </c>
      <c r="O25" s="40">
        <f t="shared" si="2"/>
        <v>0.8888888888888888</v>
      </c>
      <c r="P25" s="40">
        <v>2.5</v>
      </c>
      <c r="Q25" s="42">
        <v>4.5</v>
      </c>
      <c r="R25" s="40">
        <f t="shared" si="3"/>
        <v>2.9972222222222222</v>
      </c>
      <c r="S25" s="51"/>
    </row>
    <row r="26" spans="1:19" ht="12.75">
      <c r="A26" s="18" t="s">
        <v>231</v>
      </c>
      <c r="B26" s="18" t="s">
        <v>23</v>
      </c>
      <c r="C26" s="18" t="s">
        <v>12</v>
      </c>
      <c r="D26" s="37" t="s">
        <v>232</v>
      </c>
      <c r="E26" s="37">
        <v>14</v>
      </c>
      <c r="F26" s="37">
        <v>2</v>
      </c>
      <c r="G26" s="37">
        <v>0</v>
      </c>
      <c r="H26" s="37">
        <v>0</v>
      </c>
      <c r="I26" s="37">
        <v>0</v>
      </c>
      <c r="J26" s="37">
        <v>0</v>
      </c>
      <c r="K26" s="37">
        <v>2</v>
      </c>
      <c r="L26" s="37">
        <v>2</v>
      </c>
      <c r="M26" s="37">
        <v>0</v>
      </c>
      <c r="O26" s="40">
        <f t="shared" si="2"/>
        <v>0.6666666666666666</v>
      </c>
      <c r="P26" s="40">
        <v>1.5</v>
      </c>
      <c r="Q26" s="42">
        <v>5.5</v>
      </c>
      <c r="R26" s="40">
        <f t="shared" si="3"/>
        <v>3.0916666666666663</v>
      </c>
      <c r="S26" s="51"/>
    </row>
    <row r="27" spans="1:19" ht="12.75">
      <c r="A27" s="18" t="s">
        <v>146</v>
      </c>
      <c r="B27" s="18" t="s">
        <v>15</v>
      </c>
      <c r="C27" s="18" t="s">
        <v>12</v>
      </c>
      <c r="D27" s="37" t="s">
        <v>147</v>
      </c>
      <c r="E27" s="37">
        <v>17</v>
      </c>
      <c r="F27" s="37">
        <v>6</v>
      </c>
      <c r="G27" s="37">
        <v>8</v>
      </c>
      <c r="H27" s="37">
        <v>4</v>
      </c>
      <c r="I27" s="37">
        <v>8</v>
      </c>
      <c r="J27" s="37">
        <v>2</v>
      </c>
      <c r="K27" s="37">
        <v>4</v>
      </c>
      <c r="L27" s="37">
        <v>4</v>
      </c>
      <c r="M27" s="37">
        <v>8</v>
      </c>
      <c r="N27" s="37">
        <v>8</v>
      </c>
      <c r="O27" s="40">
        <f t="shared" si="2"/>
        <v>5.777777777777778</v>
      </c>
      <c r="P27" s="40">
        <v>6.5</v>
      </c>
      <c r="Q27" s="42">
        <v>7</v>
      </c>
      <c r="R27" s="40">
        <f t="shared" si="3"/>
        <v>6.544444444444444</v>
      </c>
      <c r="S27" s="50"/>
    </row>
    <row r="28" spans="1:19" ht="12.75">
      <c r="A28" s="18" t="s">
        <v>233</v>
      </c>
      <c r="B28" s="18" t="s">
        <v>11</v>
      </c>
      <c r="C28" s="18" t="s">
        <v>12</v>
      </c>
      <c r="D28" s="37" t="s">
        <v>234</v>
      </c>
      <c r="E28" s="37">
        <v>20</v>
      </c>
      <c r="F28" s="37">
        <v>4</v>
      </c>
      <c r="G28" s="37">
        <v>6</v>
      </c>
      <c r="H28" s="37">
        <v>4</v>
      </c>
      <c r="I28" s="37">
        <v>2</v>
      </c>
      <c r="J28" s="37">
        <v>2</v>
      </c>
      <c r="K28" s="37">
        <v>2</v>
      </c>
      <c r="L28" s="37">
        <v>2</v>
      </c>
      <c r="O28" s="40">
        <f t="shared" si="2"/>
        <v>2.4444444444444446</v>
      </c>
      <c r="P28" s="40">
        <v>3.5</v>
      </c>
      <c r="Q28" s="42">
        <v>3.5</v>
      </c>
      <c r="R28" s="40">
        <f t="shared" si="3"/>
        <v>3.2361111111111116</v>
      </c>
      <c r="S28" s="51"/>
    </row>
    <row r="29" spans="1:19" ht="12.75">
      <c r="A29" s="18" t="s">
        <v>148</v>
      </c>
      <c r="B29" s="18" t="s">
        <v>15</v>
      </c>
      <c r="C29" s="18" t="s">
        <v>12</v>
      </c>
      <c r="D29" s="37" t="s">
        <v>149</v>
      </c>
      <c r="E29" s="37">
        <v>11</v>
      </c>
      <c r="F29" s="37">
        <v>10</v>
      </c>
      <c r="G29" s="37">
        <v>10</v>
      </c>
      <c r="H29" s="37">
        <v>8</v>
      </c>
      <c r="I29" s="37">
        <v>10</v>
      </c>
      <c r="J29" s="37">
        <v>10</v>
      </c>
      <c r="K29" s="37">
        <v>8</v>
      </c>
      <c r="L29" s="37">
        <v>8</v>
      </c>
      <c r="M29" s="37">
        <v>10</v>
      </c>
      <c r="N29" s="37">
        <v>10</v>
      </c>
      <c r="O29" s="40">
        <f t="shared" si="2"/>
        <v>9.333333333333334</v>
      </c>
      <c r="P29" s="40">
        <v>9.5</v>
      </c>
      <c r="Q29" s="42">
        <v>9</v>
      </c>
      <c r="R29" s="40">
        <f t="shared" si="3"/>
        <v>9.233333333333334</v>
      </c>
      <c r="S29" s="50"/>
    </row>
    <row r="30" spans="1:19" ht="12.75">
      <c r="A30" s="18" t="s">
        <v>235</v>
      </c>
      <c r="B30" s="18" t="s">
        <v>85</v>
      </c>
      <c r="C30" s="18" t="s">
        <v>12</v>
      </c>
      <c r="D30" s="37" t="s">
        <v>236</v>
      </c>
      <c r="E30" s="37">
        <v>19</v>
      </c>
      <c r="F30" s="37">
        <v>2</v>
      </c>
      <c r="G30" s="37">
        <v>4</v>
      </c>
      <c r="H30" s="37">
        <v>2</v>
      </c>
      <c r="I30" s="37">
        <v>4</v>
      </c>
      <c r="J30" s="37">
        <v>0</v>
      </c>
      <c r="K30" s="37">
        <v>0</v>
      </c>
      <c r="L30" s="37">
        <v>2</v>
      </c>
      <c r="M30" s="37">
        <v>6</v>
      </c>
      <c r="O30" s="40">
        <f t="shared" si="2"/>
        <v>2.2222222222222223</v>
      </c>
      <c r="P30" s="40">
        <v>6</v>
      </c>
      <c r="Q30" s="42">
        <v>6</v>
      </c>
      <c r="R30" s="40">
        <f t="shared" si="3"/>
        <v>5.055555555555555</v>
      </c>
      <c r="S30" s="50"/>
    </row>
    <row r="31" spans="1:19" ht="12.75">
      <c r="A31" s="18" t="s">
        <v>150</v>
      </c>
      <c r="B31" s="18" t="s">
        <v>11</v>
      </c>
      <c r="C31" s="18" t="s">
        <v>12</v>
      </c>
      <c r="D31" s="37" t="s">
        <v>151</v>
      </c>
      <c r="E31" s="37">
        <v>1</v>
      </c>
      <c r="F31" s="37">
        <v>4</v>
      </c>
      <c r="G31" s="37">
        <v>2</v>
      </c>
      <c r="H31" s="37">
        <v>6</v>
      </c>
      <c r="I31" s="37">
        <v>6</v>
      </c>
      <c r="J31" s="37">
        <v>4</v>
      </c>
      <c r="K31" s="37">
        <v>6</v>
      </c>
      <c r="L31" s="37">
        <v>2</v>
      </c>
      <c r="M31" s="37">
        <v>6</v>
      </c>
      <c r="N31" s="37">
        <v>8</v>
      </c>
      <c r="O31" s="40">
        <f t="shared" si="2"/>
        <v>4.888888888888889</v>
      </c>
      <c r="P31" s="40">
        <v>5.5</v>
      </c>
      <c r="Q31" s="42">
        <v>6</v>
      </c>
      <c r="R31" s="40">
        <f t="shared" si="3"/>
        <v>5.572222222222222</v>
      </c>
      <c r="S31" s="50"/>
    </row>
    <row r="32" spans="1:19" ht="12.75">
      <c r="A32" s="18" t="s">
        <v>237</v>
      </c>
      <c r="B32" s="18" t="s">
        <v>20</v>
      </c>
      <c r="C32" s="18" t="s">
        <v>12</v>
      </c>
      <c r="D32" s="37" t="s">
        <v>238</v>
      </c>
      <c r="E32" s="37">
        <v>10</v>
      </c>
      <c r="F32" s="37">
        <v>0</v>
      </c>
      <c r="G32" s="37">
        <v>10</v>
      </c>
      <c r="H32" s="37">
        <v>4</v>
      </c>
      <c r="I32" s="37">
        <v>2</v>
      </c>
      <c r="J32" s="37">
        <v>0</v>
      </c>
      <c r="K32" s="37">
        <v>0</v>
      </c>
      <c r="L32" s="37">
        <v>2</v>
      </c>
      <c r="M32" s="37">
        <v>8</v>
      </c>
      <c r="O32" s="40">
        <f t="shared" si="2"/>
        <v>2.888888888888889</v>
      </c>
      <c r="P32" s="40">
        <v>5</v>
      </c>
      <c r="Q32" s="42">
        <v>6.5</v>
      </c>
      <c r="R32" s="40">
        <f t="shared" si="3"/>
        <v>5.147222222222222</v>
      </c>
      <c r="S32" s="50"/>
    </row>
    <row r="33" spans="1:19" ht="12.75">
      <c r="A33" s="18" t="s">
        <v>152</v>
      </c>
      <c r="B33" s="18" t="s">
        <v>15</v>
      </c>
      <c r="C33" s="18" t="s">
        <v>12</v>
      </c>
      <c r="D33" s="37" t="s">
        <v>153</v>
      </c>
      <c r="E33" s="37">
        <v>9</v>
      </c>
      <c r="F33" s="37">
        <v>4</v>
      </c>
      <c r="G33" s="37">
        <v>8</v>
      </c>
      <c r="H33" s="37">
        <v>6</v>
      </c>
      <c r="I33" s="37">
        <v>6</v>
      </c>
      <c r="J33" s="37">
        <v>6</v>
      </c>
      <c r="K33" s="37">
        <v>6</v>
      </c>
      <c r="L33" s="37">
        <v>4</v>
      </c>
      <c r="M33" s="37">
        <v>6</v>
      </c>
      <c r="N33" s="37">
        <v>8</v>
      </c>
      <c r="O33" s="40">
        <f t="shared" si="2"/>
        <v>6</v>
      </c>
      <c r="P33" s="40">
        <v>6</v>
      </c>
      <c r="Q33" s="42">
        <v>5</v>
      </c>
      <c r="R33" s="40">
        <f t="shared" si="3"/>
        <v>5.55</v>
      </c>
      <c r="S33" s="50"/>
    </row>
    <row r="34" spans="1:19" ht="12.75">
      <c r="A34" s="18" t="s">
        <v>154</v>
      </c>
      <c r="B34" s="18" t="s">
        <v>11</v>
      </c>
      <c r="C34" s="18" t="s">
        <v>12</v>
      </c>
      <c r="D34" s="37" t="s">
        <v>155</v>
      </c>
      <c r="E34" s="37">
        <v>20</v>
      </c>
      <c r="F34" s="37">
        <v>4</v>
      </c>
      <c r="G34" s="37">
        <v>6</v>
      </c>
      <c r="H34" s="37">
        <v>4</v>
      </c>
      <c r="I34" s="37">
        <v>2</v>
      </c>
      <c r="J34" s="37">
        <v>2</v>
      </c>
      <c r="K34" s="37">
        <v>2</v>
      </c>
      <c r="L34" s="37">
        <v>2</v>
      </c>
      <c r="O34" s="40">
        <f t="shared" si="2"/>
        <v>2.4444444444444446</v>
      </c>
      <c r="P34" s="40">
        <v>4</v>
      </c>
      <c r="Q34" s="42">
        <v>3.5</v>
      </c>
      <c r="R34" s="40">
        <f t="shared" si="3"/>
        <v>3.3861111111111115</v>
      </c>
      <c r="S34" s="51"/>
    </row>
    <row r="35" spans="1:19" ht="12.75">
      <c r="A35" s="18" t="s">
        <v>156</v>
      </c>
      <c r="B35" s="18" t="s">
        <v>15</v>
      </c>
      <c r="C35" s="18" t="s">
        <v>12</v>
      </c>
      <c r="D35" s="37" t="s">
        <v>157</v>
      </c>
      <c r="E35" s="37">
        <v>8</v>
      </c>
      <c r="F35" s="37">
        <v>2</v>
      </c>
      <c r="G35" s="37">
        <v>2</v>
      </c>
      <c r="H35" s="37">
        <v>2</v>
      </c>
      <c r="I35" s="37">
        <v>4</v>
      </c>
      <c r="J35" s="37">
        <v>0</v>
      </c>
      <c r="K35" s="37">
        <v>2</v>
      </c>
      <c r="L35" s="37">
        <v>0</v>
      </c>
      <c r="M35" s="37">
        <v>0</v>
      </c>
      <c r="N35" s="37">
        <v>6</v>
      </c>
      <c r="O35" s="40">
        <f t="shared" si="2"/>
        <v>2</v>
      </c>
      <c r="P35" s="40">
        <v>4</v>
      </c>
      <c r="Q35" s="42">
        <v>3.5</v>
      </c>
      <c r="R35" s="40">
        <f t="shared" si="3"/>
        <v>3.275</v>
      </c>
      <c r="S35" s="51"/>
    </row>
    <row r="36" spans="1:19" ht="12.75">
      <c r="A36" s="18" t="s">
        <v>158</v>
      </c>
      <c r="B36" s="18" t="s">
        <v>15</v>
      </c>
      <c r="C36" s="18" t="s">
        <v>12</v>
      </c>
      <c r="D36" s="37" t="s">
        <v>159</v>
      </c>
      <c r="E36" s="37">
        <v>3</v>
      </c>
      <c r="F36" s="37">
        <v>4</v>
      </c>
      <c r="G36" s="37">
        <v>2</v>
      </c>
      <c r="H36" s="37">
        <v>2</v>
      </c>
      <c r="I36" s="37">
        <v>6</v>
      </c>
      <c r="J36" s="37">
        <v>8</v>
      </c>
      <c r="K36" s="37">
        <v>4</v>
      </c>
      <c r="L36" s="37">
        <v>6</v>
      </c>
      <c r="M36" s="37">
        <v>10</v>
      </c>
      <c r="N36" s="37">
        <v>10</v>
      </c>
      <c r="O36" s="40">
        <f t="shared" si="2"/>
        <v>5.777777777777778</v>
      </c>
      <c r="P36" s="40">
        <v>6</v>
      </c>
      <c r="Q36" s="42">
        <v>6.5</v>
      </c>
      <c r="R36" s="40">
        <f t="shared" si="3"/>
        <v>6.169444444444444</v>
      </c>
      <c r="S36" s="50"/>
    </row>
    <row r="37" spans="1:19" ht="12.75">
      <c r="A37" s="18" t="s">
        <v>160</v>
      </c>
      <c r="B37" s="18" t="s">
        <v>15</v>
      </c>
      <c r="C37" s="18" t="s">
        <v>12</v>
      </c>
      <c r="D37" s="37" t="s">
        <v>161</v>
      </c>
      <c r="E37" s="37">
        <v>16</v>
      </c>
      <c r="F37" s="37">
        <v>8</v>
      </c>
      <c r="G37" s="37">
        <v>10</v>
      </c>
      <c r="H37" s="37">
        <v>10</v>
      </c>
      <c r="I37" s="37">
        <v>10</v>
      </c>
      <c r="J37" s="37">
        <v>8</v>
      </c>
      <c r="K37" s="37">
        <v>8</v>
      </c>
      <c r="L37" s="37">
        <v>8</v>
      </c>
      <c r="M37" s="37">
        <v>10</v>
      </c>
      <c r="N37" s="37">
        <v>10</v>
      </c>
      <c r="O37" s="40">
        <f t="shared" si="2"/>
        <v>9.11111111111111</v>
      </c>
      <c r="P37" s="40">
        <v>10</v>
      </c>
      <c r="Q37" s="42">
        <v>8.5</v>
      </c>
      <c r="R37" s="40">
        <f t="shared" si="3"/>
        <v>9.102777777777778</v>
      </c>
      <c r="S37" s="50"/>
    </row>
    <row r="38" spans="1:19" ht="12.75">
      <c r="A38" s="18" t="s">
        <v>239</v>
      </c>
      <c r="B38" s="20" t="s">
        <v>11</v>
      </c>
      <c r="C38" s="20" t="s">
        <v>12</v>
      </c>
      <c r="D38" s="48" t="s">
        <v>240</v>
      </c>
      <c r="E38" s="48">
        <v>12</v>
      </c>
      <c r="F38" s="48">
        <v>2</v>
      </c>
      <c r="G38" s="48">
        <v>4</v>
      </c>
      <c r="H38" s="48">
        <v>4</v>
      </c>
      <c r="I38" s="48">
        <v>0</v>
      </c>
      <c r="J38" s="48">
        <v>4</v>
      </c>
      <c r="K38" s="48">
        <v>8</v>
      </c>
      <c r="L38" s="48">
        <v>8</v>
      </c>
      <c r="M38" s="48">
        <v>10</v>
      </c>
      <c r="N38" s="48">
        <v>10</v>
      </c>
      <c r="O38" s="41"/>
      <c r="P38" s="41"/>
      <c r="Q38" s="49" t="s">
        <v>289</v>
      </c>
      <c r="R38" s="41"/>
      <c r="S38" s="21"/>
    </row>
    <row r="39" spans="1:19" ht="12.75">
      <c r="A39" s="18" t="s">
        <v>162</v>
      </c>
      <c r="B39" s="18" t="s">
        <v>20</v>
      </c>
      <c r="C39" s="18" t="s">
        <v>12</v>
      </c>
      <c r="D39" s="37" t="s">
        <v>163</v>
      </c>
      <c r="E39" s="37">
        <v>2</v>
      </c>
      <c r="F39" s="37">
        <v>8</v>
      </c>
      <c r="G39" s="37">
        <v>4</v>
      </c>
      <c r="H39" s="37">
        <v>4</v>
      </c>
      <c r="I39" s="37">
        <v>4</v>
      </c>
      <c r="J39" s="37">
        <v>4</v>
      </c>
      <c r="K39" s="37">
        <v>2</v>
      </c>
      <c r="L39" s="37">
        <v>2</v>
      </c>
      <c r="M39" s="37">
        <v>8</v>
      </c>
      <c r="N39" s="37">
        <v>6</v>
      </c>
      <c r="O39" s="40">
        <f aca="true" t="shared" si="4" ref="O39:O67">(F39+G39+H39+I39+J39+K39+L39+M39+N39)/9</f>
        <v>4.666666666666667</v>
      </c>
      <c r="P39" s="40">
        <v>5</v>
      </c>
      <c r="Q39" s="42">
        <v>6</v>
      </c>
      <c r="R39" s="40">
        <f aca="true" t="shared" si="5" ref="R39:R48">((O39*2.5)+(P39*3)+(Q39*4.5))/10</f>
        <v>5.366666666666667</v>
      </c>
      <c r="S39" s="50"/>
    </row>
    <row r="40" spans="1:19" ht="12.75">
      <c r="A40" s="18" t="s">
        <v>164</v>
      </c>
      <c r="B40" s="18" t="s">
        <v>15</v>
      </c>
      <c r="C40" s="18" t="s">
        <v>12</v>
      </c>
      <c r="D40" s="37" t="s">
        <v>165</v>
      </c>
      <c r="E40" s="37">
        <v>7</v>
      </c>
      <c r="F40" s="37">
        <v>6</v>
      </c>
      <c r="G40" s="37">
        <v>4</v>
      </c>
      <c r="H40" s="37">
        <v>4</v>
      </c>
      <c r="I40" s="37">
        <v>6</v>
      </c>
      <c r="J40" s="37">
        <v>6</v>
      </c>
      <c r="K40" s="37">
        <v>4</v>
      </c>
      <c r="L40" s="37">
        <v>6</v>
      </c>
      <c r="M40" s="37">
        <v>6</v>
      </c>
      <c r="O40" s="40">
        <f t="shared" si="4"/>
        <v>4.666666666666667</v>
      </c>
      <c r="P40" s="40">
        <v>5.5</v>
      </c>
      <c r="Q40" s="42">
        <v>6</v>
      </c>
      <c r="R40" s="40">
        <f t="shared" si="5"/>
        <v>5.5166666666666675</v>
      </c>
      <c r="S40" s="50"/>
    </row>
    <row r="41" spans="1:19" ht="12.75">
      <c r="A41" s="18"/>
      <c r="D41" s="37" t="s">
        <v>108</v>
      </c>
      <c r="E41" s="37">
        <v>15</v>
      </c>
      <c r="F41" s="37">
        <v>4</v>
      </c>
      <c r="G41" s="37">
        <v>2</v>
      </c>
      <c r="H41" s="37">
        <v>2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O41" s="40">
        <f t="shared" si="4"/>
        <v>0.8888888888888888</v>
      </c>
      <c r="P41" s="40">
        <v>0</v>
      </c>
      <c r="Q41" s="42"/>
      <c r="R41" s="40">
        <f t="shared" si="5"/>
        <v>0.22222222222222224</v>
      </c>
      <c r="S41" s="21"/>
    </row>
    <row r="42" spans="1:19" ht="12.75">
      <c r="A42" s="18" t="s">
        <v>166</v>
      </c>
      <c r="B42" s="18" t="s">
        <v>11</v>
      </c>
      <c r="C42" s="18" t="s">
        <v>12</v>
      </c>
      <c r="D42" s="37" t="s">
        <v>167</v>
      </c>
      <c r="E42" s="37">
        <v>2</v>
      </c>
      <c r="F42" s="37">
        <v>8</v>
      </c>
      <c r="G42" s="37">
        <v>4</v>
      </c>
      <c r="H42" s="37">
        <v>4</v>
      </c>
      <c r="I42" s="37">
        <v>4</v>
      </c>
      <c r="J42" s="37">
        <v>4</v>
      </c>
      <c r="K42" s="37">
        <v>2</v>
      </c>
      <c r="L42" s="37">
        <v>2</v>
      </c>
      <c r="M42" s="37">
        <v>8</v>
      </c>
      <c r="N42" s="37">
        <v>6</v>
      </c>
      <c r="O42" s="40">
        <f t="shared" si="4"/>
        <v>4.666666666666667</v>
      </c>
      <c r="P42" s="40">
        <v>3.5</v>
      </c>
      <c r="Q42" s="42">
        <v>4.5</v>
      </c>
      <c r="R42" s="40">
        <f t="shared" si="5"/>
        <v>4.241666666666667</v>
      </c>
      <c r="S42" s="51"/>
    </row>
    <row r="43" spans="1:19" ht="12.75">
      <c r="A43" s="18" t="s">
        <v>168</v>
      </c>
      <c r="B43" s="18" t="s">
        <v>15</v>
      </c>
      <c r="C43" s="18" t="s">
        <v>12</v>
      </c>
      <c r="D43" s="37" t="s">
        <v>169</v>
      </c>
      <c r="E43" s="37">
        <v>16</v>
      </c>
      <c r="F43" s="37">
        <v>8</v>
      </c>
      <c r="G43" s="37">
        <v>10</v>
      </c>
      <c r="H43" s="37">
        <v>10</v>
      </c>
      <c r="I43" s="37">
        <v>10</v>
      </c>
      <c r="J43" s="37">
        <v>8</v>
      </c>
      <c r="K43" s="37">
        <v>8</v>
      </c>
      <c r="L43" s="37">
        <v>8</v>
      </c>
      <c r="M43" s="37">
        <v>10</v>
      </c>
      <c r="N43" s="37">
        <v>10</v>
      </c>
      <c r="O43" s="40">
        <f t="shared" si="4"/>
        <v>9.11111111111111</v>
      </c>
      <c r="P43" s="40">
        <v>9</v>
      </c>
      <c r="Q43" s="42">
        <v>7.5</v>
      </c>
      <c r="R43" s="40">
        <f t="shared" si="5"/>
        <v>8.352777777777778</v>
      </c>
      <c r="S43" s="50"/>
    </row>
    <row r="44" spans="1:19" ht="12.75">
      <c r="A44" s="18" t="s">
        <v>170</v>
      </c>
      <c r="B44" s="18" t="s">
        <v>15</v>
      </c>
      <c r="C44" s="18" t="s">
        <v>12</v>
      </c>
      <c r="D44" s="37" t="s">
        <v>171</v>
      </c>
      <c r="E44" s="37">
        <v>7</v>
      </c>
      <c r="F44" s="37">
        <v>6</v>
      </c>
      <c r="G44" s="37">
        <v>4</v>
      </c>
      <c r="H44" s="37">
        <v>4</v>
      </c>
      <c r="I44" s="37">
        <v>6</v>
      </c>
      <c r="J44" s="37">
        <v>6</v>
      </c>
      <c r="K44" s="37">
        <v>4</v>
      </c>
      <c r="L44" s="37">
        <v>6</v>
      </c>
      <c r="M44" s="37">
        <v>6</v>
      </c>
      <c r="O44" s="40">
        <f t="shared" si="4"/>
        <v>4.666666666666667</v>
      </c>
      <c r="P44" s="40">
        <v>2.5</v>
      </c>
      <c r="Q44" s="42">
        <v>5</v>
      </c>
      <c r="R44" s="40">
        <f t="shared" si="5"/>
        <v>4.166666666666667</v>
      </c>
      <c r="S44" s="51"/>
    </row>
    <row r="45" spans="1:19" ht="12.75">
      <c r="A45" s="18" t="s">
        <v>172</v>
      </c>
      <c r="B45" s="18" t="s">
        <v>15</v>
      </c>
      <c r="C45" s="18" t="s">
        <v>12</v>
      </c>
      <c r="D45" s="37" t="s">
        <v>173</v>
      </c>
      <c r="E45" s="37">
        <v>23</v>
      </c>
      <c r="F45" s="37">
        <v>4</v>
      </c>
      <c r="G45" s="37">
        <v>4</v>
      </c>
      <c r="H45" s="37">
        <v>4</v>
      </c>
      <c r="I45" s="37">
        <v>4</v>
      </c>
      <c r="J45" s="37">
        <v>2</v>
      </c>
      <c r="K45" s="37">
        <v>0</v>
      </c>
      <c r="L45" s="37">
        <v>2</v>
      </c>
      <c r="M45" s="37">
        <v>6</v>
      </c>
      <c r="N45" s="37">
        <v>8</v>
      </c>
      <c r="O45" s="40">
        <f t="shared" si="4"/>
        <v>3.7777777777777777</v>
      </c>
      <c r="P45" s="40">
        <v>4</v>
      </c>
      <c r="Q45" s="42">
        <v>6.5</v>
      </c>
      <c r="R45" s="40">
        <f t="shared" si="5"/>
        <v>5.069444444444445</v>
      </c>
      <c r="S45" s="50"/>
    </row>
    <row r="46" spans="1:19" ht="12.75">
      <c r="A46" s="18" t="s">
        <v>241</v>
      </c>
      <c r="B46" s="18" t="s">
        <v>11</v>
      </c>
      <c r="C46" s="18" t="s">
        <v>12</v>
      </c>
      <c r="D46" s="37" t="s">
        <v>242</v>
      </c>
      <c r="E46" s="37">
        <v>14</v>
      </c>
      <c r="F46" s="37">
        <v>2</v>
      </c>
      <c r="G46" s="37">
        <v>0</v>
      </c>
      <c r="H46" s="37">
        <v>0</v>
      </c>
      <c r="I46" s="37">
        <v>6</v>
      </c>
      <c r="J46" s="37">
        <v>0</v>
      </c>
      <c r="K46" s="37">
        <v>2</v>
      </c>
      <c r="L46" s="37">
        <v>2</v>
      </c>
      <c r="M46" s="37">
        <v>6</v>
      </c>
      <c r="O46" s="40">
        <f t="shared" si="4"/>
        <v>2</v>
      </c>
      <c r="P46" s="40">
        <v>3.5</v>
      </c>
      <c r="Q46" s="42">
        <v>8</v>
      </c>
      <c r="R46" s="40">
        <f t="shared" si="5"/>
        <v>5.15</v>
      </c>
      <c r="S46" s="50"/>
    </row>
    <row r="47" spans="1:19" ht="12.75">
      <c r="A47" s="18" t="s">
        <v>174</v>
      </c>
      <c r="B47" s="18" t="s">
        <v>15</v>
      </c>
      <c r="C47" s="18" t="s">
        <v>12</v>
      </c>
      <c r="D47" s="37" t="s">
        <v>175</v>
      </c>
      <c r="E47" s="37">
        <v>24</v>
      </c>
      <c r="F47" s="37">
        <v>2</v>
      </c>
      <c r="G47" s="37">
        <v>4</v>
      </c>
      <c r="H47" s="37">
        <v>0</v>
      </c>
      <c r="I47" s="37">
        <v>10</v>
      </c>
      <c r="J47" s="37">
        <v>2</v>
      </c>
      <c r="K47" s="37">
        <v>4</v>
      </c>
      <c r="L47" s="37">
        <v>0</v>
      </c>
      <c r="M47" s="37">
        <v>8</v>
      </c>
      <c r="O47" s="40">
        <f t="shared" si="4"/>
        <v>3.3333333333333335</v>
      </c>
      <c r="P47" s="40">
        <v>7.5</v>
      </c>
      <c r="Q47" s="42">
        <v>9</v>
      </c>
      <c r="R47" s="40">
        <f t="shared" si="5"/>
        <v>7.133333333333335</v>
      </c>
      <c r="S47" s="50"/>
    </row>
    <row r="48" spans="1:19" ht="12.75">
      <c r="A48" s="18" t="s">
        <v>176</v>
      </c>
      <c r="B48" s="18" t="s">
        <v>11</v>
      </c>
      <c r="C48" s="18" t="s">
        <v>12</v>
      </c>
      <c r="D48" s="37" t="s">
        <v>177</v>
      </c>
      <c r="E48" s="37">
        <v>14</v>
      </c>
      <c r="F48" s="37">
        <v>2</v>
      </c>
      <c r="G48" s="37">
        <v>0</v>
      </c>
      <c r="H48" s="37">
        <v>0</v>
      </c>
      <c r="I48" s="37">
        <v>0</v>
      </c>
      <c r="J48" s="37">
        <v>0</v>
      </c>
      <c r="K48" s="37">
        <v>2</v>
      </c>
      <c r="L48" s="37">
        <v>2</v>
      </c>
      <c r="M48" s="37">
        <v>6</v>
      </c>
      <c r="O48" s="40">
        <f t="shared" si="4"/>
        <v>1.3333333333333333</v>
      </c>
      <c r="P48" s="40">
        <v>2</v>
      </c>
      <c r="Q48" s="42">
        <v>3</v>
      </c>
      <c r="R48" s="40">
        <f t="shared" si="5"/>
        <v>2.283333333333333</v>
      </c>
      <c r="S48" s="21"/>
    </row>
    <row r="49" spans="1:19" ht="12.75">
      <c r="A49" s="20" t="s">
        <v>178</v>
      </c>
      <c r="B49" s="20" t="s">
        <v>15</v>
      </c>
      <c r="C49" s="20" t="s">
        <v>12</v>
      </c>
      <c r="D49" s="48" t="s">
        <v>179</v>
      </c>
      <c r="E49" s="48">
        <v>3</v>
      </c>
      <c r="F49" s="48">
        <v>4</v>
      </c>
      <c r="G49" s="48">
        <v>8</v>
      </c>
      <c r="H49" s="48">
        <v>6</v>
      </c>
      <c r="I49" s="48">
        <v>6</v>
      </c>
      <c r="J49" s="48">
        <v>8</v>
      </c>
      <c r="K49" s="48">
        <v>4</v>
      </c>
      <c r="L49" s="48">
        <v>6</v>
      </c>
      <c r="M49" s="48">
        <v>10</v>
      </c>
      <c r="N49" s="48">
        <v>10</v>
      </c>
      <c r="O49" s="41">
        <f t="shared" si="4"/>
        <v>6.888888888888889</v>
      </c>
      <c r="P49" s="41"/>
      <c r="Q49" s="49"/>
      <c r="R49" s="41"/>
      <c r="S49" s="21"/>
    </row>
    <row r="50" spans="1:19" ht="12.75">
      <c r="A50" s="18" t="s">
        <v>180</v>
      </c>
      <c r="B50" s="18" t="s">
        <v>15</v>
      </c>
      <c r="C50" s="18" t="s">
        <v>12</v>
      </c>
      <c r="D50" s="37" t="s">
        <v>181</v>
      </c>
      <c r="E50" s="37">
        <v>21</v>
      </c>
      <c r="F50" s="37">
        <v>2</v>
      </c>
      <c r="G50" s="37">
        <v>8</v>
      </c>
      <c r="H50" s="37">
        <v>0</v>
      </c>
      <c r="I50" s="37">
        <v>6</v>
      </c>
      <c r="J50" s="37">
        <v>4</v>
      </c>
      <c r="K50" s="37">
        <v>6</v>
      </c>
      <c r="L50" s="37">
        <v>4</v>
      </c>
      <c r="M50" s="37">
        <v>8</v>
      </c>
      <c r="O50" s="40">
        <f t="shared" si="4"/>
        <v>4.222222222222222</v>
      </c>
      <c r="P50" s="40">
        <v>4</v>
      </c>
      <c r="Q50" s="42">
        <v>6</v>
      </c>
      <c r="R50" s="40">
        <f aca="true" t="shared" si="6" ref="R50:R67">((O50*2.5)+(P50*3)+(Q50*4.5))/10</f>
        <v>4.955555555555556</v>
      </c>
      <c r="S50" s="50"/>
    </row>
    <row r="51" spans="1:19" ht="12.75">
      <c r="A51" s="18" t="s">
        <v>182</v>
      </c>
      <c r="B51" s="18" t="s">
        <v>15</v>
      </c>
      <c r="C51" s="18" t="s">
        <v>12</v>
      </c>
      <c r="D51" s="37" t="s">
        <v>183</v>
      </c>
      <c r="E51" s="37">
        <v>6</v>
      </c>
      <c r="F51" s="37">
        <v>0</v>
      </c>
      <c r="G51" s="37">
        <v>4</v>
      </c>
      <c r="H51" s="37">
        <v>4</v>
      </c>
      <c r="I51" s="37">
        <v>2</v>
      </c>
      <c r="J51" s="37">
        <v>0</v>
      </c>
      <c r="K51" s="37">
        <v>2</v>
      </c>
      <c r="L51" s="37">
        <v>2</v>
      </c>
      <c r="M51" s="37">
        <v>4</v>
      </c>
      <c r="O51" s="40">
        <f t="shared" si="4"/>
        <v>2</v>
      </c>
      <c r="P51" s="40">
        <v>4</v>
      </c>
      <c r="Q51" s="42">
        <v>3.5</v>
      </c>
      <c r="R51" s="40">
        <f t="shared" si="6"/>
        <v>3.275</v>
      </c>
      <c r="S51" s="51"/>
    </row>
    <row r="52" spans="1:19" ht="12.75">
      <c r="A52" s="18" t="s">
        <v>184</v>
      </c>
      <c r="B52" s="18" t="s">
        <v>20</v>
      </c>
      <c r="C52" s="18" t="s">
        <v>12</v>
      </c>
      <c r="D52" s="37" t="s">
        <v>185</v>
      </c>
      <c r="E52" s="37">
        <v>10</v>
      </c>
      <c r="G52" s="37">
        <v>10</v>
      </c>
      <c r="H52" s="37">
        <v>4</v>
      </c>
      <c r="I52" s="37">
        <v>2</v>
      </c>
      <c r="J52" s="37">
        <v>0</v>
      </c>
      <c r="K52" s="37">
        <v>0</v>
      </c>
      <c r="L52" s="37">
        <v>2</v>
      </c>
      <c r="M52" s="37">
        <v>8</v>
      </c>
      <c r="O52" s="40">
        <f t="shared" si="4"/>
        <v>2.888888888888889</v>
      </c>
      <c r="P52" s="40">
        <v>4.5</v>
      </c>
      <c r="Q52" s="42">
        <v>3.5</v>
      </c>
      <c r="R52" s="40">
        <f t="shared" si="6"/>
        <v>3.647222222222222</v>
      </c>
      <c r="S52" s="51"/>
    </row>
    <row r="53" spans="1:19" ht="12.75">
      <c r="A53" s="18" t="s">
        <v>186</v>
      </c>
      <c r="B53" s="18" t="s">
        <v>85</v>
      </c>
      <c r="C53" s="18" t="s">
        <v>12</v>
      </c>
      <c r="D53" s="37" t="s">
        <v>187</v>
      </c>
      <c r="E53" s="37">
        <v>6</v>
      </c>
      <c r="F53" s="37">
        <v>0</v>
      </c>
      <c r="G53" s="37">
        <v>4</v>
      </c>
      <c r="H53" s="37">
        <v>4</v>
      </c>
      <c r="I53" s="37">
        <v>2</v>
      </c>
      <c r="J53" s="37">
        <v>0</v>
      </c>
      <c r="K53" s="37">
        <v>2</v>
      </c>
      <c r="L53" s="37">
        <v>2</v>
      </c>
      <c r="M53" s="37">
        <v>4</v>
      </c>
      <c r="O53" s="40">
        <f t="shared" si="4"/>
        <v>2</v>
      </c>
      <c r="P53" s="40">
        <v>5</v>
      </c>
      <c r="Q53" s="42">
        <v>6.6</v>
      </c>
      <c r="R53" s="40">
        <f t="shared" si="6"/>
        <v>4.970000000000001</v>
      </c>
      <c r="S53" s="50"/>
    </row>
    <row r="54" spans="1:19" ht="12.75">
      <c r="A54" s="18"/>
      <c r="B54" s="18" t="s">
        <v>11</v>
      </c>
      <c r="C54" s="18" t="s">
        <v>12</v>
      </c>
      <c r="D54" s="37" t="s">
        <v>244</v>
      </c>
      <c r="E54" s="37">
        <v>8</v>
      </c>
      <c r="F54" s="37">
        <v>2</v>
      </c>
      <c r="G54" s="37">
        <v>2</v>
      </c>
      <c r="H54" s="37">
        <v>2</v>
      </c>
      <c r="I54" s="37">
        <v>4</v>
      </c>
      <c r="J54" s="37">
        <v>0</v>
      </c>
      <c r="K54" s="37">
        <v>2</v>
      </c>
      <c r="L54" s="37">
        <v>0</v>
      </c>
      <c r="M54" s="37">
        <v>4</v>
      </c>
      <c r="N54" s="37">
        <v>6</v>
      </c>
      <c r="O54" s="40">
        <f t="shared" si="4"/>
        <v>2.4444444444444446</v>
      </c>
      <c r="P54" s="40">
        <v>1</v>
      </c>
      <c r="Q54" s="42"/>
      <c r="R54" s="40">
        <f t="shared" si="6"/>
        <v>0.9111111111111111</v>
      </c>
      <c r="S54" s="21"/>
    </row>
    <row r="55" spans="1:19" ht="12.75">
      <c r="A55" s="18" t="s">
        <v>188</v>
      </c>
      <c r="B55" s="18" t="s">
        <v>11</v>
      </c>
      <c r="C55" s="18" t="s">
        <v>12</v>
      </c>
      <c r="D55" s="37" t="s">
        <v>189</v>
      </c>
      <c r="E55" s="37">
        <v>12</v>
      </c>
      <c r="F55" s="37">
        <v>2</v>
      </c>
      <c r="G55" s="37">
        <v>4</v>
      </c>
      <c r="H55" s="37">
        <v>4</v>
      </c>
      <c r="I55" s="37">
        <v>8</v>
      </c>
      <c r="J55" s="37">
        <v>4</v>
      </c>
      <c r="K55" s="37">
        <v>8</v>
      </c>
      <c r="L55" s="37">
        <v>8</v>
      </c>
      <c r="M55" s="37">
        <v>10</v>
      </c>
      <c r="N55" s="37">
        <v>10</v>
      </c>
      <c r="O55" s="40">
        <f t="shared" si="4"/>
        <v>6.444444444444445</v>
      </c>
      <c r="P55" s="40">
        <v>4.5</v>
      </c>
      <c r="Q55" s="42">
        <v>5</v>
      </c>
      <c r="R55" s="40">
        <f t="shared" si="6"/>
        <v>5.211111111111111</v>
      </c>
      <c r="S55" s="50"/>
    </row>
    <row r="56" spans="1:19" ht="12.75">
      <c r="A56" s="18" t="s">
        <v>190</v>
      </c>
      <c r="B56" s="18" t="s">
        <v>11</v>
      </c>
      <c r="C56" s="18" t="s">
        <v>12</v>
      </c>
      <c r="D56" s="37" t="s">
        <v>191</v>
      </c>
      <c r="E56" s="37">
        <v>23</v>
      </c>
      <c r="F56" s="37">
        <v>4</v>
      </c>
      <c r="G56" s="37">
        <v>4</v>
      </c>
      <c r="H56" s="37">
        <v>4</v>
      </c>
      <c r="I56" s="37">
        <v>4</v>
      </c>
      <c r="J56" s="37">
        <v>2</v>
      </c>
      <c r="K56" s="37">
        <v>0</v>
      </c>
      <c r="L56" s="37">
        <v>2</v>
      </c>
      <c r="M56" s="37">
        <v>0</v>
      </c>
      <c r="N56" s="37">
        <v>8</v>
      </c>
      <c r="O56" s="40">
        <f t="shared" si="4"/>
        <v>3.111111111111111</v>
      </c>
      <c r="P56" s="40">
        <v>4</v>
      </c>
      <c r="Q56" s="42">
        <v>3</v>
      </c>
      <c r="R56" s="40">
        <f t="shared" si="6"/>
        <v>3.327777777777778</v>
      </c>
      <c r="S56" s="51"/>
    </row>
    <row r="57" spans="1:19" ht="12.75">
      <c r="A57" s="18" t="s">
        <v>192</v>
      </c>
      <c r="B57" s="18" t="s">
        <v>15</v>
      </c>
      <c r="C57" s="18" t="s">
        <v>12</v>
      </c>
      <c r="D57" s="37" t="s">
        <v>193</v>
      </c>
      <c r="E57" s="37">
        <v>4</v>
      </c>
      <c r="F57" s="37">
        <v>4</v>
      </c>
      <c r="G57" s="37">
        <v>4</v>
      </c>
      <c r="H57" s="37">
        <v>2</v>
      </c>
      <c r="I57" s="37">
        <v>0</v>
      </c>
      <c r="J57" s="37">
        <v>0</v>
      </c>
      <c r="K57" s="37">
        <v>0</v>
      </c>
      <c r="L57" s="37">
        <v>6</v>
      </c>
      <c r="M57" s="37">
        <v>4</v>
      </c>
      <c r="O57" s="40">
        <f t="shared" si="4"/>
        <v>2.2222222222222223</v>
      </c>
      <c r="P57" s="40">
        <v>4.5</v>
      </c>
      <c r="Q57" s="42">
        <v>5.5</v>
      </c>
      <c r="R57" s="40">
        <f t="shared" si="6"/>
        <v>4.3805555555555555</v>
      </c>
      <c r="S57" s="51"/>
    </row>
    <row r="58" spans="1:19" ht="12.75">
      <c r="A58" s="18"/>
      <c r="B58" s="18" t="s">
        <v>20</v>
      </c>
      <c r="C58" s="18" t="s">
        <v>12</v>
      </c>
      <c r="D58" s="37" t="s">
        <v>246</v>
      </c>
      <c r="E58" s="37">
        <v>2</v>
      </c>
      <c r="F58" s="37">
        <v>8</v>
      </c>
      <c r="G58" s="37">
        <v>4</v>
      </c>
      <c r="H58" s="37">
        <v>4</v>
      </c>
      <c r="I58" s="37">
        <v>4</v>
      </c>
      <c r="J58" s="37">
        <v>4</v>
      </c>
      <c r="K58" s="37">
        <v>2</v>
      </c>
      <c r="L58" s="37">
        <v>2</v>
      </c>
      <c r="M58" s="37">
        <v>8</v>
      </c>
      <c r="N58" s="37">
        <v>6</v>
      </c>
      <c r="O58" s="40">
        <f t="shared" si="4"/>
        <v>4.666666666666667</v>
      </c>
      <c r="P58" s="40">
        <v>4.5</v>
      </c>
      <c r="Q58" s="42">
        <v>6.5</v>
      </c>
      <c r="R58" s="40">
        <f t="shared" si="6"/>
        <v>5.441666666666667</v>
      </c>
      <c r="S58" s="50"/>
    </row>
    <row r="59" spans="1:19" ht="12.75">
      <c r="A59" s="18" t="s">
        <v>247</v>
      </c>
      <c r="B59" s="18" t="s">
        <v>11</v>
      </c>
      <c r="C59" s="18" t="s">
        <v>12</v>
      </c>
      <c r="D59" s="37" t="s">
        <v>248</v>
      </c>
      <c r="E59" s="37">
        <v>21</v>
      </c>
      <c r="F59" s="37">
        <v>2</v>
      </c>
      <c r="G59" s="37">
        <v>8</v>
      </c>
      <c r="H59" s="37">
        <v>0</v>
      </c>
      <c r="I59" s="37">
        <v>6</v>
      </c>
      <c r="J59" s="37">
        <v>4</v>
      </c>
      <c r="K59" s="37">
        <v>6</v>
      </c>
      <c r="L59" s="37">
        <v>0</v>
      </c>
      <c r="M59" s="37">
        <v>0</v>
      </c>
      <c r="O59" s="40">
        <f t="shared" si="4"/>
        <v>2.888888888888889</v>
      </c>
      <c r="P59" s="40">
        <v>6.5</v>
      </c>
      <c r="Q59" s="42">
        <v>6.5</v>
      </c>
      <c r="R59" s="40">
        <f t="shared" si="6"/>
        <v>5.597222222222222</v>
      </c>
      <c r="S59" s="50"/>
    </row>
    <row r="60" spans="1:19" ht="12.75">
      <c r="A60" s="18" t="s">
        <v>249</v>
      </c>
      <c r="B60" s="18" t="s">
        <v>11</v>
      </c>
      <c r="C60" s="18" t="s">
        <v>12</v>
      </c>
      <c r="D60" s="37" t="s">
        <v>250</v>
      </c>
      <c r="E60" s="37">
        <v>18</v>
      </c>
      <c r="F60" s="37">
        <v>2</v>
      </c>
      <c r="G60" s="37">
        <v>2</v>
      </c>
      <c r="H60" s="37">
        <v>0</v>
      </c>
      <c r="I60" s="37">
        <v>2</v>
      </c>
      <c r="J60" s="37">
        <v>0</v>
      </c>
      <c r="K60" s="37">
        <v>8</v>
      </c>
      <c r="L60" s="37">
        <v>6</v>
      </c>
      <c r="M60" s="37">
        <v>6</v>
      </c>
      <c r="O60" s="40">
        <f t="shared" si="4"/>
        <v>2.888888888888889</v>
      </c>
      <c r="P60" s="40">
        <v>4</v>
      </c>
      <c r="Q60" s="42">
        <v>6.8</v>
      </c>
      <c r="R60" s="40">
        <f t="shared" si="6"/>
        <v>4.982222222222222</v>
      </c>
      <c r="S60" s="50"/>
    </row>
    <row r="61" spans="1:19" ht="12.75">
      <c r="A61" s="18" t="s">
        <v>194</v>
      </c>
      <c r="B61" s="18" t="s">
        <v>15</v>
      </c>
      <c r="C61" s="18" t="s">
        <v>12</v>
      </c>
      <c r="D61" s="37" t="s">
        <v>195</v>
      </c>
      <c r="E61" s="37">
        <v>8</v>
      </c>
      <c r="F61" s="37">
        <v>2</v>
      </c>
      <c r="G61" s="37">
        <v>2</v>
      </c>
      <c r="H61" s="37">
        <v>2</v>
      </c>
      <c r="I61" s="37">
        <v>4</v>
      </c>
      <c r="J61" s="37">
        <v>0</v>
      </c>
      <c r="K61" s="37">
        <v>2</v>
      </c>
      <c r="L61" s="37">
        <v>0</v>
      </c>
      <c r="M61" s="37">
        <v>4</v>
      </c>
      <c r="N61" s="37">
        <v>6</v>
      </c>
      <c r="O61" s="40">
        <f t="shared" si="4"/>
        <v>2.4444444444444446</v>
      </c>
      <c r="P61" s="40">
        <v>4</v>
      </c>
      <c r="Q61" s="42">
        <v>5.5</v>
      </c>
      <c r="R61" s="40">
        <f t="shared" si="6"/>
        <v>4.286111111111111</v>
      </c>
      <c r="S61" s="51"/>
    </row>
    <row r="62" spans="1:19" ht="12.75">
      <c r="A62" s="18" t="s">
        <v>196</v>
      </c>
      <c r="B62" s="18" t="s">
        <v>11</v>
      </c>
      <c r="C62" s="18" t="s">
        <v>12</v>
      </c>
      <c r="D62" s="37" t="s">
        <v>197</v>
      </c>
      <c r="E62" s="37">
        <v>1</v>
      </c>
      <c r="F62" s="37">
        <v>4</v>
      </c>
      <c r="G62" s="37">
        <v>2</v>
      </c>
      <c r="H62" s="37">
        <v>6</v>
      </c>
      <c r="I62" s="37">
        <v>6</v>
      </c>
      <c r="J62" s="37">
        <v>4</v>
      </c>
      <c r="K62" s="37">
        <v>6</v>
      </c>
      <c r="L62" s="37">
        <v>2</v>
      </c>
      <c r="M62" s="37">
        <v>6</v>
      </c>
      <c r="N62" s="37">
        <v>8</v>
      </c>
      <c r="O62" s="40">
        <f t="shared" si="4"/>
        <v>4.888888888888889</v>
      </c>
      <c r="P62" s="40">
        <v>4</v>
      </c>
      <c r="Q62" s="42">
        <v>3.5</v>
      </c>
      <c r="R62" s="40">
        <f t="shared" si="6"/>
        <v>3.9972222222222222</v>
      </c>
      <c r="S62" s="51"/>
    </row>
    <row r="63" spans="1:19" ht="12.75">
      <c r="A63" s="18" t="s">
        <v>251</v>
      </c>
      <c r="B63" s="18" t="s">
        <v>20</v>
      </c>
      <c r="C63" s="18" t="s">
        <v>12</v>
      </c>
      <c r="D63" s="37" t="s">
        <v>252</v>
      </c>
      <c r="E63" s="37">
        <v>19</v>
      </c>
      <c r="F63" s="37">
        <v>2</v>
      </c>
      <c r="G63" s="37">
        <v>4</v>
      </c>
      <c r="H63" s="37">
        <v>2</v>
      </c>
      <c r="I63" s="37">
        <v>4</v>
      </c>
      <c r="J63" s="37">
        <v>0</v>
      </c>
      <c r="K63" s="37">
        <v>0</v>
      </c>
      <c r="L63" s="37">
        <v>2</v>
      </c>
      <c r="M63" s="37">
        <v>6</v>
      </c>
      <c r="O63" s="40">
        <f t="shared" si="4"/>
        <v>2.2222222222222223</v>
      </c>
      <c r="P63" s="40">
        <v>3.5</v>
      </c>
      <c r="Q63" s="42">
        <v>7.5</v>
      </c>
      <c r="R63" s="40">
        <f t="shared" si="6"/>
        <v>4.980555555555556</v>
      </c>
      <c r="S63" s="50"/>
    </row>
    <row r="64" spans="1:19" ht="12.75">
      <c r="A64" s="18" t="s">
        <v>253</v>
      </c>
      <c r="B64" s="18" t="s">
        <v>15</v>
      </c>
      <c r="C64" s="18" t="s">
        <v>12</v>
      </c>
      <c r="D64" s="37" t="s">
        <v>254</v>
      </c>
      <c r="E64" s="37">
        <v>5</v>
      </c>
      <c r="F64" s="37">
        <v>8</v>
      </c>
      <c r="G64" s="37">
        <v>2</v>
      </c>
      <c r="H64" s="37">
        <v>4</v>
      </c>
      <c r="I64" s="37">
        <v>8</v>
      </c>
      <c r="J64" s="37">
        <v>2</v>
      </c>
      <c r="K64" s="37">
        <v>0</v>
      </c>
      <c r="L64" s="37">
        <v>6</v>
      </c>
      <c r="M64" s="37">
        <v>6</v>
      </c>
      <c r="O64" s="40">
        <f t="shared" si="4"/>
        <v>4</v>
      </c>
      <c r="P64" s="40">
        <v>4.5</v>
      </c>
      <c r="Q64" s="42">
        <v>5</v>
      </c>
      <c r="R64" s="40">
        <f t="shared" si="6"/>
        <v>4.6</v>
      </c>
      <c r="S64" s="51"/>
    </row>
    <row r="65" spans="1:19" ht="12.75">
      <c r="A65" s="18"/>
      <c r="B65" s="18" t="s">
        <v>11</v>
      </c>
      <c r="C65" s="18" t="s">
        <v>12</v>
      </c>
      <c r="D65" s="37" t="s">
        <v>256</v>
      </c>
      <c r="E65" s="37">
        <v>18</v>
      </c>
      <c r="F65" s="37">
        <v>2</v>
      </c>
      <c r="G65" s="37">
        <v>2</v>
      </c>
      <c r="H65" s="37">
        <v>0</v>
      </c>
      <c r="I65" s="37">
        <v>2</v>
      </c>
      <c r="J65" s="37">
        <v>0</v>
      </c>
      <c r="K65" s="37">
        <v>0</v>
      </c>
      <c r="L65" s="37">
        <v>6</v>
      </c>
      <c r="M65" s="37">
        <v>6</v>
      </c>
      <c r="O65" s="40">
        <f t="shared" si="4"/>
        <v>2</v>
      </c>
      <c r="P65" s="40">
        <v>3</v>
      </c>
      <c r="Q65" s="42">
        <v>3.5</v>
      </c>
      <c r="R65" s="40">
        <f t="shared" si="6"/>
        <v>2.975</v>
      </c>
      <c r="S65" s="51"/>
    </row>
    <row r="66" spans="1:19" ht="12.75">
      <c r="A66" s="18" t="s">
        <v>198</v>
      </c>
      <c r="B66" s="18" t="s">
        <v>15</v>
      </c>
      <c r="C66" s="18" t="s">
        <v>12</v>
      </c>
      <c r="D66" s="37" t="s">
        <v>199</v>
      </c>
      <c r="E66" s="37">
        <v>5</v>
      </c>
      <c r="F66" s="37">
        <v>8</v>
      </c>
      <c r="G66" s="37">
        <v>2</v>
      </c>
      <c r="H66" s="37">
        <v>4</v>
      </c>
      <c r="I66" s="37">
        <v>8</v>
      </c>
      <c r="J66" s="37">
        <v>2</v>
      </c>
      <c r="K66" s="37">
        <v>0</v>
      </c>
      <c r="L66" s="37">
        <v>6</v>
      </c>
      <c r="M66" s="37">
        <v>6</v>
      </c>
      <c r="O66" s="40">
        <f t="shared" si="4"/>
        <v>4</v>
      </c>
      <c r="P66" s="40">
        <v>3</v>
      </c>
      <c r="Q66" s="42">
        <v>5</v>
      </c>
      <c r="R66" s="40">
        <f t="shared" si="6"/>
        <v>4.15</v>
      </c>
      <c r="S66" s="51"/>
    </row>
    <row r="67" spans="1:19" ht="12.75">
      <c r="A67" s="18" t="s">
        <v>200</v>
      </c>
      <c r="B67" s="18" t="s">
        <v>15</v>
      </c>
      <c r="C67" s="18" t="s">
        <v>12</v>
      </c>
      <c r="D67" s="37" t="s">
        <v>201</v>
      </c>
      <c r="E67" s="37">
        <v>24</v>
      </c>
      <c r="F67" s="37">
        <v>2</v>
      </c>
      <c r="G67" s="37">
        <v>4</v>
      </c>
      <c r="H67" s="37">
        <v>0</v>
      </c>
      <c r="I67" s="37">
        <v>10</v>
      </c>
      <c r="J67" s="37">
        <v>2</v>
      </c>
      <c r="K67" s="37">
        <v>0</v>
      </c>
      <c r="L67" s="37">
        <v>0</v>
      </c>
      <c r="M67" s="37">
        <v>8</v>
      </c>
      <c r="O67" s="40">
        <f t="shared" si="4"/>
        <v>2.888888888888889</v>
      </c>
      <c r="P67" s="40">
        <v>3</v>
      </c>
      <c r="Q67" s="42"/>
      <c r="R67" s="40">
        <f t="shared" si="6"/>
        <v>1.6222222222222222</v>
      </c>
      <c r="S67" s="21"/>
    </row>
    <row r="68" spans="1:20" ht="12.75">
      <c r="A68" s="20">
        <v>9280372</v>
      </c>
      <c r="B68" s="21"/>
      <c r="C68" s="21"/>
      <c r="D68" s="48" t="s">
        <v>271</v>
      </c>
      <c r="E68" s="48">
        <v>15</v>
      </c>
      <c r="F68" s="48">
        <v>4</v>
      </c>
      <c r="G68" s="48">
        <v>2</v>
      </c>
      <c r="H68" s="48">
        <v>2</v>
      </c>
      <c r="I68" s="48">
        <v>0</v>
      </c>
      <c r="J68" s="48">
        <v>0</v>
      </c>
      <c r="K68" s="48"/>
      <c r="L68" s="48"/>
      <c r="M68" s="48"/>
      <c r="N68" s="48"/>
      <c r="O68" s="41"/>
      <c r="P68" s="41"/>
      <c r="Q68" s="49"/>
      <c r="R68" s="41"/>
      <c r="S68" s="21"/>
      <c r="T68" s="37" t="s">
        <v>290</v>
      </c>
    </row>
    <row r="69" spans="1:19" ht="12.75">
      <c r="A69" s="18" t="s">
        <v>202</v>
      </c>
      <c r="B69" s="18" t="s">
        <v>11</v>
      </c>
      <c r="C69" s="18" t="s">
        <v>12</v>
      </c>
      <c r="D69" s="37" t="s">
        <v>203</v>
      </c>
      <c r="E69" s="37">
        <v>1</v>
      </c>
      <c r="F69" s="37">
        <v>4</v>
      </c>
      <c r="G69" s="37">
        <v>2</v>
      </c>
      <c r="H69" s="37">
        <v>6</v>
      </c>
      <c r="I69" s="37">
        <v>6</v>
      </c>
      <c r="J69" s="37">
        <v>4</v>
      </c>
      <c r="K69" s="37">
        <v>6</v>
      </c>
      <c r="L69" s="37">
        <v>2</v>
      </c>
      <c r="M69" s="37">
        <v>6</v>
      </c>
      <c r="N69" s="37">
        <v>8</v>
      </c>
      <c r="O69" s="40">
        <f>(F69+G69+H69+I69+J69+K69+L69+M69+N69)/9</f>
        <v>4.888888888888889</v>
      </c>
      <c r="P69" s="40">
        <v>3.5</v>
      </c>
      <c r="Q69" s="42">
        <v>2.5</v>
      </c>
      <c r="R69" s="40">
        <f aca="true" t="shared" si="7" ref="R69:R77">((O69*2.5)+(P69*3)+(Q69*4.5))/10</f>
        <v>3.397222222222222</v>
      </c>
      <c r="S69" s="51"/>
    </row>
    <row r="70" spans="1:19" ht="12.75">
      <c r="A70" s="18" t="s">
        <v>257</v>
      </c>
      <c r="B70" s="18" t="s">
        <v>11</v>
      </c>
      <c r="C70" s="18" t="s">
        <v>12</v>
      </c>
      <c r="D70" s="37" t="s">
        <v>258</v>
      </c>
      <c r="E70" s="37">
        <v>6</v>
      </c>
      <c r="F70" s="37">
        <v>0</v>
      </c>
      <c r="G70" s="37">
        <v>4</v>
      </c>
      <c r="H70" s="37">
        <v>4</v>
      </c>
      <c r="I70" s="37">
        <v>2</v>
      </c>
      <c r="J70" s="37">
        <v>0</v>
      </c>
      <c r="K70" s="37">
        <v>2</v>
      </c>
      <c r="L70" s="37">
        <v>2</v>
      </c>
      <c r="M70" s="37">
        <v>4</v>
      </c>
      <c r="O70" s="40">
        <f>(F70+G70+H70+I70+J70+K70+L70+M70+N70)/9</f>
        <v>2</v>
      </c>
      <c r="P70" s="40">
        <v>2</v>
      </c>
      <c r="Q70" s="42">
        <v>2</v>
      </c>
      <c r="R70" s="40">
        <f t="shared" si="7"/>
        <v>2</v>
      </c>
      <c r="S70" s="21"/>
    </row>
    <row r="71" spans="1:19" ht="12.75">
      <c r="A71" s="18" t="s">
        <v>204</v>
      </c>
      <c r="B71" s="18" t="s">
        <v>15</v>
      </c>
      <c r="C71" s="18" t="s">
        <v>12</v>
      </c>
      <c r="D71" s="37" t="s">
        <v>205</v>
      </c>
      <c r="E71" s="37">
        <v>3</v>
      </c>
      <c r="F71" s="37">
        <v>4</v>
      </c>
      <c r="G71" s="37">
        <v>8</v>
      </c>
      <c r="H71" s="37">
        <v>6</v>
      </c>
      <c r="I71" s="37">
        <v>6</v>
      </c>
      <c r="J71" s="37">
        <v>8</v>
      </c>
      <c r="K71" s="37">
        <v>4</v>
      </c>
      <c r="L71" s="37">
        <v>6</v>
      </c>
      <c r="N71" s="37">
        <v>10</v>
      </c>
      <c r="O71" s="40">
        <f>(F71+G71+H71+I71+J71+K71+L71+M71+N71)/9</f>
        <v>5.777777777777778</v>
      </c>
      <c r="P71" s="40">
        <v>9</v>
      </c>
      <c r="Q71" s="42">
        <v>8.5</v>
      </c>
      <c r="R71" s="40">
        <f t="shared" si="7"/>
        <v>7.969444444444444</v>
      </c>
      <c r="S71" s="50"/>
    </row>
    <row r="72" spans="1:19" ht="12.75">
      <c r="A72" s="20" t="s">
        <v>259</v>
      </c>
      <c r="B72" s="20" t="s">
        <v>223</v>
      </c>
      <c r="C72" s="20" t="s">
        <v>12</v>
      </c>
      <c r="D72" s="48" t="s">
        <v>260</v>
      </c>
      <c r="E72" s="48"/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/>
      <c r="O72" s="41"/>
      <c r="P72" s="41"/>
      <c r="Q72" s="49"/>
      <c r="R72" s="41">
        <f t="shared" si="7"/>
        <v>0</v>
      </c>
      <c r="S72" s="21"/>
    </row>
    <row r="73" spans="1:19" ht="12.75">
      <c r="A73" s="18" t="s">
        <v>206</v>
      </c>
      <c r="B73" s="18" t="s">
        <v>15</v>
      </c>
      <c r="C73" s="18" t="s">
        <v>12</v>
      </c>
      <c r="D73" s="37" t="s">
        <v>207</v>
      </c>
      <c r="E73" s="37">
        <v>16</v>
      </c>
      <c r="F73" s="37">
        <v>8</v>
      </c>
      <c r="G73" s="37">
        <v>10</v>
      </c>
      <c r="H73" s="37">
        <v>10</v>
      </c>
      <c r="I73" s="37">
        <v>10</v>
      </c>
      <c r="J73" s="37">
        <v>8</v>
      </c>
      <c r="K73" s="37">
        <v>8</v>
      </c>
      <c r="L73" s="37">
        <v>8</v>
      </c>
      <c r="M73" s="37">
        <v>10</v>
      </c>
      <c r="N73" s="37">
        <v>10</v>
      </c>
      <c r="O73" s="40">
        <f>(F73+G73+H73+I73+J73+K73+L73+M73+N73)/9</f>
        <v>9.11111111111111</v>
      </c>
      <c r="P73" s="40">
        <v>8</v>
      </c>
      <c r="Q73" s="42">
        <v>8.5</v>
      </c>
      <c r="R73" s="40">
        <f t="shared" si="7"/>
        <v>8.502777777777776</v>
      </c>
      <c r="S73" s="50"/>
    </row>
    <row r="74" spans="1:19" ht="12.75">
      <c r="A74" s="18" t="s">
        <v>208</v>
      </c>
      <c r="B74" s="18" t="s">
        <v>15</v>
      </c>
      <c r="C74" s="18" t="s">
        <v>12</v>
      </c>
      <c r="D74" s="37" t="s">
        <v>209</v>
      </c>
      <c r="E74" s="37">
        <v>11</v>
      </c>
      <c r="F74" s="37">
        <v>10</v>
      </c>
      <c r="G74" s="37">
        <v>10</v>
      </c>
      <c r="H74" s="37">
        <v>8</v>
      </c>
      <c r="I74" s="37">
        <v>10</v>
      </c>
      <c r="J74" s="37">
        <v>10</v>
      </c>
      <c r="K74" s="37">
        <v>8</v>
      </c>
      <c r="L74" s="37">
        <v>8</v>
      </c>
      <c r="M74" s="37">
        <v>10</v>
      </c>
      <c r="N74" s="37">
        <v>10</v>
      </c>
      <c r="O74" s="40">
        <f>(F74+G74+H74+I74+J74+K74+L74+M74+N74)/9</f>
        <v>9.333333333333334</v>
      </c>
      <c r="P74" s="40">
        <v>8</v>
      </c>
      <c r="Q74" s="42">
        <v>5.5</v>
      </c>
      <c r="R74" s="40">
        <f t="shared" si="7"/>
        <v>7.208333333333334</v>
      </c>
      <c r="S74" s="50"/>
    </row>
    <row r="75" spans="1:19" ht="12.75">
      <c r="A75" s="18" t="s">
        <v>210</v>
      </c>
      <c r="B75" s="18" t="s">
        <v>15</v>
      </c>
      <c r="C75" s="18" t="s">
        <v>12</v>
      </c>
      <c r="D75" s="37" t="s">
        <v>211</v>
      </c>
      <c r="E75" s="37">
        <v>4</v>
      </c>
      <c r="F75" s="37">
        <v>4</v>
      </c>
      <c r="G75" s="37">
        <v>4</v>
      </c>
      <c r="H75" s="37">
        <v>2</v>
      </c>
      <c r="I75" s="37">
        <v>0</v>
      </c>
      <c r="J75" s="37">
        <v>0</v>
      </c>
      <c r="K75" s="37">
        <v>0</v>
      </c>
      <c r="L75" s="37">
        <v>6</v>
      </c>
      <c r="M75" s="37">
        <v>4</v>
      </c>
      <c r="O75" s="40">
        <f>(F75+G75+H75+I75+J75+K75+L75+M75+N75)/9</f>
        <v>2.2222222222222223</v>
      </c>
      <c r="P75" s="40">
        <v>1</v>
      </c>
      <c r="Q75" s="42">
        <v>2</v>
      </c>
      <c r="R75" s="40">
        <f t="shared" si="7"/>
        <v>1.7555555555555558</v>
      </c>
      <c r="S75" s="21"/>
    </row>
    <row r="76" spans="1:19" ht="12.75">
      <c r="A76" s="18" t="s">
        <v>212</v>
      </c>
      <c r="B76" s="18" t="s">
        <v>15</v>
      </c>
      <c r="C76" s="18" t="s">
        <v>12</v>
      </c>
      <c r="D76" s="37" t="s">
        <v>213</v>
      </c>
      <c r="E76" s="37">
        <v>23</v>
      </c>
      <c r="F76" s="37">
        <v>4</v>
      </c>
      <c r="G76" s="37">
        <v>4</v>
      </c>
      <c r="H76" s="37">
        <v>4</v>
      </c>
      <c r="I76" s="37">
        <v>4</v>
      </c>
      <c r="J76" s="37">
        <v>2</v>
      </c>
      <c r="K76" s="37">
        <v>0</v>
      </c>
      <c r="L76" s="37">
        <v>2</v>
      </c>
      <c r="M76" s="37">
        <v>6</v>
      </c>
      <c r="N76" s="37">
        <v>8</v>
      </c>
      <c r="O76" s="40">
        <f>(F76+G76+H76+I76+J76+K76+L76+M76+N76)/9</f>
        <v>3.7777777777777777</v>
      </c>
      <c r="P76" s="40">
        <v>4.5</v>
      </c>
      <c r="Q76" s="42">
        <v>3</v>
      </c>
      <c r="R76" s="40">
        <f t="shared" si="7"/>
        <v>3.6444444444444444</v>
      </c>
      <c r="S76" s="51"/>
    </row>
    <row r="77" spans="1:19" ht="12.75">
      <c r="A77" s="18" t="s">
        <v>214</v>
      </c>
      <c r="B77" s="18" t="s">
        <v>15</v>
      </c>
      <c r="C77" s="18" t="s">
        <v>12</v>
      </c>
      <c r="D77" s="37" t="s">
        <v>215</v>
      </c>
      <c r="E77" s="37">
        <v>11</v>
      </c>
      <c r="F77" s="37">
        <v>10</v>
      </c>
      <c r="G77" s="37">
        <v>10</v>
      </c>
      <c r="H77" s="37">
        <v>8</v>
      </c>
      <c r="I77" s="37">
        <v>10</v>
      </c>
      <c r="J77" s="37">
        <v>10</v>
      </c>
      <c r="K77" s="37">
        <v>8</v>
      </c>
      <c r="L77" s="37">
        <v>8</v>
      </c>
      <c r="M77" s="37">
        <v>10</v>
      </c>
      <c r="N77" s="37">
        <v>10</v>
      </c>
      <c r="O77" s="40">
        <f>(F77+G77+H77+I77+J77+K77+L77+M77+N77)/9</f>
        <v>9.333333333333334</v>
      </c>
      <c r="P77" s="40">
        <v>10</v>
      </c>
      <c r="Q77" s="42">
        <v>9.5</v>
      </c>
      <c r="R77" s="40">
        <f t="shared" si="7"/>
        <v>9.608333333333334</v>
      </c>
      <c r="S77" s="50"/>
    </row>
    <row r="78" spans="14:19" ht="12.75">
      <c r="N78" s="46" t="s">
        <v>291</v>
      </c>
      <c r="O78" s="52">
        <f>AVERAGE(O7:O75)</f>
        <v>3.9316239316239323</v>
      </c>
      <c r="P78" s="52">
        <f>AVERAGE(P7:P75)</f>
        <v>4.5390625</v>
      </c>
      <c r="Q78" s="52">
        <f>AVERAGE(Q7:Q75)</f>
        <v>5.388135593220339</v>
      </c>
      <c r="R78" s="52">
        <f>AVERAGE(R7:R75)</f>
        <v>4.498025641025641</v>
      </c>
      <c r="S78" s="46"/>
    </row>
    <row r="79" spans="14:19" ht="12.75">
      <c r="N79" s="46" t="s">
        <v>292</v>
      </c>
      <c r="O79" s="52">
        <f>STDEV(O7:O75)</f>
        <v>2.2851922268750555</v>
      </c>
      <c r="P79" s="52">
        <f>STDEV(P7:P75)</f>
        <v>2.292681052551828</v>
      </c>
      <c r="Q79" s="52">
        <f>STDEV(Q7:Q75)</f>
        <v>1.8623386063618415</v>
      </c>
      <c r="R79" s="52">
        <f>STDEV(R7:R75)</f>
        <v>2.0924517396356337</v>
      </c>
      <c r="S79" s="46"/>
    </row>
  </sheetData>
  <sheetProtection/>
  <autoFilter ref="A5:R7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Adams</dc:creator>
  <cp:keywords/>
  <dc:description/>
  <cp:lastModifiedBy>cristina</cp:lastModifiedBy>
  <dcterms:created xsi:type="dcterms:W3CDTF">2017-07-31T17:41:01Z</dcterms:created>
  <dcterms:modified xsi:type="dcterms:W3CDTF">2018-02-02T13:38:16Z</dcterms:modified>
  <cp:category/>
  <cp:version/>
  <cp:contentType/>
  <cp:contentStatus/>
</cp:coreProperties>
</file>