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adria\Documents\Adriana\1.Fearp\10.Disciplinas Grad\RH I\2017\"/>
    </mc:Choice>
  </mc:AlternateContent>
  <bookViews>
    <workbookView xWindow="0" yWindow="0" windowWidth="20490" windowHeight="6930"/>
  </bookViews>
  <sheets>
    <sheet name="Notas finais" sheetId="3" r:id="rId1"/>
    <sheet name=" Notas individuais trabalho" sheetId="2" r:id="rId2"/>
    <sheet name="avaliação completa grupos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" l="1"/>
  <c r="J16" i="4"/>
  <c r="J6" i="4"/>
  <c r="I20" i="4"/>
  <c r="I16" i="4"/>
  <c r="I6" i="4"/>
  <c r="D20" i="4"/>
  <c r="D16" i="4"/>
  <c r="D6" i="4"/>
  <c r="L3" i="3"/>
  <c r="M3" i="3" s="1"/>
  <c r="L4" i="3"/>
  <c r="L5" i="3"/>
  <c r="M5" i="3" s="1"/>
  <c r="L6" i="3"/>
  <c r="M6" i="3" s="1"/>
  <c r="L7" i="3"/>
  <c r="M7" i="3" s="1"/>
  <c r="L8" i="3"/>
  <c r="L9" i="3"/>
  <c r="M9" i="3" s="1"/>
  <c r="L10" i="3"/>
  <c r="M10" i="3" s="1"/>
  <c r="L11" i="3"/>
  <c r="M11" i="3" s="1"/>
  <c r="L12" i="3"/>
  <c r="L13" i="3"/>
  <c r="M13" i="3" s="1"/>
  <c r="L14" i="3"/>
  <c r="L15" i="3"/>
  <c r="M15" i="3" s="1"/>
  <c r="L16" i="3"/>
  <c r="M16" i="3" s="1"/>
  <c r="L17" i="3"/>
  <c r="M17" i="3" s="1"/>
  <c r="L18" i="3"/>
  <c r="M18" i="3" s="1"/>
  <c r="L19" i="3"/>
  <c r="M19" i="3" s="1"/>
  <c r="L20" i="3"/>
  <c r="L21" i="3"/>
  <c r="L22" i="3"/>
  <c r="M22" i="3" s="1"/>
  <c r="L23" i="3"/>
  <c r="M23" i="3" s="1"/>
  <c r="L24" i="3"/>
  <c r="L25" i="3"/>
  <c r="M25" i="3" s="1"/>
  <c r="L26" i="3"/>
  <c r="M26" i="3" s="1"/>
  <c r="L27" i="3"/>
  <c r="L28" i="3"/>
  <c r="M28" i="3" s="1"/>
  <c r="L29" i="3"/>
  <c r="M29" i="3" s="1"/>
  <c r="L30" i="3"/>
  <c r="M30" i="3" s="1"/>
  <c r="L31" i="3"/>
  <c r="M31" i="3" s="1"/>
  <c r="L32" i="3"/>
  <c r="M32" i="3" s="1"/>
  <c r="L33" i="3"/>
  <c r="M33" i="3" s="1"/>
  <c r="L34" i="3"/>
  <c r="L35" i="3"/>
  <c r="M35" i="3" s="1"/>
  <c r="L36" i="3"/>
  <c r="L37" i="3"/>
  <c r="M37" i="3" s="1"/>
  <c r="L38" i="3"/>
  <c r="M38" i="3" s="1"/>
  <c r="L39" i="3"/>
  <c r="M39" i="3" s="1"/>
  <c r="L40" i="3"/>
  <c r="L41" i="3"/>
  <c r="M41" i="3" s="1"/>
  <c r="L42" i="3"/>
  <c r="M42" i="3" s="1"/>
  <c r="L43" i="3"/>
  <c r="M43" i="3" s="1"/>
  <c r="L44" i="3"/>
  <c r="L45" i="3"/>
  <c r="M45" i="3" s="1"/>
  <c r="L46" i="3"/>
  <c r="M46" i="3" s="1"/>
  <c r="L47" i="3"/>
  <c r="M47" i="3" s="1"/>
  <c r="L48" i="3"/>
  <c r="M48" i="3" s="1"/>
  <c r="L49" i="3"/>
  <c r="M49" i="3" s="1"/>
  <c r="L50" i="3"/>
  <c r="L51" i="3"/>
  <c r="M51" i="3" s="1"/>
  <c r="L52" i="3"/>
  <c r="L53" i="3"/>
  <c r="M53" i="3" s="1"/>
  <c r="L54" i="3"/>
  <c r="M54" i="3" s="1"/>
  <c r="L55" i="3"/>
  <c r="M55" i="3" s="1"/>
  <c r="L56" i="3"/>
  <c r="M56" i="3" s="1"/>
  <c r="L2" i="3"/>
  <c r="M24" i="3"/>
  <c r="M21" i="3"/>
  <c r="M20" i="3"/>
  <c r="M12" i="3"/>
  <c r="M8" i="3"/>
  <c r="M4" i="3"/>
  <c r="M52" i="3"/>
  <c r="M50" i="3"/>
  <c r="M44" i="3"/>
  <c r="M40" i="3"/>
  <c r="M36" i="3"/>
  <c r="M34" i="3"/>
  <c r="M27" i="3"/>
  <c r="M14" i="3"/>
  <c r="G54" i="3"/>
  <c r="G52" i="3"/>
  <c r="G37" i="3"/>
  <c r="G20" i="4"/>
  <c r="G16" i="4"/>
  <c r="G6" i="4"/>
  <c r="F20" i="4"/>
  <c r="F16" i="4"/>
  <c r="F6" i="4"/>
  <c r="E20" i="4"/>
  <c r="E16" i="4"/>
  <c r="E6" i="4"/>
  <c r="C20" i="4"/>
  <c r="C16" i="4"/>
  <c r="C6" i="4"/>
  <c r="H20" i="4"/>
  <c r="H16" i="4"/>
  <c r="K20" i="4"/>
  <c r="K16" i="4"/>
  <c r="K13" i="4"/>
  <c r="K10" i="4"/>
  <c r="K21" i="4" s="1"/>
  <c r="K6" i="4"/>
  <c r="H6" i="4"/>
  <c r="L20" i="4"/>
  <c r="L16" i="4"/>
  <c r="L13" i="4"/>
  <c r="L10" i="4"/>
  <c r="L6" i="4"/>
  <c r="L21" i="4" l="1"/>
  <c r="J13" i="4"/>
  <c r="I13" i="4"/>
  <c r="H13" i="4"/>
  <c r="G13" i="4"/>
  <c r="F13" i="4"/>
  <c r="E13" i="4"/>
  <c r="D13" i="4"/>
  <c r="C13" i="4"/>
  <c r="J10" i="4"/>
  <c r="J21" i="4" s="1"/>
  <c r="I10" i="4"/>
  <c r="I21" i="4" s="1"/>
  <c r="H10" i="4"/>
  <c r="H21" i="4" s="1"/>
  <c r="G10" i="4"/>
  <c r="G21" i="4" s="1"/>
  <c r="F10" i="4"/>
  <c r="F21" i="4" s="1"/>
  <c r="E10" i="4"/>
  <c r="E21" i="4" s="1"/>
  <c r="D10" i="4"/>
  <c r="D21" i="4" s="1"/>
  <c r="C10" i="4"/>
  <c r="C21" i="4" s="1"/>
  <c r="C53" i="3" l="1"/>
  <c r="G53" i="3" s="1"/>
  <c r="C56" i="3"/>
  <c r="G56" i="3" s="1"/>
  <c r="C55" i="3"/>
  <c r="G55" i="3" s="1"/>
  <c r="C51" i="3"/>
  <c r="G51" i="3" s="1"/>
  <c r="C50" i="3"/>
  <c r="G50" i="3" s="1"/>
  <c r="C49" i="3"/>
  <c r="G49" i="3" s="1"/>
  <c r="C48" i="3"/>
  <c r="G48" i="3" s="1"/>
  <c r="C47" i="3"/>
  <c r="G47" i="3" s="1"/>
  <c r="C46" i="3"/>
  <c r="G46" i="3" s="1"/>
  <c r="C44" i="3"/>
  <c r="G44" i="3" s="1"/>
  <c r="C43" i="3"/>
  <c r="G43" i="3" s="1"/>
  <c r="C42" i="3"/>
  <c r="G42" i="3" s="1"/>
  <c r="C41" i="3"/>
  <c r="G41" i="3" s="1"/>
  <c r="C40" i="3"/>
  <c r="G40" i="3" s="1"/>
  <c r="C39" i="3"/>
  <c r="G39" i="3" s="1"/>
  <c r="C38" i="3"/>
  <c r="G38" i="3" s="1"/>
  <c r="C36" i="3"/>
  <c r="G36" i="3" s="1"/>
  <c r="C35" i="3"/>
  <c r="G35" i="3" s="1"/>
  <c r="C34" i="3"/>
  <c r="G34" i="3" s="1"/>
  <c r="C33" i="3"/>
  <c r="G33" i="3" s="1"/>
  <c r="C32" i="3"/>
  <c r="G32" i="3" s="1"/>
  <c r="C31" i="3"/>
  <c r="G31" i="3" s="1"/>
  <c r="C30" i="3"/>
  <c r="G30" i="3" s="1"/>
  <c r="C29" i="3"/>
  <c r="G29" i="3" s="1"/>
  <c r="C28" i="3"/>
  <c r="C27" i="3"/>
  <c r="G27" i="3" s="1"/>
  <c r="C26" i="3"/>
  <c r="G26" i="3" s="1"/>
  <c r="C25" i="3"/>
  <c r="G25" i="3" s="1"/>
  <c r="C24" i="3"/>
  <c r="G24" i="3" s="1"/>
  <c r="C23" i="3"/>
  <c r="G23" i="3" s="1"/>
  <c r="C22" i="3"/>
  <c r="G22" i="3" s="1"/>
  <c r="C21" i="3"/>
  <c r="G21" i="3" s="1"/>
  <c r="C20" i="3"/>
  <c r="G20" i="3" s="1"/>
  <c r="C19" i="3"/>
  <c r="G19" i="3" s="1"/>
  <c r="C18" i="3"/>
  <c r="G18" i="3" s="1"/>
  <c r="C17" i="3"/>
  <c r="G17" i="3" s="1"/>
  <c r="C16" i="3"/>
  <c r="G16" i="3" s="1"/>
  <c r="C15" i="3"/>
  <c r="G15" i="3" s="1"/>
  <c r="C14" i="3"/>
  <c r="G14" i="3" s="1"/>
  <c r="C13" i="3"/>
  <c r="G13" i="3" s="1"/>
  <c r="C12" i="3"/>
  <c r="G12" i="3" s="1"/>
  <c r="C11" i="3"/>
  <c r="G11" i="3" s="1"/>
  <c r="C10" i="3"/>
  <c r="G10" i="3" s="1"/>
  <c r="C9" i="3"/>
  <c r="G9" i="3" s="1"/>
  <c r="C8" i="3"/>
  <c r="G8" i="3" s="1"/>
  <c r="C7" i="3"/>
  <c r="G7" i="3" s="1"/>
  <c r="C6" i="3"/>
  <c r="G6" i="3" s="1"/>
  <c r="C5" i="3"/>
  <c r="G5" i="3" s="1"/>
  <c r="C4" i="3"/>
  <c r="G4" i="3" s="1"/>
  <c r="C3" i="3"/>
  <c r="G3" i="3" s="1"/>
  <c r="C2" i="3"/>
  <c r="G2" i="3" s="1"/>
  <c r="M2" i="3"/>
</calcChain>
</file>

<file path=xl/sharedStrings.xml><?xml version="1.0" encoding="utf-8"?>
<sst xmlns="http://schemas.openxmlformats.org/spreadsheetml/2006/main" count="227" uniqueCount="117">
  <si>
    <t>Avaliação Trabalho RH 1</t>
  </si>
  <si>
    <t>Grupos</t>
  </si>
  <si>
    <t>Filipe Lourenção Simonetti</t>
  </si>
  <si>
    <t>Gabriela Zanetti de Almeida</t>
  </si>
  <si>
    <t>Lucas Amaral Brito de Araujo</t>
  </si>
  <si>
    <t>Luis Henrique de Scarpa Anzuino</t>
  </si>
  <si>
    <t>Victor Ribeiro Canto</t>
  </si>
  <si>
    <t>Rafael Christofoletti</t>
  </si>
  <si>
    <t>Nota Fase 1</t>
  </si>
  <si>
    <t>Nota Fase 2</t>
  </si>
  <si>
    <t>Itens de avaliação</t>
  </si>
  <si>
    <t>Descrição de 2 cargos-chave e 2 cargos críticos (6,0)</t>
  </si>
  <si>
    <t>Planejamento de ReS para cada cargo - fases e fluxo (4,00)</t>
  </si>
  <si>
    <t>Fase 2</t>
  </si>
  <si>
    <t>Fase 1</t>
  </si>
  <si>
    <t>Fase 3</t>
  </si>
  <si>
    <t>X</t>
  </si>
  <si>
    <t>Grupo 1</t>
  </si>
  <si>
    <t>Nota Fase 3</t>
  </si>
  <si>
    <t>Nota Final</t>
  </si>
  <si>
    <t>Grupo 2</t>
  </si>
  <si>
    <t>Ana Flavia Sorratini</t>
  </si>
  <si>
    <t>Beatriz Andrade de Souza</t>
  </si>
  <si>
    <t>Beatriz Goncalves Cyrillo</t>
  </si>
  <si>
    <t>Bianca Sanches Gomes</t>
  </si>
  <si>
    <t>Carolina Engler Grace</t>
  </si>
  <si>
    <t>Isabella Caroline Dias Cintrão</t>
  </si>
  <si>
    <t>Viviane Scotti Monteiro dos Santos</t>
  </si>
  <si>
    <t>Gabriel Bassani Rissi</t>
  </si>
  <si>
    <t>Guilherme Henrique Moraes</t>
  </si>
  <si>
    <t>Luiz Henrique Aleixo Cotrin</t>
  </si>
  <si>
    <t>Breno Oliveira Rao</t>
  </si>
  <si>
    <t>Gustavo Sapiensa Morais</t>
  </si>
  <si>
    <t>Grupo 3</t>
  </si>
  <si>
    <t>Alexandra Monsalve</t>
  </si>
  <si>
    <t>Giuliana Pacheco</t>
  </si>
  <si>
    <t>Hector Rodrigues Santana</t>
  </si>
  <si>
    <t>João Theodoro</t>
  </si>
  <si>
    <t>Renato Figueiredo Miachon Filho</t>
  </si>
  <si>
    <t>Steven Visbal</t>
  </si>
  <si>
    <t>Theo Bucaretchi</t>
  </si>
  <si>
    <t>Grupo 4</t>
  </si>
  <si>
    <t>Aurora Contiero Talarico</t>
  </si>
  <si>
    <t>Giulia Loreti Machado</t>
  </si>
  <si>
    <t>Isabella Medeiros Melo</t>
  </si>
  <si>
    <t>Júlia Mínquio Barosela</t>
  </si>
  <si>
    <t>Karine Ananias Carvalho</t>
  </si>
  <si>
    <t>Grupo 5</t>
  </si>
  <si>
    <t>Diego Faracini</t>
  </si>
  <si>
    <t>Eduardo Merlin Sponchiado</t>
  </si>
  <si>
    <t>Guilherme Augusto Marinzek Silva</t>
  </si>
  <si>
    <t>Lucas Campelo Ribeiro</t>
  </si>
  <si>
    <t>Rafael Biondi Soares</t>
  </si>
  <si>
    <t>Grupo 6</t>
  </si>
  <si>
    <t>Caio Iossi Doni</t>
  </si>
  <si>
    <t>Carlos Mario Rico Franco</t>
  </si>
  <si>
    <t>Joao Pedro de Sousa Zaneratti</t>
  </si>
  <si>
    <t>Karina Nomelini Bozzo</t>
  </si>
  <si>
    <t>Leticia Castelani</t>
  </si>
  <si>
    <t>Mariana de Souza Furegato</t>
  </si>
  <si>
    <t>Grupo 7</t>
  </si>
  <si>
    <t>Fernando Diaz Barati</t>
  </si>
  <si>
    <t>Lucas de Oliveira</t>
  </si>
  <si>
    <t>Maria Luiza de Freitas</t>
  </si>
  <si>
    <t>Otávio Augusto Bonetti Fernandes</t>
  </si>
  <si>
    <t>Otávio de Oliveira e Silva</t>
  </si>
  <si>
    <t>Renan Bottoni Vanzela</t>
  </si>
  <si>
    <t>Thomaz Martins</t>
  </si>
  <si>
    <t>Grupo 8</t>
  </si>
  <si>
    <t>Catherine Mendes Carnio</t>
  </si>
  <si>
    <t>Bruna Borguetti Dare</t>
  </si>
  <si>
    <t>Grupo 10</t>
  </si>
  <si>
    <t>Grupo 9</t>
  </si>
  <si>
    <t>Amanda Beatriz Goinski</t>
  </si>
  <si>
    <t>Notas RH 1 - trabalho</t>
  </si>
  <si>
    <t>Planilha com perfil pontuado e gráficos (4,0)</t>
  </si>
  <si>
    <t>Régua de competências, com definições (2,0)</t>
  </si>
  <si>
    <t>Laura Sobreira Furtado</t>
  </si>
  <si>
    <t>Nicholas Nakasone Matos da Silva</t>
  </si>
  <si>
    <t>Pedro Antonio Miguel</t>
  </si>
  <si>
    <t>Ricardo Paes de Almeida</t>
  </si>
  <si>
    <t>giuliana Pacheco</t>
  </si>
  <si>
    <t>Trabalhos em Sala de Aula</t>
  </si>
  <si>
    <t>Trabalho RH1</t>
  </si>
  <si>
    <t>Dias Azuis (9)</t>
  </si>
  <si>
    <t>Prova</t>
  </si>
  <si>
    <t>Nota final</t>
  </si>
  <si>
    <t>Alunos</t>
  </si>
  <si>
    <t>Faltas</t>
  </si>
  <si>
    <t>Situação</t>
  </si>
  <si>
    <t>Reprovada</t>
  </si>
  <si>
    <t>Reprovado</t>
  </si>
  <si>
    <t>Nota Fase 4</t>
  </si>
  <si>
    <t>Fase 4</t>
  </si>
  <si>
    <t>Apresentação dos métodos de avaliação (4,0)</t>
  </si>
  <si>
    <t>Descrição das atividades de treinamento (4,00)</t>
  </si>
  <si>
    <t>Plano de treinamento para cada cargo analisado (6,00)</t>
  </si>
  <si>
    <t>Fase 5</t>
  </si>
  <si>
    <t>Nota Fase 5</t>
  </si>
  <si>
    <t>NOTA FINAL TRABALHO</t>
  </si>
  <si>
    <t>Propostas de avaliação de desempenho (6,0)</t>
  </si>
  <si>
    <t>Referências RH (3,00)</t>
  </si>
  <si>
    <t>Relação com os ODS (3,00)</t>
  </si>
  <si>
    <t>Análise final do grupo - sugestões de melhoria em cada item (4,00)</t>
  </si>
  <si>
    <t>escala</t>
  </si>
  <si>
    <t xml:space="preserve">Impecável </t>
  </si>
  <si>
    <t>Ótimo</t>
  </si>
  <si>
    <t>Muito bom</t>
  </si>
  <si>
    <t>Bom</t>
  </si>
  <si>
    <t>Satisfatório</t>
  </si>
  <si>
    <t>Histórico e  caracterização da empresa (4,0)</t>
  </si>
  <si>
    <t>Presença</t>
  </si>
  <si>
    <t>Presença absoluta</t>
  </si>
  <si>
    <t>Percentual</t>
  </si>
  <si>
    <t>Aprovado</t>
  </si>
  <si>
    <t xml:space="preserve">melhor </t>
  </si>
  <si>
    <t>fez com a Irene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</si>
</sst>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8"/>
      <color theme="0"/>
      <name val="Verdana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theme="2" tint="-0.499984740745262"/>
      </left>
      <right style="dotted">
        <color theme="2" tint="-0.499984740745262"/>
      </right>
      <top style="dotted">
        <color theme="2" tint="-0.499984740745262"/>
      </top>
      <bottom style="dotted">
        <color theme="2" tint="-0.499984740745262"/>
      </bottom>
      <diagonal/>
    </border>
    <border>
      <left style="medium">
        <color theme="2" tint="-0.499984740745262"/>
      </left>
      <right/>
      <top style="dotted">
        <color theme="2" tint="-0.499984740745262"/>
      </top>
      <bottom style="dotted">
        <color theme="2" tint="-0.499984740745262"/>
      </bottom>
      <diagonal/>
    </border>
    <border>
      <left style="medium">
        <color theme="2" tint="-0.499984740745262"/>
      </left>
      <right/>
      <top style="dotted">
        <color theme="2" tint="-0.499984740745262"/>
      </top>
      <bottom style="medium">
        <color theme="2" tint="-0.499984740745262"/>
      </bottom>
      <diagonal/>
    </border>
    <border>
      <left style="dotted">
        <color theme="2" tint="-0.499984740745262"/>
      </left>
      <right style="dotted">
        <color theme="2" tint="-0.499984740745262"/>
      </right>
      <top/>
      <bottom style="dotted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dotted">
        <color theme="2" tint="-0.499984740745262"/>
      </left>
      <right/>
      <top/>
      <bottom style="dotted">
        <color theme="2" tint="-0.499984740745262"/>
      </bottom>
      <diagonal/>
    </border>
    <border>
      <left style="dotted">
        <color theme="2" tint="-0.499984740745262"/>
      </left>
      <right/>
      <top style="dotted">
        <color theme="2" tint="-0.499984740745262"/>
      </top>
      <bottom style="dotted">
        <color theme="2" tint="-0.499984740745262"/>
      </bottom>
      <diagonal/>
    </border>
    <border>
      <left/>
      <right style="thin">
        <color theme="2" tint="-0.499984740745262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theme="2" tint="-0.499984740745262"/>
      </right>
      <top style="dotted">
        <color theme="2" tint="-0.499984740745262"/>
      </top>
      <bottom style="dotted">
        <color theme="2" tint="-0.499984740745262"/>
      </bottom>
      <diagonal/>
    </border>
    <border>
      <left style="medium">
        <color indexed="64"/>
      </left>
      <right style="dotted">
        <color theme="2" tint="-0.499984740745262"/>
      </right>
      <top style="dotted">
        <color theme="2" tint="-0.499984740745262"/>
      </top>
      <bottom style="medium">
        <color indexed="64"/>
      </bottom>
      <diagonal/>
    </border>
    <border>
      <left style="dotted">
        <color theme="2" tint="-0.499984740745262"/>
      </left>
      <right style="dotted">
        <color theme="2" tint="-0.499984740745262"/>
      </right>
      <top style="dotted">
        <color theme="2" tint="-0.499984740745262"/>
      </top>
      <bottom style="medium">
        <color indexed="64"/>
      </bottom>
      <diagonal/>
    </border>
    <border>
      <left style="dotted">
        <color theme="2" tint="-0.499984740745262"/>
      </left>
      <right/>
      <top style="dotted">
        <color theme="2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theme="2" tint="-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theme="2" tint="-0.4999847407452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theme="2" tint="-0.499984740745262"/>
      </top>
      <bottom style="dotted">
        <color theme="2" tint="-0.499984740745262"/>
      </bottom>
      <diagonal/>
    </border>
    <border>
      <left style="medium">
        <color indexed="64"/>
      </left>
      <right style="medium">
        <color indexed="64"/>
      </right>
      <top style="dotted">
        <color theme="2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theme="2" tint="-0.499984740745262"/>
      </right>
      <top/>
      <bottom style="dotted">
        <color theme="2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2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06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0" fillId="0" borderId="7" xfId="0" applyBorder="1"/>
    <xf numFmtId="0" fontId="2" fillId="0" borderId="8" xfId="0" applyFont="1" applyFill="1" applyBorder="1"/>
    <xf numFmtId="2" fontId="4" fillId="0" borderId="3" xfId="0" applyNumberFormat="1" applyFont="1" applyBorder="1" applyAlignment="1">
      <alignment horizontal="center"/>
    </xf>
    <xf numFmtId="0" fontId="4" fillId="0" borderId="0" xfId="0" applyFont="1" applyFill="1" applyBorder="1" applyAlignment="1"/>
    <xf numFmtId="2" fontId="5" fillId="0" borderId="3" xfId="0" applyNumberFormat="1" applyFont="1" applyBorder="1" applyAlignment="1">
      <alignment horizontal="center"/>
    </xf>
    <xf numFmtId="0" fontId="4" fillId="0" borderId="3" xfId="0" applyFont="1" applyFill="1" applyBorder="1" applyAlignment="1"/>
    <xf numFmtId="0" fontId="4" fillId="0" borderId="0" xfId="0" applyFont="1"/>
    <xf numFmtId="0" fontId="5" fillId="0" borderId="0" xfId="0" applyFont="1"/>
    <xf numFmtId="0" fontId="5" fillId="3" borderId="3" xfId="0" applyFont="1" applyFill="1" applyBorder="1" applyAlignment="1">
      <alignment horizontal="center"/>
    </xf>
    <xf numFmtId="0" fontId="5" fillId="5" borderId="3" xfId="0" applyFont="1" applyFill="1" applyBorder="1"/>
    <xf numFmtId="0" fontId="0" fillId="0" borderId="13" xfId="0" applyBorder="1"/>
    <xf numFmtId="0" fontId="0" fillId="9" borderId="13" xfId="0" applyFill="1" applyBorder="1"/>
    <xf numFmtId="0" fontId="0" fillId="0" borderId="14" xfId="0" applyBorder="1"/>
    <xf numFmtId="0" fontId="0" fillId="0" borderId="0" xfId="0" applyBorder="1"/>
    <xf numFmtId="0" fontId="0" fillId="0" borderId="12" xfId="0" applyBorder="1" applyAlignment="1">
      <alignment horizontal="center"/>
    </xf>
    <xf numFmtId="0" fontId="9" fillId="6" borderId="13" xfId="0" applyNumberFormat="1" applyFont="1" applyFill="1" applyBorder="1"/>
    <xf numFmtId="0" fontId="9" fillId="0" borderId="13" xfId="0" applyNumberFormat="1" applyFont="1" applyBorder="1"/>
    <xf numFmtId="0" fontId="9" fillId="7" borderId="13" xfId="0" applyNumberFormat="1" applyFont="1" applyFill="1" applyBorder="1"/>
    <xf numFmtId="0" fontId="9" fillId="8" borderId="13" xfId="0" applyNumberFormat="1" applyFont="1" applyFill="1" applyBorder="1"/>
    <xf numFmtId="0" fontId="9" fillId="9" borderId="13" xfId="0" applyNumberFormat="1" applyFont="1" applyFill="1" applyBorder="1"/>
    <xf numFmtId="164" fontId="0" fillId="0" borderId="12" xfId="0" applyNumberFormat="1" applyBorder="1" applyAlignment="1">
      <alignment horizontal="center"/>
    </xf>
    <xf numFmtId="164" fontId="0" fillId="9" borderId="12" xfId="0" applyNumberForma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4" fillId="0" borderId="3" xfId="0" applyFont="1" applyBorder="1" applyAlignment="1"/>
    <xf numFmtId="2" fontId="4" fillId="0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2" fontId="5" fillId="10" borderId="3" xfId="0" applyNumberFormat="1" applyFont="1" applyFill="1" applyBorder="1" applyAlignment="1">
      <alignment horizontal="center"/>
    </xf>
    <xf numFmtId="2" fontId="5" fillId="4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9" fontId="1" fillId="10" borderId="0" xfId="1" applyFont="1" applyFill="1" applyAlignment="1">
      <alignment horizontal="center"/>
    </xf>
    <xf numFmtId="0" fontId="0" fillId="0" borderId="16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9" borderId="0" xfId="0" applyFill="1" applyBorder="1" applyAlignment="1">
      <alignment horizontal="center"/>
    </xf>
    <xf numFmtId="164" fontId="3" fillId="9" borderId="15" xfId="0" applyNumberFormat="1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3" fillId="9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/>
    </xf>
    <xf numFmtId="0" fontId="12" fillId="11" borderId="0" xfId="0" applyFont="1" applyFill="1" applyAlignment="1">
      <alignment horizontal="center" wrapText="1"/>
    </xf>
    <xf numFmtId="0" fontId="2" fillId="0" borderId="20" xfId="0" applyFont="1" applyBorder="1"/>
    <xf numFmtId="0" fontId="2" fillId="0" borderId="21" xfId="0" applyFont="1" applyBorder="1"/>
    <xf numFmtId="0" fontId="9" fillId="0" borderId="22" xfId="0" applyFont="1" applyBorder="1"/>
    <xf numFmtId="0" fontId="9" fillId="9" borderId="22" xfId="0" applyFont="1" applyFill="1" applyBorder="1"/>
    <xf numFmtId="0" fontId="9" fillId="0" borderId="23" xfId="0" applyFont="1" applyBorder="1"/>
    <xf numFmtId="164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9" borderId="26" xfId="0" applyNumberFormat="1" applyFill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9" fontId="3" fillId="9" borderId="28" xfId="0" applyNumberFormat="1" applyFont="1" applyFill="1" applyBorder="1" applyAlignment="1">
      <alignment horizontal="center"/>
    </xf>
    <xf numFmtId="9" fontId="0" fillId="0" borderId="28" xfId="0" applyNumberFormat="1" applyBorder="1" applyAlignment="1">
      <alignment horizontal="center"/>
    </xf>
    <xf numFmtId="9" fontId="0" fillId="9" borderId="28" xfId="0" applyNumberFormat="1" applyFill="1" applyBorder="1" applyAlignment="1">
      <alignment horizontal="center"/>
    </xf>
    <xf numFmtId="9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11" fillId="9" borderId="32" xfId="0" applyFont="1" applyFill="1" applyBorder="1"/>
    <xf numFmtId="164" fontId="3" fillId="9" borderId="26" xfId="0" applyNumberFormat="1" applyFont="1" applyFill="1" applyBorder="1" applyAlignment="1">
      <alignment horizontal="center"/>
    </xf>
    <xf numFmtId="0" fontId="3" fillId="9" borderId="26" xfId="0" applyFont="1" applyFill="1" applyBorder="1" applyAlignment="1">
      <alignment horizontal="center"/>
    </xf>
    <xf numFmtId="0" fontId="8" fillId="0" borderId="33" xfId="0" applyFont="1" applyBorder="1"/>
    <xf numFmtId="0" fontId="0" fillId="0" borderId="34" xfId="0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9" fillId="10" borderId="22" xfId="0" applyFont="1" applyFill="1" applyBorder="1"/>
    <xf numFmtId="0" fontId="1" fillId="0" borderId="0" xfId="0" applyFo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/>
    <xf numFmtId="0" fontId="6" fillId="2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/>
    <xf numFmtId="0" fontId="4" fillId="0" borderId="11" xfId="0" applyFont="1" applyBorder="1" applyAlignment="1"/>
    <xf numFmtId="0" fontId="9" fillId="12" borderId="13" xfId="0" applyNumberFormat="1" applyFont="1" applyFill="1" applyBorder="1"/>
    <xf numFmtId="0" fontId="9" fillId="12" borderId="22" xfId="0" applyFont="1" applyFill="1" applyBorder="1"/>
    <xf numFmtId="0" fontId="0" fillId="12" borderId="12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164" fontId="0" fillId="12" borderId="26" xfId="0" applyNumberFormat="1" applyFill="1" applyBorder="1" applyAlignment="1">
      <alignment horizontal="center"/>
    </xf>
    <xf numFmtId="9" fontId="0" fillId="12" borderId="28" xfId="0" applyNumberFormat="1" applyFill="1" applyBorder="1" applyAlignment="1">
      <alignment horizontal="center"/>
    </xf>
    <xf numFmtId="0" fontId="0" fillId="12" borderId="30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2" borderId="0" xfId="0" applyFill="1" applyAlignment="1">
      <alignment horizontal="center"/>
    </xf>
    <xf numFmtId="9" fontId="1" fillId="12" borderId="0" xfId="1" applyFont="1" applyFill="1" applyAlignment="1">
      <alignment horizontal="center"/>
    </xf>
    <xf numFmtId="0" fontId="0" fillId="12" borderId="0" xfId="0" applyFill="1"/>
    <xf numFmtId="164" fontId="13" fillId="0" borderId="26" xfId="0" applyNumberFormat="1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GridLines="0" tabSelected="1" topLeftCell="B1" workbookViewId="0">
      <pane ySplit="1" topLeftCell="A37" activePane="bottomLeft" state="frozen"/>
      <selection activeCell="B1" sqref="B1"/>
      <selection pane="bottomLeft" activeCell="P39" sqref="P39"/>
    </sheetView>
  </sheetViews>
  <sheetFormatPr defaultRowHeight="15" x14ac:dyDescent="0.25"/>
  <cols>
    <col min="1" max="1" width="0" hidden="1" customWidth="1"/>
    <col min="2" max="2" width="30" bestFit="1" customWidth="1"/>
    <col min="3" max="8" width="10.7109375" customWidth="1"/>
    <col min="9" max="9" width="10.5703125" bestFit="1" customWidth="1"/>
    <col min="10" max="10" width="10.5703125" style="17" customWidth="1"/>
    <col min="11" max="11" width="10.5703125" customWidth="1"/>
    <col min="12" max="12" width="9.140625" style="32"/>
    <col min="13" max="13" width="11.28515625" customWidth="1"/>
  </cols>
  <sheetData>
    <row r="1" spans="1:13" ht="45.75" thickBot="1" x14ac:dyDescent="0.3">
      <c r="A1" s="17"/>
      <c r="B1" s="80" t="s">
        <v>87</v>
      </c>
      <c r="C1" s="81" t="s">
        <v>82</v>
      </c>
      <c r="D1" s="81" t="s">
        <v>84</v>
      </c>
      <c r="E1" s="81" t="s">
        <v>83</v>
      </c>
      <c r="F1" s="81" t="s">
        <v>85</v>
      </c>
      <c r="G1" s="81" t="s">
        <v>86</v>
      </c>
      <c r="H1" s="81" t="s">
        <v>111</v>
      </c>
      <c r="I1" s="82" t="s">
        <v>89</v>
      </c>
      <c r="J1" s="45"/>
      <c r="K1" s="44" t="s">
        <v>88</v>
      </c>
      <c r="L1" s="34" t="s">
        <v>112</v>
      </c>
      <c r="M1" s="34" t="s">
        <v>113</v>
      </c>
    </row>
    <row r="2" spans="1:13" x14ac:dyDescent="0.25">
      <c r="A2" s="19">
        <v>7982169</v>
      </c>
      <c r="B2" s="77" t="s">
        <v>73</v>
      </c>
      <c r="C2" s="38">
        <f>(10/9)*D2</f>
        <v>6.666666666666667</v>
      </c>
      <c r="D2" s="39">
        <v>6</v>
      </c>
      <c r="E2" s="39">
        <v>0</v>
      </c>
      <c r="F2" s="41">
        <v>0</v>
      </c>
      <c r="G2" s="78">
        <f>(C2*0.2)+(E2*0.3)+(F2*0.5)</f>
        <v>1.3333333333333335</v>
      </c>
      <c r="H2" s="70">
        <v>0.66666666666666663</v>
      </c>
      <c r="I2" s="79" t="s">
        <v>90</v>
      </c>
      <c r="J2" s="40"/>
      <c r="K2" s="35">
        <v>10</v>
      </c>
      <c r="L2" s="32">
        <f>30-K2</f>
        <v>20</v>
      </c>
      <c r="M2" s="33">
        <f>(L2/30)</f>
        <v>0.66666666666666663</v>
      </c>
    </row>
    <row r="3" spans="1:13" x14ac:dyDescent="0.25">
      <c r="A3" s="20">
        <v>9282843</v>
      </c>
      <c r="B3" s="61" t="s">
        <v>21</v>
      </c>
      <c r="C3" s="24">
        <f>(10/9)*D3</f>
        <v>6.666666666666667</v>
      </c>
      <c r="D3" s="18">
        <v>6</v>
      </c>
      <c r="E3" s="18">
        <v>8</v>
      </c>
      <c r="F3" s="42">
        <v>7</v>
      </c>
      <c r="G3" s="67">
        <f t="shared" ref="G3:G56" si="0">(C3*0.2)+(E3*0.3)+(F3*0.5)</f>
        <v>7.2333333333333334</v>
      </c>
      <c r="H3" s="71">
        <v>0.83333333333333337</v>
      </c>
      <c r="I3" s="74" t="s">
        <v>114</v>
      </c>
      <c r="J3" s="36"/>
      <c r="K3" s="36">
        <v>5</v>
      </c>
      <c r="L3" s="32">
        <f t="shared" ref="L3:L56" si="1">30-K3</f>
        <v>25</v>
      </c>
      <c r="M3" s="33">
        <f t="shared" ref="M3:M56" si="2">(L3/30)</f>
        <v>0.83333333333333337</v>
      </c>
    </row>
    <row r="4" spans="1:13" x14ac:dyDescent="0.25">
      <c r="A4" s="20">
        <v>9282864</v>
      </c>
      <c r="B4" s="61" t="s">
        <v>42</v>
      </c>
      <c r="C4" s="24">
        <f t="shared" ref="C4:C56" si="3">(10/9)*D4</f>
        <v>7.7777777777777786</v>
      </c>
      <c r="D4" s="18">
        <v>7</v>
      </c>
      <c r="E4" s="18">
        <v>8</v>
      </c>
      <c r="F4" s="42">
        <v>5.5</v>
      </c>
      <c r="G4" s="67">
        <f t="shared" si="0"/>
        <v>6.7055555555555557</v>
      </c>
      <c r="H4" s="71">
        <v>0.83333333333333337</v>
      </c>
      <c r="I4" s="74" t="s">
        <v>114</v>
      </c>
      <c r="J4" s="36"/>
      <c r="K4" s="36">
        <v>5</v>
      </c>
      <c r="L4" s="32">
        <f t="shared" si="1"/>
        <v>25</v>
      </c>
      <c r="M4" s="33">
        <f t="shared" si="2"/>
        <v>0.83333333333333337</v>
      </c>
    </row>
    <row r="5" spans="1:13" x14ac:dyDescent="0.25">
      <c r="A5" s="20">
        <v>9282993</v>
      </c>
      <c r="B5" s="61" t="s">
        <v>22</v>
      </c>
      <c r="C5" s="24">
        <f t="shared" si="3"/>
        <v>7.7777777777777786</v>
      </c>
      <c r="D5" s="18">
        <v>7</v>
      </c>
      <c r="E5" s="18">
        <v>8</v>
      </c>
      <c r="F5" s="42">
        <v>8</v>
      </c>
      <c r="G5" s="67">
        <f t="shared" si="0"/>
        <v>7.9555555555555557</v>
      </c>
      <c r="H5" s="71">
        <v>0.9</v>
      </c>
      <c r="I5" s="74" t="s">
        <v>114</v>
      </c>
      <c r="J5" s="36"/>
      <c r="K5" s="36">
        <v>3</v>
      </c>
      <c r="L5" s="32">
        <f t="shared" si="1"/>
        <v>27</v>
      </c>
      <c r="M5" s="33">
        <f t="shared" si="2"/>
        <v>0.9</v>
      </c>
    </row>
    <row r="6" spans="1:13" x14ac:dyDescent="0.25">
      <c r="A6" s="20">
        <v>9283121</v>
      </c>
      <c r="B6" s="61" t="s">
        <v>23</v>
      </c>
      <c r="C6" s="24">
        <f t="shared" si="3"/>
        <v>7.7777777777777786</v>
      </c>
      <c r="D6" s="18">
        <v>7</v>
      </c>
      <c r="E6" s="18">
        <v>8</v>
      </c>
      <c r="F6" s="42">
        <v>6.5</v>
      </c>
      <c r="G6" s="67">
        <f t="shared" si="0"/>
        <v>7.2055555555555557</v>
      </c>
      <c r="H6" s="71">
        <v>0.8</v>
      </c>
      <c r="I6" s="74" t="s">
        <v>114</v>
      </c>
      <c r="J6" s="36"/>
      <c r="K6" s="36">
        <v>6</v>
      </c>
      <c r="L6" s="32">
        <f t="shared" si="1"/>
        <v>24</v>
      </c>
      <c r="M6" s="33">
        <f t="shared" si="2"/>
        <v>0.8</v>
      </c>
    </row>
    <row r="7" spans="1:13" x14ac:dyDescent="0.25">
      <c r="A7" s="20">
        <v>9283225</v>
      </c>
      <c r="B7" s="61" t="s">
        <v>24</v>
      </c>
      <c r="C7" s="24">
        <f t="shared" si="3"/>
        <v>7.7777777777777786</v>
      </c>
      <c r="D7" s="18">
        <v>7</v>
      </c>
      <c r="E7" s="18">
        <v>8</v>
      </c>
      <c r="F7" s="42">
        <v>9</v>
      </c>
      <c r="G7" s="67">
        <f t="shared" si="0"/>
        <v>8.4555555555555557</v>
      </c>
      <c r="H7" s="71">
        <v>0.9</v>
      </c>
      <c r="I7" s="74" t="s">
        <v>114</v>
      </c>
      <c r="J7" s="36"/>
      <c r="K7" s="36">
        <v>3</v>
      </c>
      <c r="L7" s="32">
        <f t="shared" si="1"/>
        <v>27</v>
      </c>
      <c r="M7" s="33">
        <f t="shared" si="2"/>
        <v>0.9</v>
      </c>
    </row>
    <row r="8" spans="1:13" x14ac:dyDescent="0.25">
      <c r="A8" s="20">
        <v>9283329</v>
      </c>
      <c r="B8" s="61" t="s">
        <v>31</v>
      </c>
      <c r="C8" s="24">
        <f t="shared" si="3"/>
        <v>8.8888888888888893</v>
      </c>
      <c r="D8" s="18">
        <v>8</v>
      </c>
      <c r="E8" s="18">
        <v>8</v>
      </c>
      <c r="F8" s="42">
        <v>7</v>
      </c>
      <c r="G8" s="67">
        <f t="shared" si="0"/>
        <v>7.677777777777778</v>
      </c>
      <c r="H8" s="71">
        <v>0.8666666666666667</v>
      </c>
      <c r="I8" s="74" t="s">
        <v>114</v>
      </c>
      <c r="J8" s="36"/>
      <c r="K8" s="36">
        <v>4</v>
      </c>
      <c r="L8" s="32">
        <f t="shared" si="1"/>
        <v>26</v>
      </c>
      <c r="M8" s="33">
        <f t="shared" si="2"/>
        <v>0.8666666666666667</v>
      </c>
    </row>
    <row r="9" spans="1:13" x14ac:dyDescent="0.25">
      <c r="A9" s="20">
        <v>9283100</v>
      </c>
      <c r="B9" s="61" t="s">
        <v>54</v>
      </c>
      <c r="C9" s="24">
        <f t="shared" si="3"/>
        <v>10</v>
      </c>
      <c r="D9" s="18">
        <v>9</v>
      </c>
      <c r="E9" s="18">
        <v>9.5</v>
      </c>
      <c r="F9" s="42">
        <v>8.5</v>
      </c>
      <c r="G9" s="67">
        <f t="shared" si="0"/>
        <v>9.1</v>
      </c>
      <c r="H9" s="71">
        <v>1</v>
      </c>
      <c r="I9" s="74" t="s">
        <v>114</v>
      </c>
      <c r="J9" s="36"/>
      <c r="K9" s="36">
        <v>0</v>
      </c>
      <c r="L9" s="32">
        <f t="shared" si="1"/>
        <v>30</v>
      </c>
      <c r="M9" s="33">
        <f t="shared" si="2"/>
        <v>1</v>
      </c>
    </row>
    <row r="10" spans="1:13" x14ac:dyDescent="0.25">
      <c r="A10" s="20">
        <v>9413511</v>
      </c>
      <c r="B10" s="61" t="s">
        <v>55</v>
      </c>
      <c r="C10" s="24">
        <f t="shared" si="3"/>
        <v>10</v>
      </c>
      <c r="D10" s="18">
        <v>9</v>
      </c>
      <c r="E10" s="18">
        <v>9.5</v>
      </c>
      <c r="F10" s="42">
        <v>6.5</v>
      </c>
      <c r="G10" s="67">
        <f t="shared" si="0"/>
        <v>8.1</v>
      </c>
      <c r="H10" s="71">
        <v>1</v>
      </c>
      <c r="I10" s="74" t="s">
        <v>114</v>
      </c>
      <c r="J10" s="36"/>
      <c r="K10" s="36">
        <v>0</v>
      </c>
      <c r="L10" s="32">
        <f t="shared" si="1"/>
        <v>30</v>
      </c>
      <c r="M10" s="33">
        <f t="shared" si="2"/>
        <v>1</v>
      </c>
    </row>
    <row r="11" spans="1:13" x14ac:dyDescent="0.25">
      <c r="A11" s="20">
        <v>8933537</v>
      </c>
      <c r="B11" s="61" t="s">
        <v>25</v>
      </c>
      <c r="C11" s="24">
        <f t="shared" si="3"/>
        <v>8.8888888888888893</v>
      </c>
      <c r="D11" s="18">
        <v>8</v>
      </c>
      <c r="E11" s="18">
        <v>8</v>
      </c>
      <c r="F11" s="42">
        <v>8.5</v>
      </c>
      <c r="G11" s="67">
        <f t="shared" si="0"/>
        <v>8.4277777777777771</v>
      </c>
      <c r="H11" s="71">
        <v>0.83333333333333337</v>
      </c>
      <c r="I11" s="74" t="s">
        <v>114</v>
      </c>
      <c r="J11" s="36"/>
      <c r="K11" s="36">
        <v>5</v>
      </c>
      <c r="L11" s="32">
        <f t="shared" si="1"/>
        <v>25</v>
      </c>
      <c r="M11" s="33">
        <f t="shared" si="2"/>
        <v>0.83333333333333337</v>
      </c>
    </row>
    <row r="12" spans="1:13" x14ac:dyDescent="0.25">
      <c r="A12" s="20">
        <v>9283308</v>
      </c>
      <c r="B12" s="61" t="s">
        <v>49</v>
      </c>
      <c r="C12" s="24">
        <f t="shared" si="3"/>
        <v>10</v>
      </c>
      <c r="D12" s="18">
        <v>9</v>
      </c>
      <c r="E12" s="18">
        <v>9</v>
      </c>
      <c r="F12" s="42">
        <v>6</v>
      </c>
      <c r="G12" s="67">
        <f t="shared" si="0"/>
        <v>7.6999999999999993</v>
      </c>
      <c r="H12" s="71">
        <v>0.93333333333333335</v>
      </c>
      <c r="I12" s="74" t="s">
        <v>114</v>
      </c>
      <c r="J12" s="36"/>
      <c r="K12" s="36">
        <v>2</v>
      </c>
      <c r="L12" s="32">
        <f t="shared" si="1"/>
        <v>28</v>
      </c>
      <c r="M12" s="33">
        <f t="shared" si="2"/>
        <v>0.93333333333333335</v>
      </c>
    </row>
    <row r="13" spans="1:13" x14ac:dyDescent="0.25">
      <c r="A13" s="20">
        <v>9282735</v>
      </c>
      <c r="B13" s="61" t="s">
        <v>61</v>
      </c>
      <c r="C13" s="24">
        <f t="shared" si="3"/>
        <v>8.8888888888888893</v>
      </c>
      <c r="D13" s="18">
        <v>8</v>
      </c>
      <c r="E13" s="18">
        <v>6.5</v>
      </c>
      <c r="F13" s="42">
        <v>4.5</v>
      </c>
      <c r="G13" s="67">
        <f t="shared" si="0"/>
        <v>5.9777777777777779</v>
      </c>
      <c r="H13" s="71">
        <v>0.8</v>
      </c>
      <c r="I13" s="74" t="s">
        <v>114</v>
      </c>
      <c r="J13" s="36"/>
      <c r="K13" s="36">
        <v>6</v>
      </c>
      <c r="L13" s="32">
        <f t="shared" si="1"/>
        <v>24</v>
      </c>
      <c r="M13" s="33">
        <f t="shared" si="2"/>
        <v>0.8</v>
      </c>
    </row>
    <row r="14" spans="1:13" x14ac:dyDescent="0.25">
      <c r="A14" s="20">
        <v>8957579</v>
      </c>
      <c r="B14" s="61" t="s">
        <v>2</v>
      </c>
      <c r="C14" s="24">
        <f t="shared" si="3"/>
        <v>8.8888888888888893</v>
      </c>
      <c r="D14" s="18">
        <v>8</v>
      </c>
      <c r="E14" s="18">
        <v>7.5</v>
      </c>
      <c r="F14" s="42">
        <v>6.5</v>
      </c>
      <c r="G14" s="67">
        <f t="shared" si="0"/>
        <v>7.2777777777777777</v>
      </c>
      <c r="H14" s="71">
        <v>0.76666666666666672</v>
      </c>
      <c r="I14" s="74" t="s">
        <v>114</v>
      </c>
      <c r="J14" s="36"/>
      <c r="K14" s="36">
        <v>7</v>
      </c>
      <c r="L14" s="32">
        <f t="shared" si="1"/>
        <v>23</v>
      </c>
      <c r="M14" s="33">
        <f t="shared" si="2"/>
        <v>0.76666666666666672</v>
      </c>
    </row>
    <row r="15" spans="1:13" x14ac:dyDescent="0.25">
      <c r="A15" s="20">
        <v>9283062</v>
      </c>
      <c r="B15" s="61" t="s">
        <v>28</v>
      </c>
      <c r="C15" s="24">
        <f t="shared" si="3"/>
        <v>8.8888888888888893</v>
      </c>
      <c r="D15" s="18">
        <v>8</v>
      </c>
      <c r="E15" s="18">
        <v>8</v>
      </c>
      <c r="F15" s="42">
        <v>6.5</v>
      </c>
      <c r="G15" s="67">
        <f t="shared" si="0"/>
        <v>7.427777777777778</v>
      </c>
      <c r="H15" s="71">
        <v>0.9</v>
      </c>
      <c r="I15" s="74" t="s">
        <v>114</v>
      </c>
      <c r="J15" s="36"/>
      <c r="K15" s="36">
        <v>3</v>
      </c>
      <c r="L15" s="32">
        <f t="shared" si="1"/>
        <v>27</v>
      </c>
      <c r="M15" s="33">
        <f t="shared" si="2"/>
        <v>0.9</v>
      </c>
    </row>
    <row r="16" spans="1:13" x14ac:dyDescent="0.25">
      <c r="A16" s="19">
        <v>9282798</v>
      </c>
      <c r="B16" s="83" t="s">
        <v>3</v>
      </c>
      <c r="C16" s="24">
        <f t="shared" si="3"/>
        <v>6.666666666666667</v>
      </c>
      <c r="D16" s="18">
        <v>6</v>
      </c>
      <c r="E16" s="18">
        <v>7.5</v>
      </c>
      <c r="F16" s="42">
        <v>7.5</v>
      </c>
      <c r="G16" s="67">
        <f t="shared" si="0"/>
        <v>7.3333333333333339</v>
      </c>
      <c r="H16" s="71">
        <v>0.76666666666666672</v>
      </c>
      <c r="I16" s="74" t="s">
        <v>114</v>
      </c>
      <c r="J16" s="36"/>
      <c r="K16" s="36">
        <v>7</v>
      </c>
      <c r="L16" s="32">
        <f t="shared" si="1"/>
        <v>23</v>
      </c>
      <c r="M16" s="33">
        <f t="shared" si="2"/>
        <v>0.76666666666666672</v>
      </c>
    </row>
    <row r="17" spans="1:13" x14ac:dyDescent="0.25">
      <c r="A17" s="20">
        <v>9282926</v>
      </c>
      <c r="B17" s="83" t="s">
        <v>43</v>
      </c>
      <c r="C17" s="24">
        <f t="shared" si="3"/>
        <v>8.8888888888888893</v>
      </c>
      <c r="D17" s="18">
        <v>8</v>
      </c>
      <c r="E17" s="18">
        <v>8</v>
      </c>
      <c r="F17" s="42">
        <v>8</v>
      </c>
      <c r="G17" s="67">
        <f t="shared" si="0"/>
        <v>8.1777777777777771</v>
      </c>
      <c r="H17" s="71">
        <v>0.83333333333333337</v>
      </c>
      <c r="I17" s="74" t="s">
        <v>114</v>
      </c>
      <c r="J17" s="36"/>
      <c r="K17" s="36">
        <v>5</v>
      </c>
      <c r="L17" s="32">
        <f t="shared" si="1"/>
        <v>25</v>
      </c>
      <c r="M17" s="33">
        <f t="shared" si="2"/>
        <v>0.83333333333333337</v>
      </c>
    </row>
    <row r="18" spans="1:13" x14ac:dyDescent="0.25">
      <c r="A18" s="21">
        <v>9283292</v>
      </c>
      <c r="B18" s="83" t="s">
        <v>50</v>
      </c>
      <c r="C18" s="24">
        <f t="shared" si="3"/>
        <v>8.8888888888888893</v>
      </c>
      <c r="D18" s="18">
        <v>8</v>
      </c>
      <c r="E18" s="18">
        <v>9</v>
      </c>
      <c r="F18" s="42">
        <v>7</v>
      </c>
      <c r="G18" s="67">
        <f t="shared" si="0"/>
        <v>7.9777777777777779</v>
      </c>
      <c r="H18" s="71">
        <v>0.73333333333333328</v>
      </c>
      <c r="I18" s="74" t="s">
        <v>114</v>
      </c>
      <c r="J18" s="36"/>
      <c r="K18" s="36">
        <v>8</v>
      </c>
      <c r="L18" s="32">
        <f t="shared" si="1"/>
        <v>22</v>
      </c>
      <c r="M18" s="33">
        <f t="shared" si="2"/>
        <v>0.73333333333333328</v>
      </c>
    </row>
    <row r="19" spans="1:13" x14ac:dyDescent="0.25">
      <c r="A19" s="20">
        <v>9282721</v>
      </c>
      <c r="B19" s="83" t="s">
        <v>29</v>
      </c>
      <c r="C19" s="24">
        <f t="shared" si="3"/>
        <v>8.8888888888888893</v>
      </c>
      <c r="D19" s="18">
        <v>8</v>
      </c>
      <c r="E19" s="18">
        <v>8</v>
      </c>
      <c r="F19" s="42">
        <v>4.5</v>
      </c>
      <c r="G19" s="67">
        <f t="shared" si="0"/>
        <v>6.427777777777778</v>
      </c>
      <c r="H19" s="71">
        <v>0.76666666666666672</v>
      </c>
      <c r="I19" s="74" t="s">
        <v>114</v>
      </c>
      <c r="J19" s="36"/>
      <c r="K19" s="36">
        <v>7</v>
      </c>
      <c r="L19" s="32">
        <f t="shared" si="1"/>
        <v>23</v>
      </c>
      <c r="M19" s="33">
        <f t="shared" si="2"/>
        <v>0.76666666666666672</v>
      </c>
    </row>
    <row r="20" spans="1:13" x14ac:dyDescent="0.25">
      <c r="A20" s="19">
        <v>9282777</v>
      </c>
      <c r="B20" s="83" t="s">
        <v>32</v>
      </c>
      <c r="C20" s="24">
        <f t="shared" si="3"/>
        <v>8.8888888888888893</v>
      </c>
      <c r="D20" s="18">
        <v>8</v>
      </c>
      <c r="E20" s="18">
        <v>8</v>
      </c>
      <c r="F20" s="42">
        <v>8</v>
      </c>
      <c r="G20" s="67">
        <f t="shared" si="0"/>
        <v>8.1777777777777771</v>
      </c>
      <c r="H20" s="71">
        <v>0.76666666666666672</v>
      </c>
      <c r="I20" s="74" t="s">
        <v>114</v>
      </c>
      <c r="J20" s="36"/>
      <c r="K20" s="36">
        <v>7</v>
      </c>
      <c r="L20" s="32">
        <f t="shared" si="1"/>
        <v>23</v>
      </c>
      <c r="M20" s="33">
        <f t="shared" si="2"/>
        <v>0.76666666666666672</v>
      </c>
    </row>
    <row r="21" spans="1:13" x14ac:dyDescent="0.25">
      <c r="A21" s="21">
        <v>8926309</v>
      </c>
      <c r="B21" s="83" t="s">
        <v>36</v>
      </c>
      <c r="C21" s="24">
        <f t="shared" si="3"/>
        <v>5.5555555555555554</v>
      </c>
      <c r="D21" s="18">
        <v>5</v>
      </c>
      <c r="E21" s="18">
        <v>8.5</v>
      </c>
      <c r="F21" s="42">
        <v>9</v>
      </c>
      <c r="G21" s="67">
        <f t="shared" si="0"/>
        <v>8.1611111111111114</v>
      </c>
      <c r="H21" s="71">
        <v>0.73333333333333328</v>
      </c>
      <c r="I21" s="74" t="s">
        <v>114</v>
      </c>
      <c r="J21" s="36"/>
      <c r="K21" s="36">
        <v>8</v>
      </c>
      <c r="L21" s="32">
        <f t="shared" si="1"/>
        <v>22</v>
      </c>
      <c r="M21" s="33">
        <f t="shared" si="2"/>
        <v>0.73333333333333328</v>
      </c>
    </row>
    <row r="22" spans="1:13" x14ac:dyDescent="0.25">
      <c r="A22" s="20">
        <v>9282673</v>
      </c>
      <c r="B22" s="83" t="s">
        <v>26</v>
      </c>
      <c r="C22" s="24">
        <f t="shared" si="3"/>
        <v>8.8888888888888893</v>
      </c>
      <c r="D22" s="18">
        <v>8</v>
      </c>
      <c r="E22" s="18">
        <v>8</v>
      </c>
      <c r="F22" s="42">
        <v>9</v>
      </c>
      <c r="G22" s="67">
        <f t="shared" si="0"/>
        <v>8.6777777777777771</v>
      </c>
      <c r="H22" s="71">
        <v>0.8666666666666667</v>
      </c>
      <c r="I22" s="74" t="s">
        <v>114</v>
      </c>
      <c r="J22" s="36"/>
      <c r="K22" s="36">
        <v>4</v>
      </c>
      <c r="L22" s="32">
        <f t="shared" si="1"/>
        <v>26</v>
      </c>
      <c r="M22" s="33">
        <f t="shared" si="2"/>
        <v>0.8666666666666667</v>
      </c>
    </row>
    <row r="23" spans="1:13" x14ac:dyDescent="0.25">
      <c r="A23" s="21">
        <v>9074851</v>
      </c>
      <c r="B23" s="83" t="s">
        <v>44</v>
      </c>
      <c r="C23" s="24">
        <f t="shared" si="3"/>
        <v>8.8888888888888893</v>
      </c>
      <c r="D23" s="18">
        <v>8</v>
      </c>
      <c r="E23" s="18">
        <v>8</v>
      </c>
      <c r="F23" s="42">
        <v>8</v>
      </c>
      <c r="G23" s="67">
        <f t="shared" si="0"/>
        <v>8.1777777777777771</v>
      </c>
      <c r="H23" s="71">
        <v>0.73333333333333328</v>
      </c>
      <c r="I23" s="74" t="s">
        <v>114</v>
      </c>
      <c r="J23" s="36"/>
      <c r="K23" s="36">
        <v>8</v>
      </c>
      <c r="L23" s="32">
        <f t="shared" si="1"/>
        <v>22</v>
      </c>
      <c r="M23" s="33">
        <f t="shared" si="2"/>
        <v>0.73333333333333328</v>
      </c>
    </row>
    <row r="24" spans="1:13" x14ac:dyDescent="0.25">
      <c r="A24" s="20">
        <v>9283375</v>
      </c>
      <c r="B24" s="83" t="s">
        <v>56</v>
      </c>
      <c r="C24" s="24">
        <f t="shared" si="3"/>
        <v>10</v>
      </c>
      <c r="D24" s="18">
        <v>9</v>
      </c>
      <c r="E24" s="18">
        <v>9.5</v>
      </c>
      <c r="F24" s="42">
        <v>7.5</v>
      </c>
      <c r="G24" s="67">
        <f t="shared" si="0"/>
        <v>8.6</v>
      </c>
      <c r="H24" s="71">
        <v>0.93333333333333335</v>
      </c>
      <c r="I24" s="74" t="s">
        <v>114</v>
      </c>
      <c r="J24" s="36"/>
      <c r="K24" s="36">
        <v>2</v>
      </c>
      <c r="L24" s="32">
        <f t="shared" si="1"/>
        <v>28</v>
      </c>
      <c r="M24" s="33">
        <f t="shared" si="2"/>
        <v>0.93333333333333335</v>
      </c>
    </row>
    <row r="25" spans="1:13" x14ac:dyDescent="0.25">
      <c r="A25" s="20">
        <v>9283097</v>
      </c>
      <c r="B25" s="83" t="s">
        <v>45</v>
      </c>
      <c r="C25" s="24">
        <f t="shared" si="3"/>
        <v>8.8888888888888893</v>
      </c>
      <c r="D25" s="18">
        <v>8</v>
      </c>
      <c r="E25" s="18">
        <v>8</v>
      </c>
      <c r="F25" s="42">
        <v>6</v>
      </c>
      <c r="G25" s="67">
        <f t="shared" si="0"/>
        <v>7.177777777777778</v>
      </c>
      <c r="H25" s="71">
        <v>0.9</v>
      </c>
      <c r="I25" s="74" t="s">
        <v>114</v>
      </c>
      <c r="J25" s="36"/>
      <c r="K25" s="36">
        <v>3</v>
      </c>
      <c r="L25" s="32">
        <f t="shared" si="1"/>
        <v>27</v>
      </c>
      <c r="M25" s="33">
        <f t="shared" si="2"/>
        <v>0.9</v>
      </c>
    </row>
    <row r="26" spans="1:13" x14ac:dyDescent="0.25">
      <c r="A26" s="20">
        <v>9283138</v>
      </c>
      <c r="B26" s="83" t="s">
        <v>57</v>
      </c>
      <c r="C26" s="24">
        <f t="shared" si="3"/>
        <v>10</v>
      </c>
      <c r="D26" s="18">
        <v>9</v>
      </c>
      <c r="E26" s="18">
        <v>9.5</v>
      </c>
      <c r="F26" s="42">
        <v>6.5</v>
      </c>
      <c r="G26" s="67">
        <f t="shared" si="0"/>
        <v>8.1</v>
      </c>
      <c r="H26" s="71">
        <v>1</v>
      </c>
      <c r="I26" s="74" t="s">
        <v>114</v>
      </c>
      <c r="J26" s="36"/>
      <c r="K26" s="36">
        <v>0</v>
      </c>
      <c r="L26" s="32">
        <f t="shared" si="1"/>
        <v>30</v>
      </c>
      <c r="M26" s="33">
        <f t="shared" si="2"/>
        <v>1</v>
      </c>
    </row>
    <row r="27" spans="1:13" x14ac:dyDescent="0.25">
      <c r="A27" s="20">
        <v>9282610</v>
      </c>
      <c r="B27" s="83" t="s">
        <v>46</v>
      </c>
      <c r="C27" s="24">
        <f t="shared" si="3"/>
        <v>10</v>
      </c>
      <c r="D27" s="18">
        <v>9</v>
      </c>
      <c r="E27" s="18">
        <v>8</v>
      </c>
      <c r="F27" s="42">
        <v>8</v>
      </c>
      <c r="G27" s="67">
        <f t="shared" si="0"/>
        <v>8.4</v>
      </c>
      <c r="H27" s="71">
        <v>0.8666666666666667</v>
      </c>
      <c r="I27" s="74" t="s">
        <v>114</v>
      </c>
      <c r="J27" s="36"/>
      <c r="K27" s="36">
        <v>4</v>
      </c>
      <c r="L27" s="32">
        <f t="shared" si="1"/>
        <v>26</v>
      </c>
      <c r="M27" s="33">
        <f t="shared" si="2"/>
        <v>0.8666666666666667</v>
      </c>
    </row>
    <row r="28" spans="1:13" x14ac:dyDescent="0.25">
      <c r="A28" s="21">
        <v>9283340</v>
      </c>
      <c r="B28" s="83" t="s">
        <v>77</v>
      </c>
      <c r="C28" s="24">
        <f t="shared" si="3"/>
        <v>8.8888888888888893</v>
      </c>
      <c r="D28" s="18">
        <v>8</v>
      </c>
      <c r="E28" s="18">
        <v>0</v>
      </c>
      <c r="F28" s="42">
        <v>6</v>
      </c>
      <c r="G28" s="105">
        <v>5</v>
      </c>
      <c r="H28" s="71">
        <v>0.73333333333333328</v>
      </c>
      <c r="I28" s="74" t="s">
        <v>114</v>
      </c>
      <c r="J28" s="36"/>
      <c r="K28" s="36">
        <v>8</v>
      </c>
      <c r="L28" s="32">
        <f t="shared" si="1"/>
        <v>22</v>
      </c>
      <c r="M28" s="33">
        <f t="shared" si="2"/>
        <v>0.73333333333333328</v>
      </c>
    </row>
    <row r="29" spans="1:13" x14ac:dyDescent="0.25">
      <c r="A29" s="20">
        <v>9282850</v>
      </c>
      <c r="B29" s="83" t="s">
        <v>58</v>
      </c>
      <c r="C29" s="24">
        <f t="shared" si="3"/>
        <v>10</v>
      </c>
      <c r="D29" s="18">
        <v>9</v>
      </c>
      <c r="E29" s="18">
        <v>9.5</v>
      </c>
      <c r="F29" s="42">
        <v>5.5</v>
      </c>
      <c r="G29" s="67">
        <f t="shared" si="0"/>
        <v>7.6</v>
      </c>
      <c r="H29" s="71">
        <v>0.93333333333333335</v>
      </c>
      <c r="I29" s="74" t="s">
        <v>114</v>
      </c>
      <c r="J29" s="36"/>
      <c r="K29" s="36">
        <v>2</v>
      </c>
      <c r="L29" s="32">
        <f t="shared" si="1"/>
        <v>28</v>
      </c>
      <c r="M29" s="33">
        <f t="shared" si="2"/>
        <v>0.93333333333333335</v>
      </c>
    </row>
    <row r="30" spans="1:13" x14ac:dyDescent="0.25">
      <c r="A30" s="20">
        <v>9282648</v>
      </c>
      <c r="B30" s="83" t="s">
        <v>4</v>
      </c>
      <c r="C30" s="24">
        <f t="shared" si="3"/>
        <v>7.7777777777777786</v>
      </c>
      <c r="D30" s="18">
        <v>7</v>
      </c>
      <c r="E30" s="18">
        <v>7.5</v>
      </c>
      <c r="F30" s="42">
        <v>7</v>
      </c>
      <c r="G30" s="67">
        <f t="shared" si="0"/>
        <v>7.3055555555555554</v>
      </c>
      <c r="H30" s="71">
        <v>0.8</v>
      </c>
      <c r="I30" s="74" t="s">
        <v>114</v>
      </c>
      <c r="J30" s="36"/>
      <c r="K30" s="36">
        <v>6</v>
      </c>
      <c r="L30" s="32">
        <f t="shared" si="1"/>
        <v>24</v>
      </c>
      <c r="M30" s="33">
        <f t="shared" si="2"/>
        <v>0.8</v>
      </c>
    </row>
    <row r="31" spans="1:13" x14ac:dyDescent="0.25">
      <c r="A31" s="20">
        <v>9283402</v>
      </c>
      <c r="B31" s="83" t="s">
        <v>51</v>
      </c>
      <c r="C31" s="24">
        <f t="shared" si="3"/>
        <v>10</v>
      </c>
      <c r="D31" s="18">
        <v>9</v>
      </c>
      <c r="E31" s="18">
        <v>9</v>
      </c>
      <c r="F31" s="42">
        <v>7</v>
      </c>
      <c r="G31" s="67">
        <f t="shared" si="0"/>
        <v>8.1999999999999993</v>
      </c>
      <c r="H31" s="71">
        <v>1</v>
      </c>
      <c r="I31" s="74" t="s">
        <v>114</v>
      </c>
      <c r="J31" s="36"/>
      <c r="K31" s="36">
        <v>0</v>
      </c>
      <c r="L31" s="32">
        <f t="shared" si="1"/>
        <v>30</v>
      </c>
      <c r="M31" s="33">
        <f t="shared" si="2"/>
        <v>1</v>
      </c>
    </row>
    <row r="32" spans="1:13" x14ac:dyDescent="0.25">
      <c r="A32" s="22">
        <v>9424260</v>
      </c>
      <c r="B32" s="83" t="s">
        <v>62</v>
      </c>
      <c r="C32" s="24">
        <f t="shared" si="3"/>
        <v>8.8888888888888893</v>
      </c>
      <c r="D32" s="18">
        <v>8</v>
      </c>
      <c r="E32" s="18">
        <v>6.5</v>
      </c>
      <c r="F32" s="42">
        <v>7.5</v>
      </c>
      <c r="G32" s="67">
        <f t="shared" si="0"/>
        <v>7.4777777777777779</v>
      </c>
      <c r="H32" s="71">
        <v>0.73333333333333328</v>
      </c>
      <c r="I32" s="74" t="s">
        <v>114</v>
      </c>
      <c r="J32" s="36"/>
      <c r="K32" s="36">
        <v>8</v>
      </c>
      <c r="L32" s="32">
        <f t="shared" si="1"/>
        <v>22</v>
      </c>
      <c r="M32" s="33">
        <f t="shared" si="2"/>
        <v>0.73333333333333328</v>
      </c>
    </row>
    <row r="33" spans="1:13" x14ac:dyDescent="0.25">
      <c r="A33" s="21">
        <v>9282760</v>
      </c>
      <c r="B33" s="83" t="s">
        <v>5</v>
      </c>
      <c r="C33" s="24">
        <f t="shared" si="3"/>
        <v>7.7777777777777786</v>
      </c>
      <c r="D33" s="18">
        <v>7</v>
      </c>
      <c r="E33" s="18">
        <v>7.5</v>
      </c>
      <c r="F33" s="42">
        <v>7</v>
      </c>
      <c r="G33" s="67">
        <f t="shared" si="0"/>
        <v>7.3055555555555554</v>
      </c>
      <c r="H33" s="71">
        <v>0.7</v>
      </c>
      <c r="I33" s="74" t="s">
        <v>114</v>
      </c>
      <c r="J33" s="35"/>
      <c r="K33" s="35">
        <v>9</v>
      </c>
      <c r="L33" s="32">
        <f t="shared" si="1"/>
        <v>21</v>
      </c>
      <c r="M33" s="33">
        <f t="shared" si="2"/>
        <v>0.7</v>
      </c>
    </row>
    <row r="34" spans="1:13" x14ac:dyDescent="0.25">
      <c r="A34" s="20">
        <v>9283246</v>
      </c>
      <c r="B34" s="83" t="s">
        <v>30</v>
      </c>
      <c r="C34" s="24">
        <f t="shared" si="3"/>
        <v>8.8888888888888893</v>
      </c>
      <c r="D34" s="18">
        <v>8</v>
      </c>
      <c r="E34" s="18">
        <v>8</v>
      </c>
      <c r="F34" s="42">
        <v>6.5</v>
      </c>
      <c r="G34" s="67">
        <f t="shared" si="0"/>
        <v>7.427777777777778</v>
      </c>
      <c r="H34" s="71">
        <v>0.8</v>
      </c>
      <c r="I34" s="74" t="s">
        <v>114</v>
      </c>
      <c r="J34" s="36"/>
      <c r="K34" s="36">
        <v>6</v>
      </c>
      <c r="L34" s="32">
        <f t="shared" si="1"/>
        <v>24</v>
      </c>
      <c r="M34" s="33">
        <f t="shared" si="2"/>
        <v>0.8</v>
      </c>
    </row>
    <row r="35" spans="1:13" x14ac:dyDescent="0.25">
      <c r="A35" s="20">
        <v>9282912</v>
      </c>
      <c r="B35" s="83" t="s">
        <v>63</v>
      </c>
      <c r="C35" s="24">
        <f t="shared" si="3"/>
        <v>7.7777777777777786</v>
      </c>
      <c r="D35" s="18">
        <v>7</v>
      </c>
      <c r="E35" s="18">
        <v>6.5</v>
      </c>
      <c r="F35" s="42">
        <v>7.5</v>
      </c>
      <c r="G35" s="67">
        <f t="shared" si="0"/>
        <v>7.2555555555555555</v>
      </c>
      <c r="H35" s="71">
        <v>0.83333333333333337</v>
      </c>
      <c r="I35" s="74" t="s">
        <v>114</v>
      </c>
      <c r="J35" s="36"/>
      <c r="K35" s="36">
        <v>5</v>
      </c>
      <c r="L35" s="32">
        <f t="shared" si="1"/>
        <v>25</v>
      </c>
      <c r="M35" s="33">
        <f t="shared" si="2"/>
        <v>0.83333333333333337</v>
      </c>
    </row>
    <row r="36" spans="1:13" x14ac:dyDescent="0.25">
      <c r="A36" s="20">
        <v>9424274</v>
      </c>
      <c r="B36" s="61" t="s">
        <v>59</v>
      </c>
      <c r="C36" s="24">
        <f t="shared" si="3"/>
        <v>10</v>
      </c>
      <c r="D36" s="18">
        <v>9</v>
      </c>
      <c r="E36" s="18">
        <v>9.5</v>
      </c>
      <c r="F36" s="42">
        <v>8</v>
      </c>
      <c r="G36" s="67">
        <f t="shared" si="0"/>
        <v>8.85</v>
      </c>
      <c r="H36" s="71">
        <v>1</v>
      </c>
      <c r="I36" s="74" t="s">
        <v>114</v>
      </c>
      <c r="J36" s="36"/>
      <c r="K36" s="36">
        <v>0</v>
      </c>
      <c r="L36" s="32">
        <f t="shared" si="1"/>
        <v>30</v>
      </c>
      <c r="M36" s="33">
        <f t="shared" si="2"/>
        <v>1</v>
      </c>
    </row>
    <row r="37" spans="1:13" x14ac:dyDescent="0.25">
      <c r="A37" s="23">
        <v>4468246</v>
      </c>
      <c r="B37" s="62" t="s">
        <v>78</v>
      </c>
      <c r="C37" s="25"/>
      <c r="D37" s="26"/>
      <c r="E37" s="26"/>
      <c r="F37" s="43"/>
      <c r="G37" s="68">
        <f t="shared" si="0"/>
        <v>0</v>
      </c>
      <c r="H37" s="72">
        <v>0.3</v>
      </c>
      <c r="I37" s="75" t="s">
        <v>91</v>
      </c>
      <c r="J37" s="37"/>
      <c r="K37" s="37">
        <v>21</v>
      </c>
      <c r="L37" s="32">
        <f t="shared" si="1"/>
        <v>9</v>
      </c>
      <c r="M37" s="33">
        <f t="shared" si="2"/>
        <v>0.3</v>
      </c>
    </row>
    <row r="38" spans="1:13" x14ac:dyDescent="0.25">
      <c r="A38" s="20">
        <v>9362306</v>
      </c>
      <c r="B38" s="61" t="s">
        <v>64</v>
      </c>
      <c r="C38" s="24">
        <f t="shared" si="3"/>
        <v>10</v>
      </c>
      <c r="D38" s="18">
        <v>9</v>
      </c>
      <c r="E38" s="18">
        <v>6.5</v>
      </c>
      <c r="F38" s="42">
        <v>6.5</v>
      </c>
      <c r="G38" s="67">
        <f t="shared" si="0"/>
        <v>7.2</v>
      </c>
      <c r="H38" s="71">
        <v>0.83333333333333337</v>
      </c>
      <c r="I38" s="74" t="s">
        <v>114</v>
      </c>
      <c r="J38" s="36"/>
      <c r="K38" s="36">
        <v>5</v>
      </c>
      <c r="L38" s="32">
        <f t="shared" si="1"/>
        <v>25</v>
      </c>
      <c r="M38" s="33">
        <f t="shared" si="2"/>
        <v>0.83333333333333337</v>
      </c>
    </row>
    <row r="39" spans="1:13" x14ac:dyDescent="0.25">
      <c r="A39" s="20">
        <v>9283117</v>
      </c>
      <c r="B39" s="61" t="s">
        <v>65</v>
      </c>
      <c r="C39" s="24">
        <f t="shared" si="3"/>
        <v>7.7777777777777786</v>
      </c>
      <c r="D39" s="18">
        <v>7</v>
      </c>
      <c r="E39" s="18">
        <v>6.5</v>
      </c>
      <c r="F39" s="42">
        <v>8.5</v>
      </c>
      <c r="G39" s="67">
        <f t="shared" si="0"/>
        <v>7.7555555555555555</v>
      </c>
      <c r="H39" s="71">
        <v>0.8666666666666667</v>
      </c>
      <c r="I39" s="74" t="s">
        <v>114</v>
      </c>
      <c r="J39" s="36"/>
      <c r="K39" s="36">
        <v>4</v>
      </c>
      <c r="L39" s="32">
        <f t="shared" si="1"/>
        <v>26</v>
      </c>
      <c r="M39" s="33">
        <f t="shared" si="2"/>
        <v>0.8666666666666667</v>
      </c>
    </row>
    <row r="40" spans="1:13" x14ac:dyDescent="0.25">
      <c r="A40" s="22">
        <v>8978260</v>
      </c>
      <c r="B40" s="83" t="s">
        <v>79</v>
      </c>
      <c r="C40" s="24">
        <f t="shared" si="3"/>
        <v>7.7777777777777786</v>
      </c>
      <c r="D40" s="18">
        <v>7</v>
      </c>
      <c r="E40" s="18">
        <v>8</v>
      </c>
      <c r="F40" s="42">
        <v>6.5</v>
      </c>
      <c r="G40" s="67">
        <f t="shared" si="0"/>
        <v>7.2055555555555557</v>
      </c>
      <c r="H40" s="71">
        <v>0.73333333333333328</v>
      </c>
      <c r="I40" s="74" t="s">
        <v>114</v>
      </c>
      <c r="J40" s="36"/>
      <c r="K40" s="36">
        <v>8</v>
      </c>
      <c r="L40" s="32">
        <f t="shared" si="1"/>
        <v>22</v>
      </c>
      <c r="M40" s="33">
        <f t="shared" si="2"/>
        <v>0.73333333333333328</v>
      </c>
    </row>
    <row r="41" spans="1:13" x14ac:dyDescent="0.25">
      <c r="A41" s="20">
        <v>8926928</v>
      </c>
      <c r="B41" s="61" t="s">
        <v>52</v>
      </c>
      <c r="C41" s="24">
        <f t="shared" si="3"/>
        <v>10</v>
      </c>
      <c r="D41" s="18">
        <v>9</v>
      </c>
      <c r="E41" s="18">
        <v>9</v>
      </c>
      <c r="F41" s="42">
        <v>8</v>
      </c>
      <c r="G41" s="67">
        <f t="shared" si="0"/>
        <v>8.6999999999999993</v>
      </c>
      <c r="H41" s="71">
        <v>0.96666666666666667</v>
      </c>
      <c r="I41" s="74" t="s">
        <v>114</v>
      </c>
      <c r="J41" s="36"/>
      <c r="K41" s="36">
        <v>1</v>
      </c>
      <c r="L41" s="32">
        <f t="shared" si="1"/>
        <v>29</v>
      </c>
      <c r="M41" s="33">
        <f t="shared" si="2"/>
        <v>0.96666666666666667</v>
      </c>
    </row>
    <row r="42" spans="1:13" x14ac:dyDescent="0.25">
      <c r="A42" s="20">
        <v>9782566</v>
      </c>
      <c r="B42" s="61" t="s">
        <v>7</v>
      </c>
      <c r="C42" s="24">
        <f t="shared" si="3"/>
        <v>8.8888888888888893</v>
      </c>
      <c r="D42" s="18">
        <v>8</v>
      </c>
      <c r="E42" s="18">
        <v>7.5</v>
      </c>
      <c r="F42" s="42">
        <v>5.5</v>
      </c>
      <c r="G42" s="67">
        <f t="shared" si="0"/>
        <v>6.7777777777777777</v>
      </c>
      <c r="H42" s="71">
        <v>0.83333333333333337</v>
      </c>
      <c r="I42" s="74" t="s">
        <v>114</v>
      </c>
      <c r="J42" s="36"/>
      <c r="K42" s="36">
        <v>5</v>
      </c>
      <c r="L42" s="32">
        <f t="shared" si="1"/>
        <v>25</v>
      </c>
      <c r="M42" s="33">
        <f t="shared" si="2"/>
        <v>0.83333333333333337</v>
      </c>
    </row>
    <row r="43" spans="1:13" x14ac:dyDescent="0.25">
      <c r="A43" s="20">
        <v>8926661</v>
      </c>
      <c r="B43" s="61" t="s">
        <v>66</v>
      </c>
      <c r="C43" s="24">
        <f t="shared" si="3"/>
        <v>7.7777777777777786</v>
      </c>
      <c r="D43" s="18">
        <v>7</v>
      </c>
      <c r="E43" s="18">
        <v>6.5</v>
      </c>
      <c r="F43" s="42">
        <v>8.5</v>
      </c>
      <c r="G43" s="67">
        <f t="shared" si="0"/>
        <v>7.7555555555555555</v>
      </c>
      <c r="H43" s="71">
        <v>0.8</v>
      </c>
      <c r="I43" s="74" t="s">
        <v>114</v>
      </c>
      <c r="J43" s="36"/>
      <c r="K43" s="36">
        <v>6</v>
      </c>
      <c r="L43" s="32">
        <f t="shared" si="1"/>
        <v>24</v>
      </c>
      <c r="M43" s="33">
        <f t="shared" si="2"/>
        <v>0.8</v>
      </c>
    </row>
    <row r="44" spans="1:13" x14ac:dyDescent="0.25">
      <c r="A44" s="20">
        <v>8926790</v>
      </c>
      <c r="B44" s="61" t="s">
        <v>38</v>
      </c>
      <c r="C44" s="24">
        <f t="shared" si="3"/>
        <v>8.8888888888888893</v>
      </c>
      <c r="D44" s="18">
        <v>8</v>
      </c>
      <c r="E44" s="18">
        <v>8.5</v>
      </c>
      <c r="F44" s="42">
        <v>7</v>
      </c>
      <c r="G44" s="67">
        <f t="shared" si="0"/>
        <v>7.8277777777777775</v>
      </c>
      <c r="H44" s="71">
        <v>0.83333333333333337</v>
      </c>
      <c r="I44" s="74" t="s">
        <v>114</v>
      </c>
      <c r="J44" s="36"/>
      <c r="K44" s="36">
        <v>5</v>
      </c>
      <c r="L44" s="32">
        <f t="shared" si="1"/>
        <v>25</v>
      </c>
      <c r="M44" s="33">
        <f t="shared" si="2"/>
        <v>0.83333333333333337</v>
      </c>
    </row>
    <row r="45" spans="1:13" s="104" customFormat="1" x14ac:dyDescent="0.25">
      <c r="A45" s="94">
        <v>8082960</v>
      </c>
      <c r="B45" s="95" t="s">
        <v>80</v>
      </c>
      <c r="D45" s="101" t="s">
        <v>116</v>
      </c>
      <c r="E45" s="96"/>
      <c r="F45" s="97"/>
      <c r="G45" s="98">
        <v>5.4</v>
      </c>
      <c r="H45" s="99">
        <v>0.8</v>
      </c>
      <c r="I45" s="100" t="s">
        <v>114</v>
      </c>
      <c r="J45" s="101"/>
      <c r="K45" s="101">
        <v>0</v>
      </c>
      <c r="L45" s="102">
        <f t="shared" si="1"/>
        <v>30</v>
      </c>
      <c r="M45" s="103">
        <f t="shared" si="2"/>
        <v>1</v>
      </c>
    </row>
    <row r="46" spans="1:13" x14ac:dyDescent="0.25">
      <c r="A46" s="21">
        <v>8926762</v>
      </c>
      <c r="B46" s="83" t="s">
        <v>40</v>
      </c>
      <c r="C46" s="24">
        <f t="shared" si="3"/>
        <v>8.8888888888888893</v>
      </c>
      <c r="D46" s="18">
        <v>8</v>
      </c>
      <c r="E46" s="18">
        <v>8.5</v>
      </c>
      <c r="F46" s="42">
        <v>8</v>
      </c>
      <c r="G46" s="67">
        <f t="shared" si="0"/>
        <v>8.3277777777777775</v>
      </c>
      <c r="H46" s="71">
        <v>0.7</v>
      </c>
      <c r="I46" s="74" t="s">
        <v>114</v>
      </c>
      <c r="J46" s="36"/>
      <c r="K46" s="36">
        <v>9</v>
      </c>
      <c r="L46" s="32">
        <f t="shared" si="1"/>
        <v>21</v>
      </c>
      <c r="M46" s="33">
        <f t="shared" si="2"/>
        <v>0.7</v>
      </c>
    </row>
    <row r="47" spans="1:13" x14ac:dyDescent="0.25">
      <c r="A47" s="21">
        <v>9283020</v>
      </c>
      <c r="B47" s="83" t="s">
        <v>6</v>
      </c>
      <c r="C47" s="24">
        <f t="shared" si="3"/>
        <v>6.666666666666667</v>
      </c>
      <c r="D47" s="18">
        <v>6</v>
      </c>
      <c r="E47" s="18">
        <v>7.5</v>
      </c>
      <c r="F47" s="42">
        <v>7.5</v>
      </c>
      <c r="G47" s="67">
        <f t="shared" si="0"/>
        <v>7.3333333333333339</v>
      </c>
      <c r="H47" s="71">
        <v>0.7</v>
      </c>
      <c r="I47" s="74" t="s">
        <v>114</v>
      </c>
      <c r="J47" s="36"/>
      <c r="K47" s="36">
        <v>9</v>
      </c>
      <c r="L47" s="32">
        <f t="shared" si="1"/>
        <v>21</v>
      </c>
      <c r="M47" s="33">
        <f t="shared" si="2"/>
        <v>0.7</v>
      </c>
    </row>
    <row r="48" spans="1:13" x14ac:dyDescent="0.25">
      <c r="A48" s="20">
        <v>9362230</v>
      </c>
      <c r="B48" s="61" t="s">
        <v>27</v>
      </c>
      <c r="C48" s="24">
        <f t="shared" si="3"/>
        <v>8.8888888888888893</v>
      </c>
      <c r="D48" s="18">
        <v>8</v>
      </c>
      <c r="E48" s="18">
        <v>8</v>
      </c>
      <c r="F48" s="42">
        <v>7.5</v>
      </c>
      <c r="G48" s="67">
        <f t="shared" si="0"/>
        <v>7.927777777777778</v>
      </c>
      <c r="H48" s="71">
        <v>0.93333333333333335</v>
      </c>
      <c r="I48" s="74" t="s">
        <v>114</v>
      </c>
      <c r="J48" s="36"/>
      <c r="K48" s="36">
        <v>2</v>
      </c>
      <c r="L48" s="32">
        <f t="shared" si="1"/>
        <v>28</v>
      </c>
      <c r="M48" s="33">
        <f t="shared" si="2"/>
        <v>0.93333333333333335</v>
      </c>
    </row>
    <row r="49" spans="1:13" x14ac:dyDescent="0.25">
      <c r="A49" s="14"/>
      <c r="B49" s="61" t="s">
        <v>39</v>
      </c>
      <c r="C49" s="24">
        <f t="shared" si="3"/>
        <v>10</v>
      </c>
      <c r="D49" s="18">
        <v>9</v>
      </c>
      <c r="E49" s="18">
        <v>8.5</v>
      </c>
      <c r="F49" s="42">
        <v>4</v>
      </c>
      <c r="G49" s="67">
        <f t="shared" si="0"/>
        <v>6.55</v>
      </c>
      <c r="H49" s="71">
        <v>0.9</v>
      </c>
      <c r="I49" s="74" t="s">
        <v>114</v>
      </c>
      <c r="J49" s="36"/>
      <c r="K49" s="36">
        <v>3</v>
      </c>
      <c r="L49" s="32">
        <f t="shared" si="1"/>
        <v>27</v>
      </c>
      <c r="M49" s="33">
        <f t="shared" si="2"/>
        <v>0.9</v>
      </c>
    </row>
    <row r="50" spans="1:13" x14ac:dyDescent="0.25">
      <c r="A50" s="14"/>
      <c r="B50" s="61" t="s">
        <v>81</v>
      </c>
      <c r="C50" s="24">
        <f t="shared" si="3"/>
        <v>10</v>
      </c>
      <c r="D50" s="18">
        <v>9</v>
      </c>
      <c r="E50" s="18">
        <v>8.5</v>
      </c>
      <c r="F50" s="42">
        <v>6</v>
      </c>
      <c r="G50" s="67">
        <f t="shared" si="0"/>
        <v>7.55</v>
      </c>
      <c r="H50" s="71">
        <v>0.9</v>
      </c>
      <c r="I50" s="74" t="s">
        <v>114</v>
      </c>
      <c r="J50" s="36"/>
      <c r="K50" s="36">
        <v>3</v>
      </c>
      <c r="L50" s="32">
        <f t="shared" si="1"/>
        <v>27</v>
      </c>
      <c r="M50" s="33">
        <f t="shared" si="2"/>
        <v>0.9</v>
      </c>
    </row>
    <row r="51" spans="1:13" x14ac:dyDescent="0.25">
      <c r="A51" s="14"/>
      <c r="B51" s="61" t="s">
        <v>34</v>
      </c>
      <c r="C51" s="24">
        <f t="shared" si="3"/>
        <v>10</v>
      </c>
      <c r="D51" s="18">
        <v>9</v>
      </c>
      <c r="E51" s="18">
        <v>8.5</v>
      </c>
      <c r="F51" s="42">
        <v>6.5</v>
      </c>
      <c r="G51" s="67">
        <f t="shared" si="0"/>
        <v>7.8</v>
      </c>
      <c r="H51" s="71">
        <v>0.9</v>
      </c>
      <c r="I51" s="74" t="s">
        <v>114</v>
      </c>
      <c r="J51" s="36"/>
      <c r="K51" s="36">
        <v>3</v>
      </c>
      <c r="L51" s="32">
        <f t="shared" si="1"/>
        <v>27</v>
      </c>
      <c r="M51" s="33">
        <f t="shared" si="2"/>
        <v>0.9</v>
      </c>
    </row>
    <row r="52" spans="1:13" x14ac:dyDescent="0.25">
      <c r="A52" s="15"/>
      <c r="B52" s="62" t="s">
        <v>37</v>
      </c>
      <c r="C52" s="25"/>
      <c r="D52" s="26"/>
      <c r="E52" s="26"/>
      <c r="F52" s="43"/>
      <c r="G52" s="68">
        <f t="shared" si="0"/>
        <v>0</v>
      </c>
      <c r="H52" s="72">
        <v>0.36666666666666664</v>
      </c>
      <c r="I52" s="75" t="s">
        <v>91</v>
      </c>
      <c r="J52" s="37"/>
      <c r="K52" s="37">
        <v>19</v>
      </c>
      <c r="L52" s="32">
        <f t="shared" si="1"/>
        <v>11</v>
      </c>
      <c r="M52" s="33">
        <f t="shared" si="2"/>
        <v>0.36666666666666664</v>
      </c>
    </row>
    <row r="53" spans="1:13" x14ac:dyDescent="0.25">
      <c r="A53" s="14"/>
      <c r="B53" s="61" t="s">
        <v>48</v>
      </c>
      <c r="C53" s="24">
        <f t="shared" si="3"/>
        <v>7.7777777777777786</v>
      </c>
      <c r="D53" s="18">
        <v>7</v>
      </c>
      <c r="E53" s="18">
        <v>9</v>
      </c>
      <c r="F53" s="42">
        <v>9.5</v>
      </c>
      <c r="G53" s="67">
        <f t="shared" si="0"/>
        <v>9.0055555555555564</v>
      </c>
      <c r="H53" s="71">
        <v>0.83333333333333337</v>
      </c>
      <c r="I53" s="74" t="s">
        <v>114</v>
      </c>
      <c r="J53" s="36"/>
      <c r="K53" s="36">
        <v>5</v>
      </c>
      <c r="L53" s="32">
        <f t="shared" si="1"/>
        <v>25</v>
      </c>
      <c r="M53" s="33">
        <f t="shared" si="2"/>
        <v>0.83333333333333337</v>
      </c>
    </row>
    <row r="54" spans="1:13" x14ac:dyDescent="0.25">
      <c r="A54" s="15"/>
      <c r="B54" s="62" t="s">
        <v>67</v>
      </c>
      <c r="C54" s="25"/>
      <c r="D54" s="26"/>
      <c r="E54" s="26"/>
      <c r="F54" s="43"/>
      <c r="G54" s="68">
        <f t="shared" si="0"/>
        <v>0</v>
      </c>
      <c r="H54" s="72">
        <v>0.33333333333333331</v>
      </c>
      <c r="I54" s="75" t="s">
        <v>91</v>
      </c>
      <c r="J54" s="37"/>
      <c r="K54" s="37">
        <v>20</v>
      </c>
      <c r="L54" s="32">
        <f t="shared" si="1"/>
        <v>10</v>
      </c>
      <c r="M54" s="33">
        <f t="shared" si="2"/>
        <v>0.33333333333333331</v>
      </c>
    </row>
    <row r="55" spans="1:13" x14ac:dyDescent="0.25">
      <c r="A55" s="14"/>
      <c r="B55" s="61" t="s">
        <v>69</v>
      </c>
      <c r="C55" s="24">
        <f t="shared" si="3"/>
        <v>10</v>
      </c>
      <c r="D55" s="18">
        <v>9</v>
      </c>
      <c r="E55" s="18">
        <v>9</v>
      </c>
      <c r="F55" s="42">
        <v>9</v>
      </c>
      <c r="G55" s="67">
        <f t="shared" si="0"/>
        <v>9.1999999999999993</v>
      </c>
      <c r="H55" s="71">
        <v>0.96666666666666667</v>
      </c>
      <c r="I55" s="74" t="s">
        <v>114</v>
      </c>
      <c r="J55" s="36"/>
      <c r="K55" s="36">
        <v>1</v>
      </c>
      <c r="L55" s="32">
        <f t="shared" si="1"/>
        <v>29</v>
      </c>
      <c r="M55" s="33">
        <f t="shared" si="2"/>
        <v>0.96666666666666667</v>
      </c>
    </row>
    <row r="56" spans="1:13" ht="15.75" thickBot="1" x14ac:dyDescent="0.3">
      <c r="A56" s="16"/>
      <c r="B56" s="63" t="s">
        <v>70</v>
      </c>
      <c r="C56" s="64">
        <f t="shared" si="3"/>
        <v>8.8888888888888893</v>
      </c>
      <c r="D56" s="65">
        <v>8</v>
      </c>
      <c r="E56" s="65">
        <v>9</v>
      </c>
      <c r="F56" s="66">
        <v>6</v>
      </c>
      <c r="G56" s="69">
        <f t="shared" si="0"/>
        <v>7.4777777777777779</v>
      </c>
      <c r="H56" s="73">
        <v>0.83333333333333337</v>
      </c>
      <c r="I56" s="76" t="s">
        <v>114</v>
      </c>
      <c r="J56" s="36"/>
      <c r="K56" s="36">
        <v>5</v>
      </c>
      <c r="L56" s="32">
        <f t="shared" si="1"/>
        <v>25</v>
      </c>
      <c r="M56" s="33">
        <f t="shared" si="2"/>
        <v>0.83333333333333337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showGridLines="0" workbookViewId="0"/>
  </sheetViews>
  <sheetFormatPr defaultRowHeight="15" x14ac:dyDescent="0.25"/>
  <cols>
    <col min="2" max="2" width="28.7109375" bestFit="1" customWidth="1"/>
    <col min="3" max="3" width="10" style="32" bestFit="1" customWidth="1"/>
  </cols>
  <sheetData>
    <row r="1" spans="1:4" x14ac:dyDescent="0.25">
      <c r="B1" s="46" t="s">
        <v>74</v>
      </c>
    </row>
    <row r="2" spans="1:4" x14ac:dyDescent="0.25">
      <c r="C2" s="29" t="s">
        <v>19</v>
      </c>
    </row>
    <row r="3" spans="1:4" x14ac:dyDescent="0.25">
      <c r="A3" s="85" t="s">
        <v>17</v>
      </c>
      <c r="B3" s="1" t="s">
        <v>2</v>
      </c>
      <c r="C3" s="47">
        <v>7.5</v>
      </c>
      <c r="D3" s="84"/>
    </row>
    <row r="4" spans="1:4" x14ac:dyDescent="0.25">
      <c r="A4" s="86"/>
      <c r="B4" s="2" t="s">
        <v>3</v>
      </c>
      <c r="C4" s="47">
        <v>7.5</v>
      </c>
    </row>
    <row r="5" spans="1:4" x14ac:dyDescent="0.25">
      <c r="A5" s="86"/>
      <c r="B5" s="2" t="s">
        <v>4</v>
      </c>
      <c r="C5" s="47">
        <v>7.5</v>
      </c>
    </row>
    <row r="6" spans="1:4" x14ac:dyDescent="0.25">
      <c r="A6" s="86"/>
      <c r="B6" s="2" t="s">
        <v>7</v>
      </c>
      <c r="C6" s="47">
        <v>7.5</v>
      </c>
    </row>
    <row r="7" spans="1:4" x14ac:dyDescent="0.25">
      <c r="A7" s="86"/>
      <c r="B7" s="2" t="s">
        <v>5</v>
      </c>
      <c r="C7" s="47">
        <v>7.5</v>
      </c>
    </row>
    <row r="8" spans="1:4" x14ac:dyDescent="0.25">
      <c r="A8" s="87"/>
      <c r="B8" s="3" t="s">
        <v>6</v>
      </c>
      <c r="C8" s="47">
        <v>7.5</v>
      </c>
    </row>
    <row r="9" spans="1:4" x14ac:dyDescent="0.25">
      <c r="A9" s="85" t="s">
        <v>20</v>
      </c>
      <c r="B9" s="1" t="s">
        <v>21</v>
      </c>
      <c r="C9" s="47">
        <v>8</v>
      </c>
    </row>
    <row r="10" spans="1:4" x14ac:dyDescent="0.25">
      <c r="A10" s="86"/>
      <c r="B10" s="2" t="s">
        <v>22</v>
      </c>
      <c r="C10" s="47">
        <v>8</v>
      </c>
    </row>
    <row r="11" spans="1:4" x14ac:dyDescent="0.25">
      <c r="A11" s="86"/>
      <c r="B11" s="2" t="s">
        <v>23</v>
      </c>
      <c r="C11" s="47">
        <v>8</v>
      </c>
    </row>
    <row r="12" spans="1:4" x14ac:dyDescent="0.25">
      <c r="A12" s="86"/>
      <c r="B12" s="2" t="s">
        <v>24</v>
      </c>
      <c r="C12" s="47">
        <v>8</v>
      </c>
    </row>
    <row r="13" spans="1:4" x14ac:dyDescent="0.25">
      <c r="A13" s="86"/>
      <c r="B13" s="2" t="s">
        <v>25</v>
      </c>
      <c r="C13" s="47">
        <v>8</v>
      </c>
    </row>
    <row r="14" spans="1:4" x14ac:dyDescent="0.25">
      <c r="A14" s="86"/>
      <c r="B14" s="2" t="s">
        <v>26</v>
      </c>
      <c r="C14" s="47">
        <v>8</v>
      </c>
    </row>
    <row r="15" spans="1:4" x14ac:dyDescent="0.25">
      <c r="A15" s="87"/>
      <c r="B15" s="3" t="s">
        <v>27</v>
      </c>
      <c r="C15" s="47">
        <v>8</v>
      </c>
    </row>
    <row r="16" spans="1:4" x14ac:dyDescent="0.25">
      <c r="A16" s="85" t="s">
        <v>33</v>
      </c>
      <c r="B16" s="1" t="s">
        <v>28</v>
      </c>
      <c r="C16" s="47">
        <v>8</v>
      </c>
    </row>
    <row r="17" spans="1:3" x14ac:dyDescent="0.25">
      <c r="A17" s="86"/>
      <c r="B17" s="2" t="s">
        <v>29</v>
      </c>
      <c r="C17" s="47">
        <v>8</v>
      </c>
    </row>
    <row r="18" spans="1:3" x14ac:dyDescent="0.25">
      <c r="A18" s="86"/>
      <c r="B18" s="2" t="s">
        <v>30</v>
      </c>
      <c r="C18" s="47">
        <v>8</v>
      </c>
    </row>
    <row r="19" spans="1:3" ht="14.25" customHeight="1" x14ac:dyDescent="0.25">
      <c r="A19" s="86"/>
      <c r="B19" s="2" t="s">
        <v>31</v>
      </c>
      <c r="C19" s="47">
        <v>8</v>
      </c>
    </row>
    <row r="20" spans="1:3" ht="14.25" customHeight="1" x14ac:dyDescent="0.25">
      <c r="A20" s="86"/>
      <c r="B20" s="2" t="s">
        <v>79</v>
      </c>
      <c r="C20" s="47">
        <v>8</v>
      </c>
    </row>
    <row r="21" spans="1:3" x14ac:dyDescent="0.25">
      <c r="A21" s="87"/>
      <c r="B21" s="3" t="s">
        <v>32</v>
      </c>
      <c r="C21" s="47">
        <v>8</v>
      </c>
    </row>
    <row r="22" spans="1:3" x14ac:dyDescent="0.25">
      <c r="A22" s="85" t="s">
        <v>41</v>
      </c>
      <c r="B22" s="1" t="s">
        <v>34</v>
      </c>
      <c r="C22" s="47">
        <v>8.5</v>
      </c>
    </row>
    <row r="23" spans="1:3" x14ac:dyDescent="0.25">
      <c r="A23" s="86"/>
      <c r="B23" s="2" t="s">
        <v>35</v>
      </c>
      <c r="C23" s="47">
        <v>8.5</v>
      </c>
    </row>
    <row r="24" spans="1:3" x14ac:dyDescent="0.25">
      <c r="A24" s="86"/>
      <c r="B24" s="2" t="s">
        <v>36</v>
      </c>
      <c r="C24" s="47">
        <v>8.5</v>
      </c>
    </row>
    <row r="25" spans="1:3" x14ac:dyDescent="0.25">
      <c r="A25" s="86"/>
      <c r="B25" s="2" t="s">
        <v>38</v>
      </c>
      <c r="C25" s="47">
        <v>8.5</v>
      </c>
    </row>
    <row r="26" spans="1:3" x14ac:dyDescent="0.25">
      <c r="A26" s="86"/>
      <c r="B26" s="2" t="s">
        <v>39</v>
      </c>
      <c r="C26" s="47">
        <v>8.5</v>
      </c>
    </row>
    <row r="27" spans="1:3" x14ac:dyDescent="0.25">
      <c r="A27" s="87"/>
      <c r="B27" s="3" t="s">
        <v>40</v>
      </c>
      <c r="C27" s="47">
        <v>8.5</v>
      </c>
    </row>
    <row r="28" spans="1:3" x14ac:dyDescent="0.25">
      <c r="A28" s="85" t="s">
        <v>47</v>
      </c>
      <c r="B28" s="1" t="s">
        <v>42</v>
      </c>
      <c r="C28" s="47">
        <v>8</v>
      </c>
    </row>
    <row r="29" spans="1:3" x14ac:dyDescent="0.25">
      <c r="A29" s="86"/>
      <c r="B29" s="2" t="s">
        <v>43</v>
      </c>
      <c r="C29" s="47">
        <v>8</v>
      </c>
    </row>
    <row r="30" spans="1:3" x14ac:dyDescent="0.25">
      <c r="A30" s="86"/>
      <c r="B30" s="2" t="s">
        <v>44</v>
      </c>
      <c r="C30" s="47">
        <v>8</v>
      </c>
    </row>
    <row r="31" spans="1:3" x14ac:dyDescent="0.25">
      <c r="A31" s="86"/>
      <c r="B31" s="2" t="s">
        <v>45</v>
      </c>
      <c r="C31" s="47">
        <v>8</v>
      </c>
    </row>
    <row r="32" spans="1:3" x14ac:dyDescent="0.25">
      <c r="A32" s="87"/>
      <c r="B32" s="3" t="s">
        <v>46</v>
      </c>
      <c r="C32" s="47">
        <v>8</v>
      </c>
    </row>
    <row r="33" spans="1:3" x14ac:dyDescent="0.25">
      <c r="A33" s="85" t="s">
        <v>53</v>
      </c>
      <c r="B33" s="1" t="s">
        <v>48</v>
      </c>
      <c r="C33" s="47">
        <v>9</v>
      </c>
    </row>
    <row r="34" spans="1:3" x14ac:dyDescent="0.25">
      <c r="A34" s="86"/>
      <c r="B34" s="2" t="s">
        <v>49</v>
      </c>
      <c r="C34" s="47">
        <v>9</v>
      </c>
    </row>
    <row r="35" spans="1:3" x14ac:dyDescent="0.25">
      <c r="A35" s="86"/>
      <c r="B35" s="2" t="s">
        <v>50</v>
      </c>
      <c r="C35" s="47">
        <v>9</v>
      </c>
    </row>
    <row r="36" spans="1:3" x14ac:dyDescent="0.25">
      <c r="A36" s="86"/>
      <c r="B36" s="2" t="s">
        <v>51</v>
      </c>
      <c r="C36" s="47">
        <v>9</v>
      </c>
    </row>
    <row r="37" spans="1:3" x14ac:dyDescent="0.25">
      <c r="A37" s="87"/>
      <c r="B37" s="3" t="s">
        <v>52</v>
      </c>
      <c r="C37" s="47">
        <v>9</v>
      </c>
    </row>
    <row r="38" spans="1:3" x14ac:dyDescent="0.25">
      <c r="A38" s="85" t="s">
        <v>60</v>
      </c>
      <c r="B38" s="1" t="s">
        <v>54</v>
      </c>
      <c r="C38" s="47">
        <v>9.5</v>
      </c>
    </row>
    <row r="39" spans="1:3" x14ac:dyDescent="0.25">
      <c r="A39" s="86"/>
      <c r="B39" s="2" t="s">
        <v>55</v>
      </c>
      <c r="C39" s="47">
        <v>9.5</v>
      </c>
    </row>
    <row r="40" spans="1:3" x14ac:dyDescent="0.25">
      <c r="A40" s="86"/>
      <c r="B40" s="2" t="s">
        <v>56</v>
      </c>
      <c r="C40" s="47">
        <v>9.5</v>
      </c>
    </row>
    <row r="41" spans="1:3" x14ac:dyDescent="0.25">
      <c r="A41" s="86"/>
      <c r="B41" s="2" t="s">
        <v>57</v>
      </c>
      <c r="C41" s="47">
        <v>9.5</v>
      </c>
    </row>
    <row r="42" spans="1:3" x14ac:dyDescent="0.25">
      <c r="A42" s="86"/>
      <c r="B42" s="2" t="s">
        <v>58</v>
      </c>
      <c r="C42" s="47">
        <v>9.5</v>
      </c>
    </row>
    <row r="43" spans="1:3" x14ac:dyDescent="0.25">
      <c r="A43" s="87"/>
      <c r="B43" s="3" t="s">
        <v>59</v>
      </c>
      <c r="C43" s="47">
        <v>9.5</v>
      </c>
    </row>
    <row r="44" spans="1:3" x14ac:dyDescent="0.25">
      <c r="A44" s="85" t="s">
        <v>68</v>
      </c>
      <c r="B44" s="1" t="s">
        <v>61</v>
      </c>
      <c r="C44" s="47">
        <v>6.5</v>
      </c>
    </row>
    <row r="45" spans="1:3" x14ac:dyDescent="0.25">
      <c r="A45" s="86"/>
      <c r="B45" s="2" t="s">
        <v>62</v>
      </c>
      <c r="C45" s="47">
        <v>6.5</v>
      </c>
    </row>
    <row r="46" spans="1:3" x14ac:dyDescent="0.25">
      <c r="A46" s="86"/>
      <c r="B46" s="2" t="s">
        <v>63</v>
      </c>
      <c r="C46" s="47">
        <v>6.5</v>
      </c>
    </row>
    <row r="47" spans="1:3" x14ac:dyDescent="0.25">
      <c r="A47" s="86"/>
      <c r="B47" s="2" t="s">
        <v>64</v>
      </c>
      <c r="C47" s="47">
        <v>6.5</v>
      </c>
    </row>
    <row r="48" spans="1:3" x14ac:dyDescent="0.25">
      <c r="A48" s="86"/>
      <c r="B48" s="2" t="s">
        <v>65</v>
      </c>
      <c r="C48" s="47">
        <v>6.5</v>
      </c>
    </row>
    <row r="49" spans="1:3" x14ac:dyDescent="0.25">
      <c r="A49" s="86"/>
      <c r="B49" s="2" t="s">
        <v>66</v>
      </c>
      <c r="C49" s="47">
        <v>6.5</v>
      </c>
    </row>
    <row r="50" spans="1:3" x14ac:dyDescent="0.25">
      <c r="A50" s="4" t="s">
        <v>72</v>
      </c>
      <c r="B50" s="5" t="s">
        <v>73</v>
      </c>
      <c r="C50" s="47">
        <v>0</v>
      </c>
    </row>
    <row r="51" spans="1:3" x14ac:dyDescent="0.25">
      <c r="A51" s="85" t="s">
        <v>71</v>
      </c>
      <c r="B51" s="59" t="s">
        <v>69</v>
      </c>
      <c r="C51" s="47">
        <v>9</v>
      </c>
    </row>
    <row r="52" spans="1:3" x14ac:dyDescent="0.25">
      <c r="A52" s="87"/>
      <c r="B52" s="60" t="s">
        <v>70</v>
      </c>
      <c r="C52" s="47">
        <v>9</v>
      </c>
    </row>
  </sheetData>
  <mergeCells count="9">
    <mergeCell ref="A3:A8"/>
    <mergeCell ref="A9:A15"/>
    <mergeCell ref="A16:A21"/>
    <mergeCell ref="A22:A27"/>
    <mergeCell ref="A51:A52"/>
    <mergeCell ref="A28:A32"/>
    <mergeCell ref="A33:A37"/>
    <mergeCell ref="A38:A43"/>
    <mergeCell ref="A44:A4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zoomScale="87" zoomScaleNormal="87" workbookViewId="0">
      <selection activeCell="N1" sqref="N1"/>
    </sheetView>
  </sheetViews>
  <sheetFormatPr defaultRowHeight="15" x14ac:dyDescent="0.25"/>
  <cols>
    <col min="1" max="1" width="7.7109375" customWidth="1"/>
    <col min="2" max="2" width="62.140625" customWidth="1"/>
    <col min="3" max="12" width="6.7109375" customWidth="1"/>
    <col min="14" max="14" width="10.85546875" customWidth="1"/>
  </cols>
  <sheetData>
    <row r="1" spans="1:15" x14ac:dyDescent="0.25">
      <c r="A1" s="1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5" x14ac:dyDescent="0.25">
      <c r="A2" s="10"/>
      <c r="B2" s="10"/>
      <c r="C2" s="90" t="s">
        <v>1</v>
      </c>
      <c r="D2" s="90"/>
      <c r="E2" s="90"/>
      <c r="F2" s="90"/>
      <c r="G2" s="90"/>
      <c r="H2" s="90"/>
      <c r="I2" s="90"/>
      <c r="J2" s="90"/>
      <c r="K2" s="90"/>
      <c r="L2" s="90"/>
      <c r="N2" s="29" t="s">
        <v>104</v>
      </c>
    </row>
    <row r="3" spans="1:15" x14ac:dyDescent="0.25">
      <c r="A3" s="10"/>
      <c r="B3" s="13" t="s">
        <v>10</v>
      </c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N3" t="s">
        <v>105</v>
      </c>
      <c r="O3" s="28">
        <v>10</v>
      </c>
    </row>
    <row r="4" spans="1:15" x14ac:dyDescent="0.25">
      <c r="A4" s="88" t="s">
        <v>14</v>
      </c>
      <c r="B4" s="27" t="s">
        <v>110</v>
      </c>
      <c r="C4" s="6">
        <v>4</v>
      </c>
      <c r="D4" s="6">
        <v>3</v>
      </c>
      <c r="E4" s="6">
        <v>4</v>
      </c>
      <c r="F4" s="6">
        <v>3</v>
      </c>
      <c r="G4" s="6">
        <v>3</v>
      </c>
      <c r="H4" s="6">
        <v>4</v>
      </c>
      <c r="I4" s="6">
        <v>4</v>
      </c>
      <c r="J4" s="6">
        <v>3</v>
      </c>
      <c r="K4" s="6">
        <v>0</v>
      </c>
      <c r="L4" s="6">
        <v>4</v>
      </c>
      <c r="N4" s="10" t="s">
        <v>106</v>
      </c>
      <c r="O4" s="28">
        <v>9</v>
      </c>
    </row>
    <row r="5" spans="1:15" x14ac:dyDescent="0.25">
      <c r="A5" s="88"/>
      <c r="B5" s="27" t="s">
        <v>11</v>
      </c>
      <c r="C5" s="6">
        <v>6</v>
      </c>
      <c r="D5" s="6">
        <v>5.5</v>
      </c>
      <c r="E5" s="6">
        <v>6</v>
      </c>
      <c r="F5" s="6">
        <v>6</v>
      </c>
      <c r="G5" s="6">
        <v>6</v>
      </c>
      <c r="H5" s="6">
        <v>6</v>
      </c>
      <c r="I5" s="6">
        <v>6</v>
      </c>
      <c r="J5" s="6">
        <v>4.5</v>
      </c>
      <c r="K5" s="6">
        <v>0</v>
      </c>
      <c r="L5" s="6">
        <v>6</v>
      </c>
      <c r="N5" t="s">
        <v>107</v>
      </c>
      <c r="O5" s="28">
        <v>8</v>
      </c>
    </row>
    <row r="6" spans="1:15" x14ac:dyDescent="0.25">
      <c r="A6" s="88"/>
      <c r="B6" s="7" t="s">
        <v>8</v>
      </c>
      <c r="C6" s="8">
        <f t="shared" ref="C6:L6" si="0">SUM(C4:C5)</f>
        <v>10</v>
      </c>
      <c r="D6" s="8">
        <f t="shared" si="0"/>
        <v>8.5</v>
      </c>
      <c r="E6" s="8">
        <f t="shared" si="0"/>
        <v>10</v>
      </c>
      <c r="F6" s="8">
        <f t="shared" si="0"/>
        <v>9</v>
      </c>
      <c r="G6" s="8">
        <f t="shared" si="0"/>
        <v>9</v>
      </c>
      <c r="H6" s="8">
        <f t="shared" si="0"/>
        <v>10</v>
      </c>
      <c r="I6" s="8">
        <f t="shared" si="0"/>
        <v>10</v>
      </c>
      <c r="J6" s="8">
        <f t="shared" si="0"/>
        <v>7.5</v>
      </c>
      <c r="K6" s="8">
        <f t="shared" si="0"/>
        <v>0</v>
      </c>
      <c r="L6" s="8">
        <f t="shared" si="0"/>
        <v>10</v>
      </c>
      <c r="N6" t="s">
        <v>108</v>
      </c>
      <c r="O6" s="28">
        <v>7</v>
      </c>
    </row>
    <row r="7" spans="1:15" x14ac:dyDescent="0.25">
      <c r="A7" s="88" t="s">
        <v>13</v>
      </c>
      <c r="B7" s="27" t="s">
        <v>75</v>
      </c>
      <c r="C7" s="6">
        <v>3</v>
      </c>
      <c r="D7" s="6">
        <v>3</v>
      </c>
      <c r="E7" s="6">
        <v>3</v>
      </c>
      <c r="F7" s="6">
        <v>4</v>
      </c>
      <c r="G7" s="6">
        <v>3</v>
      </c>
      <c r="H7" s="6">
        <v>4</v>
      </c>
      <c r="I7" s="6">
        <v>4</v>
      </c>
      <c r="J7" s="6">
        <v>2.5</v>
      </c>
      <c r="K7" s="6">
        <v>0</v>
      </c>
      <c r="L7" s="6">
        <v>4</v>
      </c>
      <c r="N7" t="s">
        <v>109</v>
      </c>
      <c r="O7" s="28">
        <v>6</v>
      </c>
    </row>
    <row r="8" spans="1:15" x14ac:dyDescent="0.25">
      <c r="A8" s="88"/>
      <c r="B8" s="27" t="s">
        <v>76</v>
      </c>
      <c r="C8" s="6">
        <v>2</v>
      </c>
      <c r="D8" s="6">
        <v>2</v>
      </c>
      <c r="E8" s="6">
        <v>1.5</v>
      </c>
      <c r="F8" s="6">
        <v>2</v>
      </c>
      <c r="G8" s="6">
        <v>2</v>
      </c>
      <c r="H8" s="6">
        <v>1.5</v>
      </c>
      <c r="I8" s="6">
        <v>2</v>
      </c>
      <c r="J8" s="6">
        <v>2</v>
      </c>
      <c r="K8" s="6">
        <v>0</v>
      </c>
      <c r="L8" s="6">
        <v>2</v>
      </c>
    </row>
    <row r="9" spans="1:15" x14ac:dyDescent="0.25">
      <c r="A9" s="88"/>
      <c r="B9" s="27" t="s">
        <v>12</v>
      </c>
      <c r="C9" s="6">
        <v>4</v>
      </c>
      <c r="D9" s="6">
        <v>3</v>
      </c>
      <c r="E9" s="6">
        <v>3</v>
      </c>
      <c r="F9" s="6">
        <v>3.5</v>
      </c>
      <c r="G9" s="6">
        <v>2.5</v>
      </c>
      <c r="H9" s="6">
        <v>3.5</v>
      </c>
      <c r="I9" s="6">
        <v>4</v>
      </c>
      <c r="J9" s="6">
        <v>3</v>
      </c>
      <c r="K9" s="6">
        <v>0</v>
      </c>
      <c r="L9" s="6">
        <v>3</v>
      </c>
    </row>
    <row r="10" spans="1:15" x14ac:dyDescent="0.25">
      <c r="A10" s="89"/>
      <c r="B10" s="9" t="s">
        <v>9</v>
      </c>
      <c r="C10" s="8">
        <f t="shared" ref="C10:J10" si="1">SUM(C7:C9)</f>
        <v>9</v>
      </c>
      <c r="D10" s="8">
        <f t="shared" si="1"/>
        <v>8</v>
      </c>
      <c r="E10" s="8">
        <f t="shared" si="1"/>
        <v>7.5</v>
      </c>
      <c r="F10" s="8">
        <f t="shared" si="1"/>
        <v>9.5</v>
      </c>
      <c r="G10" s="8">
        <f t="shared" si="1"/>
        <v>7.5</v>
      </c>
      <c r="H10" s="8">
        <f t="shared" si="1"/>
        <v>9</v>
      </c>
      <c r="I10" s="8">
        <f t="shared" si="1"/>
        <v>10</v>
      </c>
      <c r="J10" s="8">
        <f t="shared" si="1"/>
        <v>7.5</v>
      </c>
      <c r="K10" s="8">
        <f>SUM(K7:K9)</f>
        <v>0</v>
      </c>
      <c r="L10" s="8">
        <f>SUM(L7:L9)</f>
        <v>9</v>
      </c>
    </row>
    <row r="11" spans="1:15" x14ac:dyDescent="0.25">
      <c r="A11" s="91" t="s">
        <v>15</v>
      </c>
      <c r="B11" s="9" t="s">
        <v>95</v>
      </c>
      <c r="C11" s="6">
        <v>3.5</v>
      </c>
      <c r="D11" s="6">
        <v>4</v>
      </c>
      <c r="E11" s="6">
        <v>3</v>
      </c>
      <c r="F11" s="6">
        <v>3.5</v>
      </c>
      <c r="G11" s="6">
        <v>4</v>
      </c>
      <c r="H11" s="6">
        <v>4</v>
      </c>
      <c r="I11" s="6">
        <v>4</v>
      </c>
      <c r="J11" s="6">
        <v>4</v>
      </c>
      <c r="K11" s="6">
        <v>0</v>
      </c>
      <c r="L11" s="6">
        <v>4</v>
      </c>
    </row>
    <row r="12" spans="1:15" x14ac:dyDescent="0.25">
      <c r="A12" s="92"/>
      <c r="B12" s="9" t="s">
        <v>96</v>
      </c>
      <c r="C12" s="6">
        <v>3.5</v>
      </c>
      <c r="D12" s="6">
        <v>5.5</v>
      </c>
      <c r="E12" s="6">
        <v>6</v>
      </c>
      <c r="F12" s="6">
        <v>4.5</v>
      </c>
      <c r="G12" s="6">
        <v>4.5</v>
      </c>
      <c r="H12" s="6">
        <v>6</v>
      </c>
      <c r="I12" s="6">
        <v>5</v>
      </c>
      <c r="J12" s="6">
        <v>3.5</v>
      </c>
      <c r="K12" s="6">
        <v>0</v>
      </c>
      <c r="L12" s="6">
        <v>6</v>
      </c>
    </row>
    <row r="13" spans="1:15" x14ac:dyDescent="0.25">
      <c r="A13" s="93"/>
      <c r="B13" s="9" t="s">
        <v>18</v>
      </c>
      <c r="C13" s="30">
        <f>SUM(C11:C12)</f>
        <v>7</v>
      </c>
      <c r="D13" s="30">
        <f t="shared" ref="D13:J13" si="2">SUM(D11:D12)</f>
        <v>9.5</v>
      </c>
      <c r="E13" s="30">
        <f t="shared" si="2"/>
        <v>9</v>
      </c>
      <c r="F13" s="30">
        <f t="shared" si="2"/>
        <v>8</v>
      </c>
      <c r="G13" s="30">
        <f t="shared" si="2"/>
        <v>8.5</v>
      </c>
      <c r="H13" s="30">
        <f t="shared" si="2"/>
        <v>10</v>
      </c>
      <c r="I13" s="30">
        <f t="shared" si="2"/>
        <v>9</v>
      </c>
      <c r="J13" s="30">
        <f t="shared" si="2"/>
        <v>7.5</v>
      </c>
      <c r="K13" s="8">
        <f>SUM(K11:K12)</f>
        <v>0</v>
      </c>
      <c r="L13" s="8">
        <f>SUM(L11:L12)</f>
        <v>10</v>
      </c>
    </row>
    <row r="14" spans="1:15" x14ac:dyDescent="0.25">
      <c r="A14" s="91" t="s">
        <v>93</v>
      </c>
      <c r="B14" s="9" t="s">
        <v>94</v>
      </c>
      <c r="C14" s="6">
        <v>4</v>
      </c>
      <c r="D14" s="6">
        <v>4</v>
      </c>
      <c r="E14" s="6">
        <v>3</v>
      </c>
      <c r="F14" s="6">
        <v>4</v>
      </c>
      <c r="G14" s="6">
        <v>4</v>
      </c>
      <c r="H14" s="6">
        <v>4</v>
      </c>
      <c r="I14" s="6">
        <v>4</v>
      </c>
      <c r="J14" s="6">
        <v>4</v>
      </c>
      <c r="K14" s="6">
        <v>0</v>
      </c>
      <c r="L14" s="6">
        <v>4</v>
      </c>
    </row>
    <row r="15" spans="1:15" x14ac:dyDescent="0.25">
      <c r="A15" s="92"/>
      <c r="B15" s="9" t="s">
        <v>100</v>
      </c>
      <c r="C15" s="6">
        <v>3.5</v>
      </c>
      <c r="D15" s="6">
        <v>3.5</v>
      </c>
      <c r="E15" s="6">
        <v>5</v>
      </c>
      <c r="F15" s="6">
        <v>5</v>
      </c>
      <c r="G15" s="6">
        <v>5</v>
      </c>
      <c r="H15" s="6">
        <v>5</v>
      </c>
      <c r="I15" s="6">
        <v>5</v>
      </c>
      <c r="J15" s="6">
        <v>0</v>
      </c>
      <c r="K15" s="6">
        <v>0</v>
      </c>
      <c r="L15" s="6">
        <v>5</v>
      </c>
    </row>
    <row r="16" spans="1:15" x14ac:dyDescent="0.25">
      <c r="A16" s="93"/>
      <c r="B16" s="9" t="s">
        <v>92</v>
      </c>
      <c r="C16" s="8">
        <f t="shared" ref="C16:L16" si="3">SUM(C14:C15)</f>
        <v>7.5</v>
      </c>
      <c r="D16" s="8">
        <f t="shared" si="3"/>
        <v>7.5</v>
      </c>
      <c r="E16" s="8">
        <f t="shared" si="3"/>
        <v>8</v>
      </c>
      <c r="F16" s="8">
        <f t="shared" si="3"/>
        <v>9</v>
      </c>
      <c r="G16" s="8">
        <f t="shared" si="3"/>
        <v>9</v>
      </c>
      <c r="H16" s="8">
        <f t="shared" si="3"/>
        <v>9</v>
      </c>
      <c r="I16" s="8">
        <f t="shared" si="3"/>
        <v>9</v>
      </c>
      <c r="J16" s="8">
        <f t="shared" si="3"/>
        <v>4</v>
      </c>
      <c r="K16" s="8">
        <f t="shared" si="3"/>
        <v>0</v>
      </c>
      <c r="L16" s="8">
        <f t="shared" si="3"/>
        <v>9</v>
      </c>
    </row>
    <row r="17" spans="1:12" x14ac:dyDescent="0.25">
      <c r="A17" s="88" t="s">
        <v>97</v>
      </c>
      <c r="B17" s="9" t="s">
        <v>103</v>
      </c>
      <c r="C17" s="6">
        <v>2.5</v>
      </c>
      <c r="D17" s="6">
        <v>3.5</v>
      </c>
      <c r="E17" s="6">
        <v>4</v>
      </c>
      <c r="F17" s="6">
        <v>3</v>
      </c>
      <c r="G17" s="6">
        <v>4</v>
      </c>
      <c r="H17" s="6">
        <v>4</v>
      </c>
      <c r="I17" s="6">
        <v>4</v>
      </c>
      <c r="J17" s="6">
        <v>3.5</v>
      </c>
      <c r="K17" s="6">
        <v>0</v>
      </c>
      <c r="L17" s="6">
        <v>4</v>
      </c>
    </row>
    <row r="18" spans="1:12" x14ac:dyDescent="0.25">
      <c r="A18" s="89"/>
      <c r="B18" s="9" t="s">
        <v>101</v>
      </c>
      <c r="C18" s="6">
        <v>1</v>
      </c>
      <c r="D18" s="6">
        <v>1</v>
      </c>
      <c r="E18" s="6">
        <v>0.5</v>
      </c>
      <c r="F18" s="6">
        <v>2</v>
      </c>
      <c r="G18" s="6">
        <v>1</v>
      </c>
      <c r="H18" s="6">
        <v>2</v>
      </c>
      <c r="I18" s="6">
        <v>3</v>
      </c>
      <c r="J18" s="6">
        <v>0</v>
      </c>
      <c r="K18" s="6">
        <v>0</v>
      </c>
      <c r="L18" s="6">
        <v>2.5</v>
      </c>
    </row>
    <row r="19" spans="1:12" x14ac:dyDescent="0.25">
      <c r="A19" s="89"/>
      <c r="B19" s="9" t="s">
        <v>102</v>
      </c>
      <c r="C19" s="6">
        <v>1.5</v>
      </c>
      <c r="D19" s="6">
        <v>2</v>
      </c>
      <c r="E19" s="6">
        <v>1.5</v>
      </c>
      <c r="F19" s="6">
        <v>2</v>
      </c>
      <c r="G19" s="6">
        <v>2</v>
      </c>
      <c r="H19" s="6">
        <v>2</v>
      </c>
      <c r="I19" s="6">
        <v>2.5</v>
      </c>
      <c r="J19" s="6">
        <v>1.5</v>
      </c>
      <c r="K19" s="6">
        <v>0</v>
      </c>
      <c r="L19" s="6">
        <v>2</v>
      </c>
    </row>
    <row r="20" spans="1:12" x14ac:dyDescent="0.25">
      <c r="A20" s="89"/>
      <c r="B20" s="9" t="s">
        <v>98</v>
      </c>
      <c r="C20" s="8">
        <f t="shared" ref="C20:L20" si="4">SUM(C17:C19)</f>
        <v>5</v>
      </c>
      <c r="D20" s="8">
        <f t="shared" si="4"/>
        <v>6.5</v>
      </c>
      <c r="E20" s="8">
        <f t="shared" si="4"/>
        <v>6</v>
      </c>
      <c r="F20" s="8">
        <f t="shared" si="4"/>
        <v>7</v>
      </c>
      <c r="G20" s="8">
        <f t="shared" si="4"/>
        <v>7</v>
      </c>
      <c r="H20" s="8">
        <f t="shared" si="4"/>
        <v>8</v>
      </c>
      <c r="I20" s="8">
        <f t="shared" si="4"/>
        <v>9.5</v>
      </c>
      <c r="J20" s="8">
        <f t="shared" si="4"/>
        <v>5</v>
      </c>
      <c r="K20" s="8">
        <f t="shared" si="4"/>
        <v>0</v>
      </c>
      <c r="L20" s="8">
        <f t="shared" si="4"/>
        <v>8.5</v>
      </c>
    </row>
    <row r="21" spans="1:12" x14ac:dyDescent="0.25">
      <c r="A21" s="10"/>
      <c r="B21" s="9" t="s">
        <v>99</v>
      </c>
      <c r="C21" s="31">
        <f t="shared" ref="C21:L21" si="5">AVERAGE(C6,C10,C13,C16,C20)</f>
        <v>7.7</v>
      </c>
      <c r="D21" s="31">
        <f t="shared" si="5"/>
        <v>8</v>
      </c>
      <c r="E21" s="31">
        <f t="shared" si="5"/>
        <v>8.1</v>
      </c>
      <c r="F21" s="31">
        <f t="shared" si="5"/>
        <v>8.5</v>
      </c>
      <c r="G21" s="31">
        <f t="shared" si="5"/>
        <v>8.1999999999999993</v>
      </c>
      <c r="H21" s="31">
        <f t="shared" si="5"/>
        <v>9.1999999999999993</v>
      </c>
      <c r="I21" s="31">
        <f t="shared" si="5"/>
        <v>9.5</v>
      </c>
      <c r="J21" s="31">
        <f t="shared" si="5"/>
        <v>6.3</v>
      </c>
      <c r="K21" s="31">
        <f t="shared" si="5"/>
        <v>0</v>
      </c>
      <c r="L21" s="31">
        <f t="shared" si="5"/>
        <v>9.3000000000000007</v>
      </c>
    </row>
    <row r="22" spans="1:12" ht="30" x14ac:dyDescent="0.25">
      <c r="C22" s="55" t="s">
        <v>108</v>
      </c>
      <c r="D22" s="54" t="s">
        <v>107</v>
      </c>
      <c r="E22" s="53" t="s">
        <v>107</v>
      </c>
      <c r="F22" s="48" t="s">
        <v>107</v>
      </c>
      <c r="G22" s="53" t="s">
        <v>107</v>
      </c>
      <c r="H22" s="48" t="s">
        <v>106</v>
      </c>
      <c r="I22" s="56" t="s">
        <v>106</v>
      </c>
      <c r="J22" s="48" t="s">
        <v>109</v>
      </c>
      <c r="K22" s="53" t="s">
        <v>16</v>
      </c>
      <c r="L22" s="49" t="s">
        <v>106</v>
      </c>
    </row>
    <row r="23" spans="1:12" x14ac:dyDescent="0.25">
      <c r="C23" s="52">
        <v>7.5</v>
      </c>
      <c r="D23" s="50">
        <v>8</v>
      </c>
      <c r="E23" s="52">
        <v>8</v>
      </c>
      <c r="F23" s="50">
        <v>8.5</v>
      </c>
      <c r="G23" s="52">
        <v>8</v>
      </c>
      <c r="H23" s="50">
        <v>9</v>
      </c>
      <c r="I23" s="57">
        <v>9.5</v>
      </c>
      <c r="J23" s="50">
        <v>6.5</v>
      </c>
      <c r="K23" s="52">
        <v>0</v>
      </c>
      <c r="L23" s="51">
        <v>9</v>
      </c>
    </row>
    <row r="24" spans="1:12" x14ac:dyDescent="0.25">
      <c r="I24" s="58" t="s">
        <v>115</v>
      </c>
    </row>
  </sheetData>
  <mergeCells count="6">
    <mergeCell ref="A17:A20"/>
    <mergeCell ref="C2:L2"/>
    <mergeCell ref="A4:A6"/>
    <mergeCell ref="A7:A10"/>
    <mergeCell ref="A11:A13"/>
    <mergeCell ref="A14:A16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ignoredErrors>
    <ignoredError sqref="J6:L6 G6:I6 C6:D6 E6:F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Notas finais</vt:lpstr>
      <vt:lpstr> Notas individuais trabalho</vt:lpstr>
      <vt:lpstr>avaliação completa grupos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Adriana Caldana</cp:lastModifiedBy>
  <dcterms:created xsi:type="dcterms:W3CDTF">2017-11-20T18:14:39Z</dcterms:created>
  <dcterms:modified xsi:type="dcterms:W3CDTF">2017-12-09T09:24:29Z</dcterms:modified>
</cp:coreProperties>
</file>