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3280" windowHeight="8700" activeTab="0"/>
  </bookViews>
  <sheets>
    <sheet name="cap_8" sheetId="1" r:id="rId1"/>
    <sheet name="cap_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<sst xmlns="http://schemas.openxmlformats.org/spreadsheetml/2006/main" count="16" uniqueCount="16">
  <si>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pollution</t>
  </si>
  <si>
    <t>rent</t>
  </si>
  <si>
    <t>dr/dp</t>
  </si>
  <si>
    <t>zone</t>
  </si>
  <si>
    <t>distance</t>
  </si>
  <si>
    <t>zone pop</t>
  </si>
  <si>
    <t>visitors</t>
  </si>
  <si>
    <t>fee</t>
  </si>
  <si>
    <t>tc</t>
  </si>
  <si>
    <t>Total Cost</t>
  </si>
  <si>
    <t>visits pc</t>
  </si>
  <si>
    <t>slope</t>
  </si>
  <si>
    <t>DD (200)</t>
  </si>
  <si>
    <t>DD (150)</t>
  </si>
  <si>
    <t xml:space="preserve">change visits = </t>
  </si>
  <si>
    <t>v = 0.26 - 0.001 p</t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</si>
</sst>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 vs. Pollution</a:t>
            </a:r>
          </a:p>
        </c:rich>
      </c:tx>
      <c:layout>
        <c:manualLayout>
          <c:xMode val="factor"/>
          <c:yMode val="factor"/>
          <c:x val="-0.013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775"/>
          <c:w val="0.749"/>
          <c:h val="0.6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cap_8!$B$1</c:f>
              <c:strCache>
                <c:ptCount val="1"/>
                <c:pt idx="0">
                  <c:v>rent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cap_8!$A$2:$A$10</c:f>
              <c:numCache/>
            </c:numRef>
          </c:xVal>
          <c:yVal>
            <c:numRef>
              <c:f>cap_8!$B$2:$B$10</c:f>
              <c:numCache/>
            </c:numRef>
          </c:yVal>
          <c:smooth val="1"/>
        </c:ser>
        <c:axId val="45002916"/>
        <c:axId val="2373061"/>
      </c:scatterChart>
      <c:valAx>
        <c:axId val="4500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Pollution (mug/m3)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061"/>
        <c:crosses val="autoZero"/>
        <c:crossBetween val="midCat"/>
        <c:dispUnits/>
      </c:valAx>
      <c:valAx>
        <c:axId val="237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Rent ($/month)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2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471"/>
          <c:w val="0.1252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Marginal Value of Pollution</a:t>
            </a:r>
          </a:p>
        </c:rich>
      </c:tx>
      <c:layout>
        <c:manualLayout>
          <c:xMode val="factor"/>
          <c:yMode val="factor"/>
          <c:x val="-0.021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1775"/>
          <c:w val="0.69525"/>
          <c:h val="0.6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cap_8!$C$1</c:f>
              <c:strCache>
                <c:ptCount val="1"/>
                <c:pt idx="0">
                  <c:v>dr/dp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cap_8!$A$2:$A$10</c:f>
              <c:numCache/>
            </c:numRef>
          </c:xVal>
          <c:yVal>
            <c:numRef>
              <c:f>cap_8!$C$2:$C$10</c:f>
              <c:numCache/>
            </c:numRef>
          </c:yVal>
          <c:smooth val="1"/>
        </c:ser>
        <c:axId val="21357550"/>
        <c:axId val="58000223"/>
      </c:scatterChart>
      <c:valAx>
        <c:axId val="2135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Pollution (mug/m3)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 val="autoZero"/>
        <c:crossBetween val="midCat"/>
        <c:dispUnits/>
      </c:valAx>
      <c:valAx>
        <c:axId val="5800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Marginal value of pollution ($/month)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508"/>
          <c:w val="0.135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47625</xdr:rowOff>
    </xdr:from>
    <xdr:to>
      <xdr:col>10</xdr:col>
      <xdr:colOff>333375</xdr:colOff>
      <xdr:row>16</xdr:row>
      <xdr:rowOff>104775</xdr:rowOff>
    </xdr:to>
    <xdr:graphicFrame>
      <xdr:nvGraphicFramePr>
        <xdr:cNvPr id="1" name="Gráfico 1"/>
        <xdr:cNvGraphicFramePr/>
      </xdr:nvGraphicFramePr>
      <xdr:xfrm>
        <a:off x="2076450" y="47625"/>
        <a:ext cx="4162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17</xdr:row>
      <xdr:rowOff>0</xdr:rowOff>
    </xdr:from>
    <xdr:to>
      <xdr:col>10</xdr:col>
      <xdr:colOff>342900</xdr:colOff>
      <xdr:row>33</xdr:row>
      <xdr:rowOff>57150</xdr:rowOff>
    </xdr:to>
    <xdr:graphicFrame>
      <xdr:nvGraphicFramePr>
        <xdr:cNvPr id="2" name="Gráfico 2"/>
        <xdr:cNvGraphicFramePr/>
      </xdr:nvGraphicFramePr>
      <xdr:xfrm>
        <a:off x="2076450" y="2657475"/>
        <a:ext cx="41719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2" sqref="A2"/>
    </sheetView>
  </sheetViews>
  <sheetFormatPr defaultColWidth="8.8515625" defaultRowHeight="12.75"/>
  <sheetData>
    <row r="1" spans="1:3" ht="12">
      <c r="A1" t="s">
        <v>0</v>
      </c>
      <c r="B1" t="s">
        <v>1</v>
      </c>
      <c r="C1" t="s">
        <v>2</v>
      </c>
    </row>
    <row r="2" spans="1:2" ht="12">
      <c r="A2">
        <v>30</v>
      </c>
      <c r="B2">
        <v>497</v>
      </c>
    </row>
    <row r="3" spans="1:3" ht="12">
      <c r="A3">
        <v>50</v>
      </c>
      <c r="B3">
        <v>492</v>
      </c>
      <c r="C3">
        <f>(B3-B2)/(A3-A2)</f>
        <v>-0.25</v>
      </c>
    </row>
    <row r="4" spans="1:3" ht="12">
      <c r="A4">
        <v>70</v>
      </c>
      <c r="B4">
        <v>485</v>
      </c>
      <c r="C4">
        <f aca="true" t="shared" si="0" ref="C4:C10">(B4-B3)/(A4-A3)</f>
        <v>-0.35</v>
      </c>
    </row>
    <row r="5" spans="1:3" ht="12">
      <c r="A5">
        <v>90</v>
      </c>
      <c r="B5">
        <v>475</v>
      </c>
      <c r="C5">
        <f t="shared" si="0"/>
        <v>-0.5</v>
      </c>
    </row>
    <row r="6" spans="1:3" ht="12">
      <c r="A6">
        <v>120</v>
      </c>
      <c r="B6">
        <v>455</v>
      </c>
      <c r="C6">
        <f t="shared" si="0"/>
        <v>-0.6666666666666666</v>
      </c>
    </row>
    <row r="7" spans="1:3" ht="12">
      <c r="A7">
        <v>150</v>
      </c>
      <c r="B7">
        <v>430</v>
      </c>
      <c r="C7">
        <f t="shared" si="0"/>
        <v>-0.8333333333333334</v>
      </c>
    </row>
    <row r="8" spans="1:3" ht="12">
      <c r="A8">
        <v>200</v>
      </c>
      <c r="B8">
        <v>375</v>
      </c>
      <c r="C8">
        <f t="shared" si="0"/>
        <v>-1.1</v>
      </c>
    </row>
    <row r="9" spans="1:3" ht="12">
      <c r="A9">
        <v>250</v>
      </c>
      <c r="B9">
        <v>305</v>
      </c>
      <c r="C9">
        <f t="shared" si="0"/>
        <v>-1.4</v>
      </c>
    </row>
    <row r="10" spans="1:3" ht="12">
      <c r="A10">
        <v>300</v>
      </c>
      <c r="B10">
        <v>219</v>
      </c>
      <c r="C10">
        <f t="shared" si="0"/>
        <v>-1.72</v>
      </c>
    </row>
  </sheetData>
  <sheetProtection/>
  <printOptions/>
  <pageMargins left="0.787401575" right="0.787401575" top="0.984251969" bottom="0.984251969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K12" sqref="K12"/>
    </sheetView>
  </sheetViews>
  <sheetFormatPr defaultColWidth="8.8515625" defaultRowHeight="12.75"/>
  <sheetData>
    <row r="1" spans="1:11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13</v>
      </c>
      <c r="K1" t="s">
        <v>12</v>
      </c>
    </row>
    <row r="2" spans="1:11" ht="12">
      <c r="A2">
        <v>1</v>
      </c>
      <c r="B2">
        <v>10</v>
      </c>
      <c r="C2">
        <v>5000</v>
      </c>
      <c r="D2">
        <v>500</v>
      </c>
      <c r="E2">
        <v>150</v>
      </c>
      <c r="F2">
        <f>1*B2</f>
        <v>10</v>
      </c>
      <c r="G2">
        <f>E2+F2</f>
        <v>160</v>
      </c>
      <c r="H2">
        <f>D2/C2</f>
        <v>0.1</v>
      </c>
      <c r="J2">
        <f>C2*(0.26-0.001*(E2+F2))</f>
        <v>500</v>
      </c>
      <c r="K2">
        <f>C2*(0.26-0.001*(200+F2))</f>
        <v>250.00000000000009</v>
      </c>
    </row>
    <row r="3" spans="1:11" ht="12">
      <c r="A3">
        <v>2</v>
      </c>
      <c r="B3">
        <v>20</v>
      </c>
      <c r="C3">
        <v>10000</v>
      </c>
      <c r="D3">
        <v>900</v>
      </c>
      <c r="E3">
        <v>150</v>
      </c>
      <c r="F3">
        <f aca="true" t="shared" si="0" ref="F3:F11">1*B3</f>
        <v>20</v>
      </c>
      <c r="G3">
        <f aca="true" t="shared" si="1" ref="G3:G11">E3+F3</f>
        <v>170</v>
      </c>
      <c r="H3">
        <f aca="true" t="shared" si="2" ref="H3:H11">D3/C3</f>
        <v>0.09</v>
      </c>
      <c r="I3">
        <f>(H3-H2)/(G3-G2)</f>
        <v>-0.0010000000000000009</v>
      </c>
      <c r="J3">
        <f aca="true" t="shared" si="3" ref="J3:J11">C3*(0.26-0.001*(E3+F3))</f>
        <v>900</v>
      </c>
      <c r="K3">
        <f>C3*(0.26-0.001*(200+F3))</f>
        <v>400.00000000000006</v>
      </c>
    </row>
    <row r="4" spans="1:11" ht="12">
      <c r="A4">
        <v>3</v>
      </c>
      <c r="B4">
        <v>30</v>
      </c>
      <c r="C4">
        <v>25000</v>
      </c>
      <c r="D4">
        <v>2000</v>
      </c>
      <c r="E4">
        <v>150</v>
      </c>
      <c r="F4">
        <f t="shared" si="0"/>
        <v>30</v>
      </c>
      <c r="G4">
        <f t="shared" si="1"/>
        <v>180</v>
      </c>
      <c r="H4">
        <f t="shared" si="2"/>
        <v>0.08</v>
      </c>
      <c r="I4">
        <f aca="true" t="shared" si="4" ref="I4:I11">(H4-H3)/(G4-G3)</f>
        <v>-0.0009999999999999996</v>
      </c>
      <c r="J4">
        <f t="shared" si="3"/>
        <v>2000.0000000000005</v>
      </c>
      <c r="K4">
        <f>C4*(0.26-0.001*(200+F4))</f>
        <v>750</v>
      </c>
    </row>
    <row r="5" spans="1:11" ht="12">
      <c r="A5">
        <v>4</v>
      </c>
      <c r="B5">
        <v>40</v>
      </c>
      <c r="C5">
        <v>10000</v>
      </c>
      <c r="D5">
        <v>700</v>
      </c>
      <c r="E5">
        <v>150</v>
      </c>
      <c r="F5">
        <f t="shared" si="0"/>
        <v>40</v>
      </c>
      <c r="G5">
        <f t="shared" si="1"/>
        <v>190</v>
      </c>
      <c r="H5">
        <f t="shared" si="2"/>
        <v>0.07</v>
      </c>
      <c r="I5">
        <f t="shared" si="4"/>
        <v>-0.0009999999999999996</v>
      </c>
      <c r="J5">
        <f t="shared" si="3"/>
        <v>700.0000000000001</v>
      </c>
      <c r="K5">
        <f>C5*(0.26-0.001*(200+F5))</f>
        <v>200.00000000000017</v>
      </c>
    </row>
    <row r="6" spans="1:11" ht="12">
      <c r="A6">
        <v>5</v>
      </c>
      <c r="B6">
        <v>50</v>
      </c>
      <c r="C6">
        <v>100000</v>
      </c>
      <c r="D6">
        <v>6000</v>
      </c>
      <c r="E6">
        <v>150</v>
      </c>
      <c r="F6">
        <f t="shared" si="0"/>
        <v>50</v>
      </c>
      <c r="G6">
        <f t="shared" si="1"/>
        <v>200</v>
      </c>
      <c r="H6">
        <f t="shared" si="2"/>
        <v>0.06</v>
      </c>
      <c r="I6">
        <f t="shared" si="4"/>
        <v>-0.0010000000000000009</v>
      </c>
      <c r="J6">
        <f t="shared" si="3"/>
        <v>6000</v>
      </c>
      <c r="K6">
        <f>C6*(0.26-0.001*(200+F6))</f>
        <v>1000.0000000000009</v>
      </c>
    </row>
    <row r="7" spans="1:11" ht="12">
      <c r="A7">
        <v>6</v>
      </c>
      <c r="B7">
        <v>60</v>
      </c>
      <c r="C7">
        <v>500000</v>
      </c>
      <c r="D7">
        <v>25000</v>
      </c>
      <c r="E7">
        <v>150</v>
      </c>
      <c r="F7">
        <f t="shared" si="0"/>
        <v>60</v>
      </c>
      <c r="G7">
        <f t="shared" si="1"/>
        <v>210</v>
      </c>
      <c r="H7">
        <f t="shared" si="2"/>
        <v>0.05</v>
      </c>
      <c r="I7">
        <f t="shared" si="4"/>
        <v>-0.0009999999999999996</v>
      </c>
      <c r="J7">
        <f t="shared" si="3"/>
        <v>25000.000000000007</v>
      </c>
      <c r="K7">
        <f>C7*(0.26-0.001*(200+F7))</f>
        <v>0</v>
      </c>
    </row>
    <row r="8" spans="1:11" ht="12">
      <c r="A8">
        <v>7</v>
      </c>
      <c r="B8">
        <v>70</v>
      </c>
      <c r="C8">
        <v>200000</v>
      </c>
      <c r="D8">
        <v>8000</v>
      </c>
      <c r="E8">
        <v>150</v>
      </c>
      <c r="F8">
        <f t="shared" si="0"/>
        <v>70</v>
      </c>
      <c r="G8">
        <f t="shared" si="1"/>
        <v>220</v>
      </c>
      <c r="H8">
        <f t="shared" si="2"/>
        <v>0.04</v>
      </c>
      <c r="I8">
        <f t="shared" si="4"/>
        <v>-0.0010000000000000002</v>
      </c>
      <c r="J8">
        <f t="shared" si="3"/>
        <v>8000.000000000002</v>
      </c>
      <c r="K8">
        <v>0</v>
      </c>
    </row>
    <row r="9" spans="1:11" ht="12">
      <c r="A9">
        <v>8</v>
      </c>
      <c r="B9">
        <v>80</v>
      </c>
      <c r="C9">
        <v>50000</v>
      </c>
      <c r="D9">
        <v>1500</v>
      </c>
      <c r="E9">
        <v>150</v>
      </c>
      <c r="F9">
        <f t="shared" si="0"/>
        <v>80</v>
      </c>
      <c r="G9">
        <f t="shared" si="1"/>
        <v>230</v>
      </c>
      <c r="H9">
        <f t="shared" si="2"/>
        <v>0.03</v>
      </c>
      <c r="I9">
        <f t="shared" si="4"/>
        <v>-0.0010000000000000002</v>
      </c>
      <c r="J9">
        <f t="shared" si="3"/>
        <v>1500</v>
      </c>
      <c r="K9">
        <v>0</v>
      </c>
    </row>
    <row r="10" spans="1:11" ht="12">
      <c r="A10">
        <v>9</v>
      </c>
      <c r="B10">
        <v>90</v>
      </c>
      <c r="C10">
        <v>100000</v>
      </c>
      <c r="D10">
        <v>2000</v>
      </c>
      <c r="E10">
        <v>150</v>
      </c>
      <c r="F10">
        <f t="shared" si="0"/>
        <v>90</v>
      </c>
      <c r="G10">
        <f t="shared" si="1"/>
        <v>240</v>
      </c>
      <c r="H10">
        <f t="shared" si="2"/>
        <v>0.02</v>
      </c>
      <c r="I10">
        <f t="shared" si="4"/>
        <v>-0.0009999999999999998</v>
      </c>
      <c r="J10">
        <f t="shared" si="3"/>
        <v>2000.0000000000018</v>
      </c>
      <c r="K10">
        <v>0</v>
      </c>
    </row>
    <row r="11" spans="1:11" ht="12">
      <c r="A11">
        <v>10</v>
      </c>
      <c r="B11">
        <v>100</v>
      </c>
      <c r="C11">
        <v>100000</v>
      </c>
      <c r="D11">
        <v>1000</v>
      </c>
      <c r="E11">
        <v>150</v>
      </c>
      <c r="F11">
        <f t="shared" si="0"/>
        <v>100</v>
      </c>
      <c r="G11">
        <f t="shared" si="1"/>
        <v>250</v>
      </c>
      <c r="H11">
        <f t="shared" si="2"/>
        <v>0.01</v>
      </c>
      <c r="I11">
        <f t="shared" si="4"/>
        <v>-0.001</v>
      </c>
      <c r="J11">
        <f t="shared" si="3"/>
        <v>1000.0000000000009</v>
      </c>
      <c r="K11">
        <v>0</v>
      </c>
    </row>
    <row r="12" spans="4:14" ht="12">
      <c r="D12">
        <f>SUM(D2:D11)</f>
        <v>47600</v>
      </c>
      <c r="J12">
        <f>SUM(J2:J11)</f>
        <v>47600.00000000001</v>
      </c>
      <c r="K12">
        <f>SUM(K2:K11)</f>
        <v>2600.000000000001</v>
      </c>
      <c r="L12" t="s">
        <v>14</v>
      </c>
      <c r="N12">
        <f>J12-K12</f>
        <v>45000.00000000001</v>
      </c>
    </row>
    <row r="13" ht="12">
      <c r="A13" t="s">
        <v>15</v>
      </c>
    </row>
    <row r="17" ht="12">
      <c r="E17">
        <f>170*0.001+0.09</f>
        <v>0.26</v>
      </c>
    </row>
  </sheetData>
  <sheetProtection/>
  <printOptions/>
  <pageMargins left="0.787401575" right="0.787401575" top="0.984251969" bottom="0.984251969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chimeli</dc:creator>
  <cp:keywords/>
  <dc:description/>
  <cp:lastModifiedBy>Ariaster Chimeli</cp:lastModifiedBy>
  <dcterms:created xsi:type="dcterms:W3CDTF">2006-03-08T20:36:00Z</dcterms:created>
  <dcterms:modified xsi:type="dcterms:W3CDTF">2017-12-03T18:20:46Z</dcterms:modified>
  <cp:category/>
  <cp:version/>
  <cp:contentType/>
  <cp:contentStatus/>
</cp:coreProperties>
</file>