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f.FEA-RP\Desktop\Finanças I - 2017\"/>
    </mc:Choice>
  </mc:AlternateContent>
  <bookViews>
    <workbookView xWindow="0" yWindow="0" windowWidth="28800" windowHeight="11835" activeTab="2"/>
  </bookViews>
  <sheets>
    <sheet name="2.3" sheetId="1" r:id="rId1"/>
    <sheet name="2.7" sheetId="2" r:id="rId2"/>
    <sheet name="2.1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" l="1"/>
  <c r="L6" i="3"/>
  <c r="K5" i="3"/>
  <c r="L5" i="3"/>
  <c r="K4" i="3"/>
  <c r="L4" i="3"/>
  <c r="K3" i="3"/>
  <c r="L3" i="3"/>
  <c r="J3" i="3"/>
  <c r="K2" i="3"/>
  <c r="L2" i="3"/>
  <c r="F3" i="3"/>
  <c r="F4" i="3"/>
  <c r="F5" i="3"/>
  <c r="F2" i="3"/>
  <c r="E3" i="3"/>
  <c r="E4" i="3"/>
  <c r="E5" i="3"/>
  <c r="E2" i="3"/>
  <c r="I6" i="3"/>
  <c r="H6" i="3"/>
  <c r="J6" i="3"/>
  <c r="J4" i="3"/>
  <c r="J5" i="3"/>
  <c r="I3" i="3"/>
  <c r="I4" i="3"/>
  <c r="I5" i="3"/>
  <c r="I2" i="3"/>
  <c r="H3" i="3"/>
  <c r="H4" i="3"/>
  <c r="H5" i="3"/>
  <c r="J2" i="3"/>
  <c r="H2" i="3"/>
  <c r="G5" i="3"/>
  <c r="G2" i="3"/>
  <c r="G3" i="3"/>
  <c r="G4" i="3"/>
  <c r="C2" i="2"/>
  <c r="D2" i="2" s="1"/>
  <c r="C3" i="2"/>
  <c r="D3" i="2" s="1"/>
  <c r="C4" i="2"/>
  <c r="D4" i="2" s="1"/>
  <c r="C5" i="2"/>
  <c r="D5" i="2" s="1"/>
  <c r="C6" i="2"/>
  <c r="D6" i="2" s="1"/>
  <c r="C7" i="2"/>
  <c r="D7" i="2" s="1"/>
  <c r="G2" i="1"/>
  <c r="H20" i="1"/>
  <c r="G12" i="1"/>
  <c r="F13" i="1"/>
  <c r="F14" i="1"/>
  <c r="F15" i="1"/>
  <c r="F16" i="1"/>
  <c r="F17" i="1"/>
  <c r="F18" i="1"/>
  <c r="F19" i="1"/>
  <c r="F12" i="1"/>
  <c r="E12" i="1"/>
  <c r="E13" i="1"/>
  <c r="E14" i="1"/>
  <c r="E15" i="1"/>
  <c r="E16" i="1"/>
  <c r="E17" i="1"/>
  <c r="E18" i="1"/>
  <c r="E19" i="1"/>
  <c r="G20" i="1"/>
  <c r="G13" i="1"/>
  <c r="G14" i="1"/>
  <c r="G15" i="1"/>
  <c r="G16" i="1"/>
  <c r="G17" i="1"/>
  <c r="G18" i="1"/>
  <c r="G19" i="1"/>
  <c r="C13" i="1"/>
  <c r="D13" i="1" s="1"/>
  <c r="C14" i="1"/>
  <c r="C15" i="1"/>
  <c r="D15" i="1" s="1"/>
  <c r="C16" i="1"/>
  <c r="D16" i="1" s="1"/>
  <c r="C17" i="1"/>
  <c r="C18" i="1"/>
  <c r="D18" i="1" s="1"/>
  <c r="C19" i="1"/>
  <c r="D19" i="1" s="1"/>
  <c r="C12" i="1"/>
  <c r="D12" i="1" s="1"/>
  <c r="D14" i="1"/>
  <c r="D17" i="1"/>
  <c r="E3" i="1"/>
  <c r="F3" i="1" s="1"/>
  <c r="G3" i="1" s="1"/>
  <c r="H3" i="1" s="1"/>
  <c r="E4" i="1"/>
  <c r="F4" i="1" s="1"/>
  <c r="G4" i="1" s="1"/>
  <c r="E5" i="1"/>
  <c r="F5" i="1" s="1"/>
  <c r="G5" i="1" s="1"/>
  <c r="E6" i="1"/>
  <c r="F6" i="1" s="1"/>
  <c r="G6" i="1" s="1"/>
  <c r="E7" i="1"/>
  <c r="F7" i="1" s="1"/>
  <c r="G7" i="1" s="1"/>
  <c r="E8" i="1"/>
  <c r="F8" i="1" s="1"/>
  <c r="G8" i="1" s="1"/>
  <c r="E9" i="1"/>
  <c r="F9" i="1" s="1"/>
  <c r="G9" i="1" s="1"/>
  <c r="E2" i="1"/>
  <c r="F2" i="1" s="1"/>
  <c r="C3" i="1"/>
  <c r="D3" i="1" s="1"/>
  <c r="C4" i="1"/>
  <c r="C5" i="1"/>
  <c r="C6" i="1"/>
  <c r="C7" i="1"/>
  <c r="C8" i="1"/>
  <c r="C9" i="1"/>
  <c r="B3" i="1"/>
  <c r="B4" i="1"/>
  <c r="H4" i="1" s="1"/>
  <c r="B5" i="1"/>
  <c r="B6" i="1"/>
  <c r="B7" i="1"/>
  <c r="H7" i="1" s="1"/>
  <c r="B8" i="1"/>
  <c r="B9" i="1"/>
  <c r="D9" i="1" s="1"/>
  <c r="B2" i="1"/>
  <c r="D2" i="1" s="1"/>
  <c r="D6" i="1"/>
  <c r="C2" i="1"/>
  <c r="D8" i="2" l="1"/>
  <c r="F20" i="1"/>
  <c r="H8" i="1"/>
  <c r="H2" i="1"/>
  <c r="G10" i="1"/>
  <c r="H6" i="1"/>
  <c r="H5" i="1"/>
  <c r="H9" i="1"/>
  <c r="D4" i="1"/>
  <c r="D10" i="1" s="1"/>
  <c r="H10" i="1" s="1"/>
  <c r="D8" i="1"/>
  <c r="D5" i="1"/>
  <c r="C20" i="1"/>
  <c r="D7" i="1"/>
</calcChain>
</file>

<file path=xl/sharedStrings.xml><?xml version="1.0" encoding="utf-8"?>
<sst xmlns="http://schemas.openxmlformats.org/spreadsheetml/2006/main" count="13" uniqueCount="8">
  <si>
    <t>Pvinflow</t>
  </si>
  <si>
    <t>TIR=&gt;</t>
  </si>
  <si>
    <t>A</t>
  </si>
  <si>
    <t>B</t>
  </si>
  <si>
    <t>C</t>
  </si>
  <si>
    <t>NPV</t>
  </si>
  <si>
    <t>A+C</t>
  </si>
  <si>
    <t>B+C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</si>
</sst>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0" fontId="0" fillId="4" borderId="0" xfId="0" applyFill="1"/>
    <xf numFmtId="1" fontId="0" fillId="2" borderId="1" xfId="0" applyNumberFormat="1" applyFill="1" applyBorder="1"/>
    <xf numFmtId="0" fontId="0" fillId="0" borderId="2" xfId="0" applyBorder="1"/>
    <xf numFmtId="0" fontId="0" fillId="4" borderId="3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0" xfId="0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4" borderId="9" xfId="0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'2.7'!$A$11:$A$21</c:f>
              <c:numCache>
                <c:formatCode>General</c:formatCode>
                <c:ptCount val="11"/>
                <c:pt idx="0">
                  <c:v>-2.5</c:v>
                </c:pt>
                <c:pt idx="1">
                  <c:v>-2</c:v>
                </c:pt>
                <c:pt idx="2">
                  <c:v>-1.5</c:v>
                </c:pt>
                <c:pt idx="3">
                  <c:v>-1</c:v>
                </c:pt>
                <c:pt idx="4">
                  <c:v>-0.5</c:v>
                </c:pt>
                <c:pt idx="5">
                  <c:v>0</c:v>
                </c:pt>
                <c:pt idx="6">
                  <c:v>0.5</c:v>
                </c:pt>
                <c:pt idx="7">
                  <c:v>1</c:v>
                </c:pt>
                <c:pt idx="8">
                  <c:v>1.5</c:v>
                </c:pt>
                <c:pt idx="9">
                  <c:v>2</c:v>
                </c:pt>
                <c:pt idx="10">
                  <c:v>2.5</c:v>
                </c:pt>
              </c:numCache>
            </c:numRef>
          </c:xVal>
          <c:yVal>
            <c:numRef>
              <c:f>'2.7'!$B$11:$B$21</c:f>
              <c:numCache>
                <c:formatCode>General</c:formatCode>
                <c:ptCount val="11"/>
                <c:pt idx="0">
                  <c:v>-663.37</c:v>
                </c:pt>
                <c:pt idx="1">
                  <c:v>0</c:v>
                </c:pt>
                <c:pt idx="2">
                  <c:v>12800</c:v>
                </c:pt>
                <c:pt idx="3">
                  <c:v>1000000000</c:v>
                </c:pt>
                <c:pt idx="4">
                  <c:v>-10800</c:v>
                </c:pt>
                <c:pt idx="5">
                  <c:v>-400</c:v>
                </c:pt>
                <c:pt idx="6">
                  <c:v>-576.13199999999995</c:v>
                </c:pt>
                <c:pt idx="7">
                  <c:v>-731.25</c:v>
                </c:pt>
                <c:pt idx="8">
                  <c:v>-816.25599999999997</c:v>
                </c:pt>
                <c:pt idx="9">
                  <c:v>-865.84400000000005</c:v>
                </c:pt>
                <c:pt idx="10">
                  <c:v>-897.05499999999995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08680"/>
        <c:axId val="447676328"/>
      </c:scatterChart>
      <c:valAx>
        <c:axId val="451508680"/>
        <c:scaling>
          <c:orientation val="minMax"/>
          <c:max val="2.5"/>
          <c:min val="-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7676328"/>
        <c:crosses val="autoZero"/>
        <c:crossBetween val="midCat"/>
        <c:majorUnit val="0.5"/>
      </c:valAx>
      <c:valAx>
        <c:axId val="447676328"/>
        <c:scaling>
          <c:orientation val="minMax"/>
          <c:max val="1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1508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14</xdr:row>
      <xdr:rowOff>0</xdr:rowOff>
    </xdr:from>
    <xdr:to>
      <xdr:col>10</xdr:col>
      <xdr:colOff>47625</xdr:colOff>
      <xdr:row>28</xdr:row>
      <xdr:rowOff>4762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26" sqref="E25:F26"/>
    </sheetView>
  </sheetViews>
  <sheetFormatPr defaultRowHeight="15" x14ac:dyDescent="0.25"/>
  <sheetData>
    <row r="1" spans="1:8" x14ac:dyDescent="0.25">
      <c r="A1">
        <v>0</v>
      </c>
      <c r="B1">
        <v>100000</v>
      </c>
      <c r="H1" t="s">
        <v>0</v>
      </c>
    </row>
    <row r="2" spans="1:8" x14ac:dyDescent="0.25">
      <c r="A2">
        <v>1</v>
      </c>
      <c r="B2" s="4">
        <f>31000*0.6</f>
        <v>18600</v>
      </c>
      <c r="C2">
        <f>(1.12)^A2</f>
        <v>1.1200000000000001</v>
      </c>
      <c r="D2">
        <f>B2/C2</f>
        <v>16607.142857142855</v>
      </c>
      <c r="E2">
        <f>B$1/8</f>
        <v>12500</v>
      </c>
      <c r="F2">
        <f>E2*0.4</f>
        <v>5000</v>
      </c>
      <c r="G2" s="3">
        <f>F2/C2</f>
        <v>4464.2857142857138</v>
      </c>
      <c r="H2">
        <f>B2-G2</f>
        <v>14135.714285714286</v>
      </c>
    </row>
    <row r="3" spans="1:8" x14ac:dyDescent="0.25">
      <c r="A3">
        <v>2</v>
      </c>
      <c r="B3" s="4">
        <f t="shared" ref="B3:B9" si="0">31000*0.6</f>
        <v>18600</v>
      </c>
      <c r="C3">
        <f t="shared" ref="C3:C9" si="1">(1.12)^A3</f>
        <v>1.2544000000000002</v>
      </c>
      <c r="D3">
        <f t="shared" ref="D3:D9" si="2">B3/C3</f>
        <v>14827.806122448977</v>
      </c>
      <c r="E3">
        <f t="shared" ref="E3:E9" si="3">B$1/8</f>
        <v>12500</v>
      </c>
      <c r="F3">
        <f t="shared" ref="F3:F9" si="4">E3*0.4</f>
        <v>5000</v>
      </c>
      <c r="G3" s="3">
        <f t="shared" ref="G3:G9" si="5">F3/C3</f>
        <v>3985.9693877551013</v>
      </c>
      <c r="H3">
        <f t="shared" ref="H3:H9" si="6">B3-G3</f>
        <v>14614.030612244898</v>
      </c>
    </row>
    <row r="4" spans="1:8" x14ac:dyDescent="0.25">
      <c r="A4">
        <v>3</v>
      </c>
      <c r="B4" s="4">
        <f t="shared" si="0"/>
        <v>18600</v>
      </c>
      <c r="C4">
        <f t="shared" si="1"/>
        <v>1.4049280000000004</v>
      </c>
      <c r="D4">
        <f t="shared" si="2"/>
        <v>13239.112609329442</v>
      </c>
      <c r="E4">
        <f t="shared" si="3"/>
        <v>12500</v>
      </c>
      <c r="F4">
        <f t="shared" si="4"/>
        <v>5000</v>
      </c>
      <c r="G4" s="3">
        <f t="shared" si="5"/>
        <v>3558.9012390670546</v>
      </c>
      <c r="H4">
        <f t="shared" si="6"/>
        <v>15041.098760932946</v>
      </c>
    </row>
    <row r="5" spans="1:8" x14ac:dyDescent="0.25">
      <c r="A5">
        <v>4</v>
      </c>
      <c r="B5" s="4">
        <f t="shared" si="0"/>
        <v>18600</v>
      </c>
      <c r="C5">
        <f t="shared" si="1"/>
        <v>1.5735193600000004</v>
      </c>
      <c r="D5">
        <f t="shared" si="2"/>
        <v>11820.63625832986</v>
      </c>
      <c r="E5">
        <f t="shared" si="3"/>
        <v>12500</v>
      </c>
      <c r="F5">
        <f t="shared" si="4"/>
        <v>5000</v>
      </c>
      <c r="G5" s="3">
        <f t="shared" si="5"/>
        <v>3177.5903920241558</v>
      </c>
      <c r="H5">
        <f t="shared" si="6"/>
        <v>15422.409607975844</v>
      </c>
    </row>
    <row r="6" spans="1:8" x14ac:dyDescent="0.25">
      <c r="A6">
        <v>5</v>
      </c>
      <c r="B6" s="4">
        <f t="shared" si="0"/>
        <v>18600</v>
      </c>
      <c r="C6">
        <f t="shared" si="1"/>
        <v>1.7623416832000005</v>
      </c>
      <c r="D6">
        <f t="shared" si="2"/>
        <v>10554.139516365945</v>
      </c>
      <c r="E6">
        <f t="shared" si="3"/>
        <v>12500</v>
      </c>
      <c r="F6">
        <f t="shared" si="4"/>
        <v>5000</v>
      </c>
      <c r="G6" s="3">
        <f t="shared" si="5"/>
        <v>2837.134278592996</v>
      </c>
      <c r="H6">
        <f t="shared" si="6"/>
        <v>15762.865721407004</v>
      </c>
    </row>
    <row r="7" spans="1:8" x14ac:dyDescent="0.25">
      <c r="A7">
        <v>6</v>
      </c>
      <c r="B7" s="4">
        <f t="shared" si="0"/>
        <v>18600</v>
      </c>
      <c r="C7">
        <f t="shared" si="1"/>
        <v>1.9738226851840008</v>
      </c>
      <c r="D7">
        <f t="shared" si="2"/>
        <v>9423.3388538981653</v>
      </c>
      <c r="E7">
        <f t="shared" si="3"/>
        <v>12500</v>
      </c>
      <c r="F7">
        <f t="shared" si="4"/>
        <v>5000</v>
      </c>
      <c r="G7" s="3">
        <f t="shared" si="5"/>
        <v>2533.1556058866036</v>
      </c>
      <c r="H7">
        <f t="shared" si="6"/>
        <v>16066.844394113396</v>
      </c>
    </row>
    <row r="8" spans="1:8" x14ac:dyDescent="0.25">
      <c r="A8">
        <v>7</v>
      </c>
      <c r="B8" s="4">
        <f t="shared" si="0"/>
        <v>18600</v>
      </c>
      <c r="C8">
        <f t="shared" si="1"/>
        <v>2.210681407406081</v>
      </c>
      <c r="D8">
        <f t="shared" si="2"/>
        <v>8413.6954052662186</v>
      </c>
      <c r="E8">
        <f t="shared" si="3"/>
        <v>12500</v>
      </c>
      <c r="F8">
        <f t="shared" si="4"/>
        <v>5000</v>
      </c>
      <c r="G8" s="3">
        <f t="shared" si="5"/>
        <v>2261.7460766844674</v>
      </c>
      <c r="H8">
        <f t="shared" si="6"/>
        <v>16338.253923315533</v>
      </c>
    </row>
    <row r="9" spans="1:8" ht="15.75" thickBot="1" x14ac:dyDescent="0.3">
      <c r="A9">
        <v>8</v>
      </c>
      <c r="B9" s="4">
        <f t="shared" si="0"/>
        <v>18600</v>
      </c>
      <c r="C9">
        <f t="shared" si="1"/>
        <v>2.4759631762948109</v>
      </c>
      <c r="D9">
        <f t="shared" si="2"/>
        <v>7512.2280404162657</v>
      </c>
      <c r="E9">
        <f t="shared" si="3"/>
        <v>12500</v>
      </c>
      <c r="F9">
        <f t="shared" si="4"/>
        <v>5000</v>
      </c>
      <c r="G9" s="3">
        <f t="shared" si="5"/>
        <v>2019.4161398968456</v>
      </c>
      <c r="H9">
        <f t="shared" si="6"/>
        <v>16580.583860103154</v>
      </c>
    </row>
    <row r="10" spans="1:8" ht="15.75" thickBot="1" x14ac:dyDescent="0.3">
      <c r="D10" s="5">
        <f>SUM(D2:D9)</f>
        <v>92398.099663197732</v>
      </c>
      <c r="G10" s="5">
        <f>SUM(G2:G9)</f>
        <v>24838.198834192939</v>
      </c>
      <c r="H10" s="5">
        <f>D10+G10</f>
        <v>117236.29849739067</v>
      </c>
    </row>
    <row r="11" spans="1:8" ht="15.75" thickBot="1" x14ac:dyDescent="0.3"/>
    <row r="12" spans="1:8" x14ac:dyDescent="0.25">
      <c r="A12" s="6">
        <v>1</v>
      </c>
      <c r="B12" s="7">
        <v>31000</v>
      </c>
      <c r="C12" s="8">
        <f>12500</f>
        <v>12500</v>
      </c>
      <c r="D12" s="8">
        <f>B12-C12</f>
        <v>18500</v>
      </c>
      <c r="E12" s="8">
        <f>0.4*D12</f>
        <v>7400</v>
      </c>
      <c r="F12" s="8">
        <f>E12/C2</f>
        <v>6607.1428571428569</v>
      </c>
      <c r="G12" s="8">
        <f>B12/C2</f>
        <v>27678.571428571428</v>
      </c>
      <c r="H12" s="9"/>
    </row>
    <row r="13" spans="1:8" x14ac:dyDescent="0.25">
      <c r="A13" s="10">
        <v>2</v>
      </c>
      <c r="B13" s="11">
        <v>31000</v>
      </c>
      <c r="C13" s="12">
        <f>12500</f>
        <v>12500</v>
      </c>
      <c r="D13" s="12">
        <f t="shared" ref="D13:D19" si="7">B13-C13</f>
        <v>18500</v>
      </c>
      <c r="E13" s="12">
        <f t="shared" ref="E13:E19" si="8">0.4*D13</f>
        <v>7400</v>
      </c>
      <c r="F13" s="12">
        <f t="shared" ref="F13:F19" si="9">E13/C3</f>
        <v>5899.2346938775499</v>
      </c>
      <c r="G13" s="12">
        <f t="shared" ref="G13:G19" si="10">B13/C3</f>
        <v>24713.010204081627</v>
      </c>
      <c r="H13" s="13"/>
    </row>
    <row r="14" spans="1:8" x14ac:dyDescent="0.25">
      <c r="A14" s="10">
        <v>3</v>
      </c>
      <c r="B14" s="11">
        <v>31000</v>
      </c>
      <c r="C14" s="12">
        <f>12500</f>
        <v>12500</v>
      </c>
      <c r="D14" s="12">
        <f t="shared" si="7"/>
        <v>18500</v>
      </c>
      <c r="E14" s="12">
        <f t="shared" si="8"/>
        <v>7400</v>
      </c>
      <c r="F14" s="12">
        <f t="shared" si="9"/>
        <v>5267.1738338192408</v>
      </c>
      <c r="G14" s="12">
        <f t="shared" si="10"/>
        <v>22065.187682215736</v>
      </c>
      <c r="H14" s="13"/>
    </row>
    <row r="15" spans="1:8" x14ac:dyDescent="0.25">
      <c r="A15" s="10">
        <v>4</v>
      </c>
      <c r="B15" s="11">
        <v>31000</v>
      </c>
      <c r="C15" s="12">
        <f>12500</f>
        <v>12500</v>
      </c>
      <c r="D15" s="12">
        <f t="shared" si="7"/>
        <v>18500</v>
      </c>
      <c r="E15" s="12">
        <f t="shared" si="8"/>
        <v>7400</v>
      </c>
      <c r="F15" s="12">
        <f t="shared" si="9"/>
        <v>4702.8337801957505</v>
      </c>
      <c r="G15" s="12">
        <f t="shared" si="10"/>
        <v>19701.060430549765</v>
      </c>
      <c r="H15" s="13"/>
    </row>
    <row r="16" spans="1:8" x14ac:dyDescent="0.25">
      <c r="A16" s="10">
        <v>5</v>
      </c>
      <c r="B16" s="11">
        <v>31000</v>
      </c>
      <c r="C16" s="12">
        <f>12500</f>
        <v>12500</v>
      </c>
      <c r="D16" s="12">
        <f t="shared" si="7"/>
        <v>18500</v>
      </c>
      <c r="E16" s="12">
        <f t="shared" si="8"/>
        <v>7400</v>
      </c>
      <c r="F16" s="12">
        <f t="shared" si="9"/>
        <v>4198.9587323176347</v>
      </c>
      <c r="G16" s="12">
        <f t="shared" si="10"/>
        <v>17590.232527276577</v>
      </c>
      <c r="H16" s="13"/>
    </row>
    <row r="17" spans="1:8" x14ac:dyDescent="0.25">
      <c r="A17" s="10">
        <v>6</v>
      </c>
      <c r="B17" s="11">
        <v>31000</v>
      </c>
      <c r="C17" s="12">
        <f>12500</f>
        <v>12500</v>
      </c>
      <c r="D17" s="12">
        <f t="shared" si="7"/>
        <v>18500</v>
      </c>
      <c r="E17" s="12">
        <f t="shared" si="8"/>
        <v>7400</v>
      </c>
      <c r="F17" s="12">
        <f t="shared" si="9"/>
        <v>3749.0702967121729</v>
      </c>
      <c r="G17" s="12">
        <f t="shared" si="10"/>
        <v>15705.56475649694</v>
      </c>
      <c r="H17" s="13"/>
    </row>
    <row r="18" spans="1:8" x14ac:dyDescent="0.25">
      <c r="A18" s="10">
        <v>7</v>
      </c>
      <c r="B18" s="11">
        <v>31000</v>
      </c>
      <c r="C18" s="12">
        <f>12500</f>
        <v>12500</v>
      </c>
      <c r="D18" s="12">
        <f t="shared" si="7"/>
        <v>18500</v>
      </c>
      <c r="E18" s="12">
        <f t="shared" si="8"/>
        <v>7400</v>
      </c>
      <c r="F18" s="12">
        <f t="shared" si="9"/>
        <v>3347.3841934930115</v>
      </c>
      <c r="G18" s="12">
        <f t="shared" si="10"/>
        <v>14022.825675443697</v>
      </c>
      <c r="H18" s="13"/>
    </row>
    <row r="19" spans="1:8" x14ac:dyDescent="0.25">
      <c r="A19" s="10">
        <v>8</v>
      </c>
      <c r="B19" s="11">
        <v>31000</v>
      </c>
      <c r="C19" s="12">
        <f>12500</f>
        <v>12500</v>
      </c>
      <c r="D19" s="12">
        <f t="shared" si="7"/>
        <v>18500</v>
      </c>
      <c r="E19" s="12">
        <f t="shared" si="8"/>
        <v>7400</v>
      </c>
      <c r="F19" s="12">
        <f t="shared" si="9"/>
        <v>2988.7358870473313</v>
      </c>
      <c r="G19" s="12">
        <f t="shared" si="10"/>
        <v>12520.380067360442</v>
      </c>
      <c r="H19" s="13"/>
    </row>
    <row r="20" spans="1:8" ht="15.75" thickBot="1" x14ac:dyDescent="0.3">
      <c r="A20" s="14"/>
      <c r="B20" s="15"/>
      <c r="C20" s="15">
        <f>SUM(C12:C19)</f>
        <v>100000</v>
      </c>
      <c r="D20" s="15"/>
      <c r="E20" s="15"/>
      <c r="F20" s="16">
        <f>SUM(F12:F19)</f>
        <v>36760.534274605547</v>
      </c>
      <c r="G20" s="16">
        <f>SUM(G12:G19)</f>
        <v>153996.83277199621</v>
      </c>
      <c r="H20" s="17">
        <f>G20-F20</f>
        <v>117236.29849739067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13" sqref="G13"/>
    </sheetView>
  </sheetViews>
  <sheetFormatPr defaultRowHeight="15" x14ac:dyDescent="0.25"/>
  <cols>
    <col min="2" max="2" width="11" bestFit="1" customWidth="1"/>
  </cols>
  <sheetData>
    <row r="1" spans="1:4" x14ac:dyDescent="0.25">
      <c r="B1" t="s">
        <v>1</v>
      </c>
      <c r="C1" s="18">
        <v>-1</v>
      </c>
    </row>
    <row r="2" spans="1:4" x14ac:dyDescent="0.25">
      <c r="A2">
        <v>0</v>
      </c>
      <c r="B2">
        <v>-1000</v>
      </c>
      <c r="C2" t="e">
        <f>(1+C$1)^A2</f>
        <v>#NUM!</v>
      </c>
      <c r="D2" t="e">
        <f>B2/C2</f>
        <v>#NUM!</v>
      </c>
    </row>
    <row r="3" spans="1:4" x14ac:dyDescent="0.25">
      <c r="A3">
        <v>1</v>
      </c>
      <c r="B3">
        <v>100</v>
      </c>
      <c r="C3">
        <f t="shared" ref="C3:C7" si="0">(1+C$1)^A3</f>
        <v>0</v>
      </c>
      <c r="D3" t="e">
        <f t="shared" ref="D3:D7" si="1">B3/C3</f>
        <v>#DIV/0!</v>
      </c>
    </row>
    <row r="4" spans="1:4" x14ac:dyDescent="0.25">
      <c r="A4">
        <v>2</v>
      </c>
      <c r="B4">
        <v>900</v>
      </c>
      <c r="C4">
        <f t="shared" si="0"/>
        <v>0</v>
      </c>
      <c r="D4" t="e">
        <f t="shared" si="1"/>
        <v>#DIV/0!</v>
      </c>
    </row>
    <row r="5" spans="1:4" x14ac:dyDescent="0.25">
      <c r="A5">
        <v>3</v>
      </c>
      <c r="B5">
        <v>100</v>
      </c>
      <c r="C5">
        <f t="shared" si="0"/>
        <v>0</v>
      </c>
      <c r="D5" t="e">
        <f t="shared" si="1"/>
        <v>#DIV/0!</v>
      </c>
    </row>
    <row r="6" spans="1:4" x14ac:dyDescent="0.25">
      <c r="A6">
        <v>4</v>
      </c>
      <c r="B6">
        <v>-100</v>
      </c>
      <c r="C6">
        <f t="shared" si="0"/>
        <v>0</v>
      </c>
      <c r="D6" t="e">
        <f t="shared" si="1"/>
        <v>#DIV/0!</v>
      </c>
    </row>
    <row r="7" spans="1:4" x14ac:dyDescent="0.25">
      <c r="A7">
        <v>5</v>
      </c>
      <c r="B7">
        <v>-400</v>
      </c>
      <c r="C7">
        <f t="shared" si="0"/>
        <v>0</v>
      </c>
      <c r="D7" t="e">
        <f t="shared" si="1"/>
        <v>#DIV/0!</v>
      </c>
    </row>
    <row r="8" spans="1:4" x14ac:dyDescent="0.25">
      <c r="D8" s="1" t="e">
        <f>SUM(D2:D7)</f>
        <v>#NUM!</v>
      </c>
    </row>
    <row r="11" spans="1:4" x14ac:dyDescent="0.25">
      <c r="A11">
        <v>-2.5</v>
      </c>
      <c r="B11">
        <v>-663.37</v>
      </c>
    </row>
    <row r="12" spans="1:4" x14ac:dyDescent="0.25">
      <c r="A12">
        <v>-2</v>
      </c>
      <c r="B12">
        <v>0</v>
      </c>
    </row>
    <row r="13" spans="1:4" x14ac:dyDescent="0.25">
      <c r="A13">
        <v>-1.5</v>
      </c>
      <c r="B13">
        <v>12800</v>
      </c>
    </row>
    <row r="14" spans="1:4" x14ac:dyDescent="0.25">
      <c r="A14">
        <v>-1</v>
      </c>
      <c r="B14">
        <v>1000000000</v>
      </c>
    </row>
    <row r="15" spans="1:4" x14ac:dyDescent="0.25">
      <c r="A15">
        <v>-0.5</v>
      </c>
      <c r="B15">
        <v>-10800</v>
      </c>
    </row>
    <row r="16" spans="1:4" x14ac:dyDescent="0.25">
      <c r="A16">
        <v>0</v>
      </c>
      <c r="B16">
        <v>-400</v>
      </c>
    </row>
    <row r="17" spans="1:2" x14ac:dyDescent="0.25">
      <c r="A17">
        <v>0.5</v>
      </c>
      <c r="B17">
        <v>-576.13199999999995</v>
      </c>
    </row>
    <row r="18" spans="1:2" x14ac:dyDescent="0.25">
      <c r="A18">
        <v>1</v>
      </c>
      <c r="B18">
        <v>-731.25</v>
      </c>
    </row>
    <row r="19" spans="1:2" x14ac:dyDescent="0.25">
      <c r="A19">
        <v>1.5</v>
      </c>
      <c r="B19">
        <v>-816.25599999999997</v>
      </c>
    </row>
    <row r="20" spans="1:2" x14ac:dyDescent="0.25">
      <c r="A20">
        <v>2</v>
      </c>
      <c r="B20">
        <v>-865.84400000000005</v>
      </c>
    </row>
    <row r="21" spans="1:2" x14ac:dyDescent="0.25">
      <c r="A21">
        <v>2.5</v>
      </c>
      <c r="B21">
        <v>-897.05499999999995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L15" sqref="L15"/>
    </sheetView>
  </sheetViews>
  <sheetFormatPr defaultRowHeight="15" x14ac:dyDescent="0.25"/>
  <sheetData>
    <row r="1" spans="1:12" x14ac:dyDescent="0.25">
      <c r="B1" t="s">
        <v>2</v>
      </c>
      <c r="C1" t="s">
        <v>3</v>
      </c>
      <c r="D1" t="s">
        <v>4</v>
      </c>
      <c r="E1" t="s">
        <v>6</v>
      </c>
      <c r="F1" t="s">
        <v>7</v>
      </c>
      <c r="G1">
        <v>0.1</v>
      </c>
      <c r="H1" t="s">
        <v>2</v>
      </c>
      <c r="I1" t="s">
        <v>3</v>
      </c>
      <c r="J1" t="s">
        <v>4</v>
      </c>
      <c r="K1" t="s">
        <v>6</v>
      </c>
      <c r="L1" t="s">
        <v>7</v>
      </c>
    </row>
    <row r="2" spans="1:12" x14ac:dyDescent="0.25">
      <c r="A2">
        <v>0</v>
      </c>
      <c r="B2">
        <v>-1</v>
      </c>
      <c r="C2">
        <v>-1</v>
      </c>
      <c r="D2">
        <v>-1</v>
      </c>
      <c r="E2">
        <f>B2+D2</f>
        <v>-2</v>
      </c>
      <c r="F2">
        <f>C2+D2</f>
        <v>-2</v>
      </c>
      <c r="G2">
        <f t="shared" ref="G2:G5" si="0">(1+G$1)^A2</f>
        <v>1</v>
      </c>
      <c r="H2">
        <f>B2/$G2</f>
        <v>-1</v>
      </c>
      <c r="I2">
        <f>C2/$G2</f>
        <v>-1</v>
      </c>
      <c r="J2">
        <f>D2/$G2</f>
        <v>-1</v>
      </c>
      <c r="K2">
        <f t="shared" ref="K2:L5" si="1">E2/$G2</f>
        <v>-2</v>
      </c>
      <c r="L2">
        <f t="shared" si="1"/>
        <v>-2</v>
      </c>
    </row>
    <row r="3" spans="1:12" x14ac:dyDescent="0.25">
      <c r="A3">
        <v>1</v>
      </c>
      <c r="B3">
        <v>0</v>
      </c>
      <c r="C3">
        <v>1</v>
      </c>
      <c r="D3">
        <v>0</v>
      </c>
      <c r="E3">
        <f t="shared" ref="E3:E5" si="2">B3+D3</f>
        <v>0</v>
      </c>
      <c r="F3">
        <f t="shared" ref="F3:F5" si="3">C3+D3</f>
        <v>1</v>
      </c>
      <c r="G3">
        <f t="shared" si="0"/>
        <v>1.1000000000000001</v>
      </c>
      <c r="H3">
        <f t="shared" ref="H3:H5" si="4">B3/$G3</f>
        <v>0</v>
      </c>
      <c r="I3">
        <f t="shared" ref="I3:I5" si="5">C3/$G3</f>
        <v>0.90909090909090906</v>
      </c>
      <c r="J3">
        <f>D3/$G3</f>
        <v>0</v>
      </c>
      <c r="K3">
        <f t="shared" si="1"/>
        <v>0</v>
      </c>
      <c r="L3">
        <f t="shared" si="1"/>
        <v>0.90909090909090906</v>
      </c>
    </row>
    <row r="4" spans="1:12" x14ac:dyDescent="0.25">
      <c r="A4">
        <v>2</v>
      </c>
      <c r="B4">
        <v>2</v>
      </c>
      <c r="C4">
        <v>0</v>
      </c>
      <c r="D4">
        <v>0</v>
      </c>
      <c r="E4">
        <f t="shared" si="2"/>
        <v>2</v>
      </c>
      <c r="F4">
        <f t="shared" si="3"/>
        <v>0</v>
      </c>
      <c r="G4">
        <f>(1+G$1)^A4</f>
        <v>1.2100000000000002</v>
      </c>
      <c r="H4">
        <f t="shared" si="4"/>
        <v>1.6528925619834709</v>
      </c>
      <c r="I4">
        <f t="shared" si="5"/>
        <v>0</v>
      </c>
      <c r="J4">
        <f>D4/$G4</f>
        <v>0</v>
      </c>
      <c r="K4">
        <f t="shared" si="1"/>
        <v>1.6528925619834709</v>
      </c>
      <c r="L4">
        <f t="shared" si="1"/>
        <v>0</v>
      </c>
    </row>
    <row r="5" spans="1:12" x14ac:dyDescent="0.25">
      <c r="A5">
        <v>3</v>
      </c>
      <c r="B5">
        <v>-1</v>
      </c>
      <c r="C5">
        <v>1</v>
      </c>
      <c r="D5">
        <v>3</v>
      </c>
      <c r="E5">
        <f t="shared" si="2"/>
        <v>2</v>
      </c>
      <c r="F5">
        <f t="shared" si="3"/>
        <v>4</v>
      </c>
      <c r="G5">
        <f t="shared" si="0"/>
        <v>1.3310000000000004</v>
      </c>
      <c r="H5">
        <f t="shared" si="4"/>
        <v>-0.75131480090157754</v>
      </c>
      <c r="I5">
        <f t="shared" si="5"/>
        <v>0.75131480090157754</v>
      </c>
      <c r="J5">
        <f>D5/$G5</f>
        <v>2.2539444027047324</v>
      </c>
      <c r="K5">
        <f t="shared" si="1"/>
        <v>1.5026296018031551</v>
      </c>
      <c r="L5">
        <f t="shared" si="1"/>
        <v>3.0052592036063102</v>
      </c>
    </row>
    <row r="6" spans="1:12" x14ac:dyDescent="0.25">
      <c r="G6" t="s">
        <v>5</v>
      </c>
      <c r="H6" s="2">
        <f>SUM(H2:H5)</f>
        <v>-9.8422238918106641E-2</v>
      </c>
      <c r="I6" s="2">
        <f t="shared" ref="I6:J6" si="6">SUM(I2:I5)</f>
        <v>0.6604057099924866</v>
      </c>
      <c r="J6" s="2">
        <f t="shared" si="6"/>
        <v>1.2539444027047324</v>
      </c>
      <c r="K6" s="2">
        <f t="shared" ref="K6" si="7">SUM(K2:K5)</f>
        <v>1.155522163786626</v>
      </c>
      <c r="L6" s="2">
        <f t="shared" ref="L6" si="8">SUM(L2:L5)</f>
        <v>1.9143501126972193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2.3</vt:lpstr>
      <vt:lpstr>2.7</vt:lpstr>
      <vt:lpstr>2.10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Luis Chaves Feijo</dc:creator>
  <cp:lastModifiedBy>Ricardo Luis Chaves Feijo</cp:lastModifiedBy>
  <dcterms:created xsi:type="dcterms:W3CDTF">2017-09-27T17:53:12Z</dcterms:created>
  <dcterms:modified xsi:type="dcterms:W3CDTF">2017-09-27T19:08:25Z</dcterms:modified>
</cp:coreProperties>
</file>