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385"/>
  </bookViews>
  <sheets>
    <sheet name="VULCANI E CEZAROTTI" sheetId="1" r:id="rId1"/>
    <sheet name="caixeta galiste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C42" i="2"/>
  <c r="C25" i="2"/>
  <c r="B7" i="2"/>
  <c r="B13" i="2" s="1"/>
  <c r="C32" i="1"/>
  <c r="C30" i="1"/>
  <c r="C28" i="1"/>
  <c r="C25" i="1"/>
  <c r="C23" i="1"/>
  <c r="C22" i="1"/>
  <c r="C21" i="1"/>
  <c r="C20" i="1"/>
  <c r="C19" i="1"/>
  <c r="C18" i="1"/>
  <c r="C17" i="1"/>
  <c r="C16" i="1"/>
  <c r="B13" i="1"/>
  <c r="B7" i="1"/>
  <c r="B3" i="1"/>
</calcChain>
</file>

<file path=xl/sharedStrings.xml><?xml version="1.0" encoding="utf-8"?>
<sst xmlns="http://schemas.openxmlformats.org/spreadsheetml/2006/main" count="67" uniqueCount="51">
  <si>
    <t>DIAS</t>
  </si>
  <si>
    <t>FÉRIAS</t>
  </si>
  <si>
    <t>SAB/DOM</t>
  </si>
  <si>
    <t>FERIADOS</t>
  </si>
  <si>
    <t>FALTA ABONADA</t>
  </si>
  <si>
    <t>FALTA N ABONADA</t>
  </si>
  <si>
    <t>DIAS TRABLHADOS</t>
  </si>
  <si>
    <t>HORAS SEMANA</t>
  </si>
  <si>
    <t>DAIS SEMANA</t>
  </si>
  <si>
    <t>HORAS DIA</t>
  </si>
  <si>
    <t>HORAS TRABALHADAS</t>
  </si>
  <si>
    <t>SALARIO</t>
  </si>
  <si>
    <t>VALRO HORA</t>
  </si>
  <si>
    <t>1832 HORAS</t>
  </si>
  <si>
    <t>30 DIAS 8 HORAS</t>
  </si>
  <si>
    <t>1/3 ADICIONAL</t>
  </si>
  <si>
    <t>13 SALARIO</t>
  </si>
  <si>
    <t>5 DIAS</t>
  </si>
  <si>
    <t>3 DIAS</t>
  </si>
  <si>
    <t>DESCANSO SEMANAL</t>
  </si>
  <si>
    <t>48 DIAS</t>
  </si>
  <si>
    <t>TOTAL REMUNERACAO</t>
  </si>
  <si>
    <t>ENCARGOS SOCIAIS</t>
  </si>
  <si>
    <t>Beneficios</t>
  </si>
  <si>
    <t>cesta basica - 200</t>
  </si>
  <si>
    <t>12 meses</t>
  </si>
  <si>
    <t>gasto total</t>
  </si>
  <si>
    <t>custo hora</t>
  </si>
  <si>
    <t>1832 horas</t>
  </si>
  <si>
    <t>salario mensal</t>
  </si>
  <si>
    <t>meses trabalho</t>
  </si>
  <si>
    <t>férias</t>
  </si>
  <si>
    <t>1/3 adicional férias</t>
  </si>
  <si>
    <t>1/3</t>
  </si>
  <si>
    <t>13 salario</t>
  </si>
  <si>
    <t>total remuneracao</t>
  </si>
  <si>
    <t>encargos</t>
  </si>
  <si>
    <t>beneficios</t>
  </si>
  <si>
    <t>tkt alimentacao</t>
  </si>
  <si>
    <t>refeicao</t>
  </si>
  <si>
    <t>Total pago</t>
  </si>
  <si>
    <t>horas</t>
  </si>
  <si>
    <t>extra</t>
  </si>
  <si>
    <t>vale transporte</t>
  </si>
  <si>
    <t>dis trabalahdos</t>
  </si>
  <si>
    <t>custo vale transporte</t>
  </si>
  <si>
    <t>salarios empregado</t>
  </si>
  <si>
    <t>percntual maximo</t>
  </si>
  <si>
    <t>difernça paga empresa</t>
  </si>
  <si>
    <t>Novo custo empregado</t>
  </si>
  <si>
    <t>novo custo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</si>
</sst>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16" fontId="0" fillId="0" borderId="0" xfId="0" quotePrefix="1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13" sqref="A13"/>
    </sheetView>
  </sheetViews>
  <sheetFormatPr defaultRowHeight="15" x14ac:dyDescent="0.25"/>
  <cols>
    <col min="1" max="1" width="20.7109375" customWidth="1"/>
    <col min="2" max="2" width="11.5703125" bestFit="1" customWidth="1"/>
    <col min="3" max="3" width="13.28515625" bestFit="1" customWidth="1"/>
  </cols>
  <sheetData>
    <row r="1" spans="1:3" x14ac:dyDescent="0.25">
      <c r="A1" t="s">
        <v>0</v>
      </c>
      <c r="B1">
        <v>365</v>
      </c>
    </row>
    <row r="2" spans="1:3" x14ac:dyDescent="0.25">
      <c r="A2" t="s">
        <v>1</v>
      </c>
      <c r="B2">
        <v>30</v>
      </c>
    </row>
    <row r="3" spans="1:3" x14ac:dyDescent="0.25">
      <c r="A3" t="s">
        <v>2</v>
      </c>
      <c r="B3">
        <f>48*2</f>
        <v>96</v>
      </c>
    </row>
    <row r="4" spans="1:3" x14ac:dyDescent="0.25">
      <c r="A4" t="s">
        <v>3</v>
      </c>
      <c r="B4">
        <v>5</v>
      </c>
    </row>
    <row r="5" spans="1:3" x14ac:dyDescent="0.25">
      <c r="A5" t="s">
        <v>4</v>
      </c>
      <c r="B5">
        <v>3</v>
      </c>
    </row>
    <row r="6" spans="1:3" x14ac:dyDescent="0.25">
      <c r="A6" t="s">
        <v>5</v>
      </c>
      <c r="B6">
        <v>2</v>
      </c>
    </row>
    <row r="7" spans="1:3" x14ac:dyDescent="0.25">
      <c r="A7" t="s">
        <v>6</v>
      </c>
      <c r="B7">
        <f>B1-B2-B3-B4-B5-B6</f>
        <v>229</v>
      </c>
    </row>
    <row r="9" spans="1:3" x14ac:dyDescent="0.25">
      <c r="A9" t="s">
        <v>7</v>
      </c>
      <c r="B9">
        <v>40</v>
      </c>
    </row>
    <row r="10" spans="1:3" x14ac:dyDescent="0.25">
      <c r="A10" t="s">
        <v>8</v>
      </c>
      <c r="B10">
        <v>5</v>
      </c>
    </row>
    <row r="11" spans="1:3" x14ac:dyDescent="0.25">
      <c r="A11" t="s">
        <v>9</v>
      </c>
      <c r="B11">
        <v>8</v>
      </c>
    </row>
    <row r="13" spans="1:3" x14ac:dyDescent="0.25">
      <c r="A13" t="s">
        <v>10</v>
      </c>
      <c r="B13">
        <f>B11*B7</f>
        <v>1832</v>
      </c>
    </row>
    <row r="15" spans="1:3" x14ac:dyDescent="0.25">
      <c r="A15" t="s">
        <v>12</v>
      </c>
      <c r="B15" s="1">
        <v>10</v>
      </c>
    </row>
    <row r="16" spans="1:3" x14ac:dyDescent="0.25">
      <c r="A16" t="s">
        <v>11</v>
      </c>
      <c r="B16" t="s">
        <v>13</v>
      </c>
      <c r="C16" s="2">
        <f>B15*B13</f>
        <v>18320</v>
      </c>
    </row>
    <row r="17" spans="1:3" x14ac:dyDescent="0.25">
      <c r="A17" t="s">
        <v>1</v>
      </c>
      <c r="B17" t="s">
        <v>14</v>
      </c>
      <c r="C17" s="2">
        <f>30*8*B15</f>
        <v>2400</v>
      </c>
    </row>
    <row r="18" spans="1:3" x14ac:dyDescent="0.25">
      <c r="A18" t="s">
        <v>15</v>
      </c>
      <c r="C18" s="2">
        <f>C17/3</f>
        <v>800</v>
      </c>
    </row>
    <row r="19" spans="1:3" x14ac:dyDescent="0.25">
      <c r="A19" t="s">
        <v>16</v>
      </c>
      <c r="B19" t="s">
        <v>14</v>
      </c>
      <c r="C19" s="2">
        <f>C17</f>
        <v>2400</v>
      </c>
    </row>
    <row r="20" spans="1:3" x14ac:dyDescent="0.25">
      <c r="A20" t="s">
        <v>3</v>
      </c>
      <c r="B20" t="s">
        <v>17</v>
      </c>
      <c r="C20" s="2">
        <f>5*8*B15</f>
        <v>400</v>
      </c>
    </row>
    <row r="21" spans="1:3" x14ac:dyDescent="0.25">
      <c r="A21" t="s">
        <v>4</v>
      </c>
      <c r="B21" t="s">
        <v>18</v>
      </c>
      <c r="C21" s="1">
        <f>3*8*10</f>
        <v>240</v>
      </c>
    </row>
    <row r="22" spans="1:3" x14ac:dyDescent="0.25">
      <c r="A22" t="s">
        <v>19</v>
      </c>
      <c r="B22" t="s">
        <v>20</v>
      </c>
      <c r="C22" s="1">
        <f>48*8*10</f>
        <v>3840</v>
      </c>
    </row>
    <row r="23" spans="1:3" x14ac:dyDescent="0.25">
      <c r="A23" t="s">
        <v>21</v>
      </c>
      <c r="C23" s="2">
        <f>SUM(C16:C22)</f>
        <v>28400</v>
      </c>
    </row>
    <row r="25" spans="1:3" x14ac:dyDescent="0.25">
      <c r="A25" t="s">
        <v>22</v>
      </c>
      <c r="B25" s="3">
        <v>0.38</v>
      </c>
      <c r="C25" s="2">
        <f>C23*B25</f>
        <v>10792</v>
      </c>
    </row>
    <row r="27" spans="1:3" x14ac:dyDescent="0.25">
      <c r="A27" t="s">
        <v>23</v>
      </c>
    </row>
    <row r="28" spans="1:3" x14ac:dyDescent="0.25">
      <c r="A28" t="s">
        <v>24</v>
      </c>
      <c r="B28" t="s">
        <v>25</v>
      </c>
      <c r="C28" s="1">
        <f>200*12</f>
        <v>2400</v>
      </c>
    </row>
    <row r="30" spans="1:3" x14ac:dyDescent="0.25">
      <c r="A30" t="s">
        <v>26</v>
      </c>
      <c r="C30" s="2">
        <f>C23+C25+C28</f>
        <v>41592</v>
      </c>
    </row>
    <row r="32" spans="1:3" x14ac:dyDescent="0.25">
      <c r="A32" t="s">
        <v>27</v>
      </c>
      <c r="B32" t="s">
        <v>28</v>
      </c>
      <c r="C32" s="2">
        <f>C30/B13</f>
        <v>22.703056768558952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0" workbookViewId="0">
      <selection activeCell="A44" sqref="A44"/>
    </sheetView>
  </sheetViews>
  <sheetFormatPr defaultRowHeight="15" x14ac:dyDescent="0.25"/>
  <cols>
    <col min="1" max="1" width="20.7109375" bestFit="1" customWidth="1"/>
    <col min="2" max="2" width="12.140625" bestFit="1" customWidth="1"/>
    <col min="3" max="3" width="13.28515625" bestFit="1" customWidth="1"/>
  </cols>
  <sheetData>
    <row r="1" spans="1:3" x14ac:dyDescent="0.25">
      <c r="A1" t="s">
        <v>0</v>
      </c>
      <c r="B1">
        <v>365</v>
      </c>
    </row>
    <row r="2" spans="1:3" x14ac:dyDescent="0.25">
      <c r="A2" t="s">
        <v>1</v>
      </c>
      <c r="B2">
        <v>30</v>
      </c>
    </row>
    <row r="3" spans="1:3" x14ac:dyDescent="0.25">
      <c r="A3" t="s">
        <v>2</v>
      </c>
      <c r="B3">
        <v>48</v>
      </c>
    </row>
    <row r="4" spans="1:3" x14ac:dyDescent="0.25">
      <c r="A4" t="s">
        <v>3</v>
      </c>
      <c r="B4">
        <v>4</v>
      </c>
    </row>
    <row r="5" spans="1:3" x14ac:dyDescent="0.25">
      <c r="A5" t="s">
        <v>4</v>
      </c>
      <c r="B5">
        <v>2</v>
      </c>
    </row>
    <row r="6" spans="1:3" x14ac:dyDescent="0.25">
      <c r="A6" t="s">
        <v>5</v>
      </c>
      <c r="B6">
        <v>0</v>
      </c>
    </row>
    <row r="7" spans="1:3" x14ac:dyDescent="0.25">
      <c r="A7" t="s">
        <v>6</v>
      </c>
      <c r="B7">
        <f>B1-B2-B3-B4-B5-B6</f>
        <v>281</v>
      </c>
    </row>
    <row r="9" spans="1:3" x14ac:dyDescent="0.25">
      <c r="A9" t="s">
        <v>7</v>
      </c>
      <c r="B9">
        <v>36</v>
      </c>
    </row>
    <row r="10" spans="1:3" x14ac:dyDescent="0.25">
      <c r="A10" t="s">
        <v>8</v>
      </c>
      <c r="B10">
        <v>6</v>
      </c>
    </row>
    <row r="11" spans="1:3" x14ac:dyDescent="0.25">
      <c r="A11" t="s">
        <v>9</v>
      </c>
      <c r="B11">
        <v>6</v>
      </c>
    </row>
    <row r="13" spans="1:3" x14ac:dyDescent="0.25">
      <c r="A13" t="s">
        <v>10</v>
      </c>
      <c r="B13">
        <f>B11*B7</f>
        <v>1686</v>
      </c>
    </row>
    <row r="15" spans="1:3" x14ac:dyDescent="0.25">
      <c r="A15" t="s">
        <v>29</v>
      </c>
      <c r="B15" s="1">
        <v>1200</v>
      </c>
    </row>
    <row r="16" spans="1:3" x14ac:dyDescent="0.25">
      <c r="A16" t="s">
        <v>30</v>
      </c>
      <c r="B16">
        <v>11</v>
      </c>
      <c r="C16" s="2">
        <v>13200</v>
      </c>
    </row>
    <row r="17" spans="1:3" x14ac:dyDescent="0.25">
      <c r="A17" t="s">
        <v>31</v>
      </c>
      <c r="B17">
        <v>1</v>
      </c>
      <c r="C17" s="1">
        <v>1200</v>
      </c>
    </row>
    <row r="18" spans="1:3" x14ac:dyDescent="0.25">
      <c r="A18" t="s">
        <v>32</v>
      </c>
      <c r="B18" s="4" t="s">
        <v>33</v>
      </c>
      <c r="C18" s="1">
        <v>400</v>
      </c>
    </row>
    <row r="19" spans="1:3" x14ac:dyDescent="0.25">
      <c r="A19" t="s">
        <v>34</v>
      </c>
      <c r="B19">
        <v>1</v>
      </c>
      <c r="C19" s="1">
        <v>1200</v>
      </c>
    </row>
    <row r="20" spans="1:3" x14ac:dyDescent="0.25">
      <c r="A20" t="s">
        <v>35</v>
      </c>
      <c r="C20" s="1">
        <v>16000</v>
      </c>
    </row>
    <row r="22" spans="1:3" x14ac:dyDescent="0.25">
      <c r="A22" t="s">
        <v>36</v>
      </c>
      <c r="B22" s="3">
        <v>0.36</v>
      </c>
      <c r="C22" s="2">
        <v>5760</v>
      </c>
    </row>
    <row r="24" spans="1:3" x14ac:dyDescent="0.25">
      <c r="A24" t="s">
        <v>37</v>
      </c>
    </row>
    <row r="25" spans="1:3" x14ac:dyDescent="0.25">
      <c r="A25" t="s">
        <v>38</v>
      </c>
      <c r="B25">
        <v>12</v>
      </c>
      <c r="C25" s="1">
        <f>12*250</f>
        <v>3000</v>
      </c>
    </row>
    <row r="26" spans="1:3" x14ac:dyDescent="0.25">
      <c r="A26" t="s">
        <v>39</v>
      </c>
      <c r="B26">
        <v>281</v>
      </c>
      <c r="C26" s="1">
        <v>4215</v>
      </c>
    </row>
    <row r="28" spans="1:3" x14ac:dyDescent="0.25">
      <c r="A28" t="s">
        <v>40</v>
      </c>
      <c r="C28" s="2">
        <v>28975</v>
      </c>
    </row>
    <row r="29" spans="1:3" x14ac:dyDescent="0.25">
      <c r="A29" t="s">
        <v>41</v>
      </c>
      <c r="C29">
        <v>1686</v>
      </c>
    </row>
    <row r="30" spans="1:3" x14ac:dyDescent="0.25">
      <c r="A30" t="s">
        <v>27</v>
      </c>
      <c r="C30" s="2">
        <v>17.190000000000001</v>
      </c>
    </row>
    <row r="33" spans="1:3" x14ac:dyDescent="0.25">
      <c r="A33" t="s">
        <v>42</v>
      </c>
    </row>
    <row r="34" spans="1:3" x14ac:dyDescent="0.25">
      <c r="A34" t="s">
        <v>43</v>
      </c>
      <c r="B34" s="1">
        <v>10</v>
      </c>
    </row>
    <row r="35" spans="1:3" x14ac:dyDescent="0.25">
      <c r="A35" t="s">
        <v>44</v>
      </c>
      <c r="B35">
        <v>281</v>
      </c>
    </row>
    <row r="36" spans="1:3" x14ac:dyDescent="0.25">
      <c r="A36" t="s">
        <v>45</v>
      </c>
      <c r="B36" s="2">
        <v>2810</v>
      </c>
    </row>
    <row r="38" spans="1:3" x14ac:dyDescent="0.25">
      <c r="A38" t="s">
        <v>46</v>
      </c>
      <c r="B38" s="2">
        <v>11</v>
      </c>
      <c r="C38" s="1">
        <v>13200</v>
      </c>
    </row>
    <row r="39" spans="1:3" x14ac:dyDescent="0.25">
      <c r="A39" t="s">
        <v>47</v>
      </c>
      <c r="B39" s="3">
        <v>7.0000000000000007E-2</v>
      </c>
      <c r="C39" s="2">
        <v>924</v>
      </c>
    </row>
    <row r="40" spans="1:3" x14ac:dyDescent="0.25">
      <c r="A40" t="s">
        <v>48</v>
      </c>
      <c r="C40" s="2">
        <v>1886</v>
      </c>
    </row>
    <row r="42" spans="1:3" x14ac:dyDescent="0.25">
      <c r="A42" t="s">
        <v>49</v>
      </c>
      <c r="C42" s="2">
        <f>C28+C40</f>
        <v>30861</v>
      </c>
    </row>
    <row r="43" spans="1:3" x14ac:dyDescent="0.25">
      <c r="A43" t="s">
        <v>50</v>
      </c>
      <c r="C43" s="2">
        <f>C42/B13</f>
        <v>18.30427046263345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VULCANI E CEZAROTTI</vt:lpstr>
      <vt:lpstr>caixeta galisteu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2017-08-22T23:53:30Z</dcterms:created>
  <dcterms:modified xsi:type="dcterms:W3CDTF">2017-08-23T00:08:56Z</dcterms:modified>
</cp:coreProperties>
</file>