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3915" activeTab="1"/>
  </bookViews>
  <sheets>
    <sheet name="Oficial" sheetId="1" r:id="rId1"/>
    <sheet name="divulgado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<sst xmlns="http://schemas.openxmlformats.org/spreadsheetml/2006/main" count="170" uniqueCount="86">
  <si>
    <t xml:space="preserve">6357510       Alessandro Tacini        </t>
  </si>
  <si>
    <t xml:space="preserve">9299233       Aline Pinheiro dos Santos        </t>
  </si>
  <si>
    <t xml:space="preserve">8802221       Allan Alexsander de Paula Vianello        </t>
  </si>
  <si>
    <t xml:space="preserve">9299167       Ana Luiza Patriarcha Clinio da Silva        </t>
  </si>
  <si>
    <t xml:space="preserve">9298893       Andre Mansoldo Dainesi        </t>
  </si>
  <si>
    <t xml:space="preserve">8943991       Andre Rodrigo Reis Goncalves        </t>
  </si>
  <si>
    <t xml:space="preserve">9298941       Beatriz Helena Ghiselli Lopes dos Santos        </t>
  </si>
  <si>
    <t xml:space="preserve">9365716       Bianca Cristina Oliveira Rodrigues        </t>
  </si>
  <si>
    <t xml:space="preserve">4771381       Bruna de Oliveira Amaral        </t>
  </si>
  <si>
    <t xml:space="preserve">8944050       Bruna Gross Villani        </t>
  </si>
  <si>
    <t xml:space="preserve">9299132       Bruna Vieira da Silva        </t>
  </si>
  <si>
    <t xml:space="preserve">9299532       Bruno Berbel da Silva        </t>
  </si>
  <si>
    <t xml:space="preserve">8943261       Carolina Gomes Machado        </t>
  </si>
  <si>
    <t xml:space="preserve">8943386       Caroline Santos Rocha        </t>
  </si>
  <si>
    <t xml:space="preserve">8640343       Cesar Augusto dos Santos Vizentini        </t>
  </si>
  <si>
    <t xml:space="preserve">8536808       Chen Sensen        </t>
  </si>
  <si>
    <t xml:space="preserve">8535602       Daniel Koiti Takeuti        </t>
  </si>
  <si>
    <t xml:space="preserve">9299470       Eduardo Garcia de Souza        </t>
  </si>
  <si>
    <t xml:space="preserve">8604209       Enio Felipe Teixeira Berto        </t>
  </si>
  <si>
    <t xml:space="preserve">9299091       Erica Moehlecke Copé        </t>
  </si>
  <si>
    <t xml:space="preserve">8946604       Fabio Tornice        </t>
  </si>
  <si>
    <t xml:space="preserve">9299059       Fazio Roberto Dias dos Santos        </t>
  </si>
  <si>
    <t xml:space="preserve">7240161       Fernando Emílio Tuon Peña        </t>
  </si>
  <si>
    <t xml:space="preserve">9366144       Gabriel dos Anjos Gavioli        </t>
  </si>
  <si>
    <t xml:space="preserve">9300992       Gabriela Santos Aguiar        </t>
  </si>
  <si>
    <t xml:space="preserve">9366172       Giancarlo Gavros Giorgi        </t>
  </si>
  <si>
    <t xml:space="preserve">9009520       Giulia Fiorillo Guida        </t>
  </si>
  <si>
    <t xml:space="preserve">9298920       Heloisa Schmitt Rocha        </t>
  </si>
  <si>
    <t xml:space="preserve">6554232       Henrique Meuchi de Oliveira        </t>
  </si>
  <si>
    <t xml:space="preserve">9298868       Isabela Ruiz Cavalcanti de Carvalho        </t>
  </si>
  <si>
    <t xml:space="preserve">9298764       Jaime Grimal Alves        </t>
  </si>
  <si>
    <t xml:space="preserve">9074587       Jaqueline Michele Justino Russi Rodrigues        </t>
  </si>
  <si>
    <t xml:space="preserve">9301072       Jefferson Neves dos Santos        </t>
  </si>
  <si>
    <t xml:space="preserve">9299150       Jesse Jefferson dos Santos        </t>
  </si>
  <si>
    <t xml:space="preserve">9299622       Joao Victor Prazeres dos Santos        </t>
  </si>
  <si>
    <t xml:space="preserve">8658551       João Vitor Andrade Pereira da Silva        </t>
  </si>
  <si>
    <t xml:space="preserve">8943448       Juliana de Souza Campos        </t>
  </si>
  <si>
    <t xml:space="preserve">9299192       Kenny Kendy Kakazu        </t>
  </si>
  <si>
    <t xml:space="preserve">8022253       Kleber Amano Cipriano        </t>
  </si>
  <si>
    <t xml:space="preserve">9298934       Lara Stela David Alves        </t>
  </si>
  <si>
    <t xml:space="preserve">9299042       Leandro dos Santos da Costa        </t>
  </si>
  <si>
    <t xml:space="preserve">9299188       Leonardo Seiji Souza Yamamoto        </t>
  </si>
  <si>
    <t xml:space="preserve">9365696       Leonel Cordeiro do Rego Neto        </t>
  </si>
  <si>
    <t xml:space="preserve">9298722       Loruama Chalegre Sena        </t>
  </si>
  <si>
    <t xml:space="preserve">8536281       Lucas de Souza Santos        </t>
  </si>
  <si>
    <t xml:space="preserve">9299320       Marcos Paulo Teodoro de Oliveira        </t>
  </si>
  <si>
    <t xml:space="preserve">8993692       Martin Horikawa Kitasato        </t>
  </si>
  <si>
    <t xml:space="preserve">7992233       Matheus Mendes dos Santos        </t>
  </si>
  <si>
    <t xml:space="preserve">9366119       Melissa Tanaka        </t>
  </si>
  <si>
    <t xml:space="preserve">8935967       Murilo Henrique Zouain Bexiga        </t>
  </si>
  <si>
    <t xml:space="preserve">9365633       Nathalia Abramson Friederichs        </t>
  </si>
  <si>
    <t xml:space="preserve">9365741       Nathalia Carrijo Oliveira        </t>
  </si>
  <si>
    <t xml:space="preserve">9300619       Paulo Henrique Massao Nakano        </t>
  </si>
  <si>
    <t xml:space="preserve">1325046       Paulo Tadeu Meira e Silva de Oliveira        </t>
  </si>
  <si>
    <t xml:space="preserve">8098453       Roberto Abrão Soares Eloy        </t>
  </si>
  <si>
    <t xml:space="preserve">9299282       Robson Lima da Silva        </t>
  </si>
  <si>
    <t xml:space="preserve">8536902       Rodrigo Castanho        </t>
  </si>
  <si>
    <t xml:space="preserve">9298889       Rodrigo Chan Seng Chon        </t>
  </si>
  <si>
    <t xml:space="preserve">9299208       Rodrigo Marcel Araujo Oliveira        </t>
  </si>
  <si>
    <t xml:space="preserve">5214727       Ruy Adolpho Simon        </t>
  </si>
  <si>
    <t xml:space="preserve">8921475       Thiago Haruo Hase        </t>
  </si>
  <si>
    <t xml:space="preserve">9300835       Valentina Lissette Guillen Curbelo        </t>
  </si>
  <si>
    <t xml:space="preserve">9299549       Victor Stefano Ruiz di Pietro        </t>
  </si>
  <si>
    <t xml:space="preserve">9066601       Vitor Vinicius Samogin de Oliveira        </t>
  </si>
  <si>
    <t>Nº USP         Nome</t>
  </si>
  <si>
    <t xml:space="preserve">5997822*I   Bruno Celso de Campos Fonseca        </t>
  </si>
  <si>
    <t xml:space="preserve">5734342*I   Fábio Vieira da Rocha        </t>
  </si>
  <si>
    <t xml:space="preserve">8536882*P Joel Luis Mendes de Farias        </t>
  </si>
  <si>
    <t xml:space="preserve">8084711*I   Lucas Gualberto Pereira        </t>
  </si>
  <si>
    <t xml:space="preserve">4375591*I   Lucas Lehmann Coutinho        </t>
  </si>
  <si>
    <t xml:space="preserve">8642748*I   Marina Martins da Silva  </t>
  </si>
  <si>
    <t>Não contam na lista</t>
  </si>
  <si>
    <t>8536882       Joel Luís Mendes de Farias</t>
  </si>
  <si>
    <t>8626739       Jéssica de Jesus</t>
  </si>
  <si>
    <t>9051293       Gabriel Almeida (noturno)</t>
  </si>
  <si>
    <t>Prova 1</t>
  </si>
  <si>
    <t>TG 1</t>
  </si>
  <si>
    <t>TG 2</t>
  </si>
  <si>
    <t>TG 3</t>
  </si>
  <si>
    <t>TG 4</t>
  </si>
  <si>
    <t>TG 5</t>
  </si>
  <si>
    <t>Média TG</t>
  </si>
  <si>
    <t>Prova 2</t>
  </si>
  <si>
    <t xml:space="preserve">Média Provas </t>
  </si>
  <si>
    <t xml:space="preserve">Média Final </t>
  </si>
  <si>
    <t>Sub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</si>
</sst>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3" fillId="33" borderId="10" xfId="0" applyFont="1" applyFill="1" applyBorder="1" applyAlignment="1">
      <alignment horizontal="center"/>
    </xf>
    <xf numFmtId="164" fontId="33" fillId="34" borderId="10" xfId="0" applyNumberFormat="1" applyFont="1" applyFill="1" applyBorder="1" applyAlignment="1">
      <alignment horizontal="center"/>
    </xf>
    <xf numFmtId="0" fontId="33" fillId="34" borderId="10" xfId="0" applyFont="1" applyFill="1" applyBorder="1" applyAlignment="1">
      <alignment/>
    </xf>
    <xf numFmtId="2" fontId="33" fillId="34" borderId="10" xfId="0" applyNumberFormat="1" applyFont="1" applyFill="1" applyBorder="1" applyAlignment="1">
      <alignment horizontal="center"/>
    </xf>
    <xf numFmtId="2" fontId="33" fillId="34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zoomScale="130" zoomScaleNormal="130" workbookViewId="0" topLeftCell="A1">
      <selection activeCell="G1" sqref="G1:G16384"/>
    </sheetView>
  </sheetViews>
  <sheetFormatPr defaultColWidth="9.140625" defaultRowHeight="15"/>
  <cols>
    <col min="1" max="1" width="50.421875" style="0" customWidth="1"/>
    <col min="2" max="2" width="10.140625" style="1" bestFit="1" customWidth="1"/>
    <col min="3" max="3" width="10.140625" style="2" bestFit="1" customWidth="1"/>
    <col min="4" max="6" width="10.140625" style="1" customWidth="1"/>
    <col min="7" max="7" width="11.140625" style="0" customWidth="1"/>
    <col min="11" max="11" width="13.421875" style="0" customWidth="1"/>
    <col min="13" max="13" width="14.7109375" style="0" customWidth="1"/>
    <col min="15" max="15" width="9.140625" style="3" customWidth="1"/>
    <col min="18" max="18" width="13.421875" style="0" customWidth="1"/>
    <col min="20" max="20" width="14.7109375" style="0" customWidth="1"/>
    <col min="21" max="21" width="9.140625" style="2" customWidth="1"/>
  </cols>
  <sheetData>
    <row r="1" spans="1:20" ht="15">
      <c r="A1" t="s">
        <v>64</v>
      </c>
      <c r="B1" s="1" t="s">
        <v>76</v>
      </c>
      <c r="C1" s="2" t="s">
        <v>77</v>
      </c>
      <c r="D1" s="1" t="s">
        <v>78</v>
      </c>
      <c r="E1" s="1" t="s">
        <v>79</v>
      </c>
      <c r="F1" s="1" t="s">
        <v>80</v>
      </c>
      <c r="G1" s="1" t="s">
        <v>81</v>
      </c>
      <c r="I1" s="1" t="s">
        <v>75</v>
      </c>
      <c r="J1" t="s">
        <v>82</v>
      </c>
      <c r="K1" t="s">
        <v>83</v>
      </c>
      <c r="M1" s="2" t="s">
        <v>84</v>
      </c>
      <c r="O1" s="3" t="s">
        <v>85</v>
      </c>
      <c r="P1" s="1" t="s">
        <v>75</v>
      </c>
      <c r="Q1" t="s">
        <v>82</v>
      </c>
      <c r="R1" t="s">
        <v>83</v>
      </c>
      <c r="T1" s="2" t="s">
        <v>84</v>
      </c>
    </row>
    <row r="2" spans="1:21" ht="15">
      <c r="A2" t="s">
        <v>0</v>
      </c>
      <c r="B2" s="4">
        <v>0</v>
      </c>
      <c r="C2" s="1">
        <v>4.5</v>
      </c>
      <c r="D2" s="1">
        <v>0</v>
      </c>
      <c r="E2" s="1">
        <v>0</v>
      </c>
      <c r="F2" s="3">
        <v>0</v>
      </c>
      <c r="G2" s="1">
        <f>(B2+C2+D2+E2+F2)/5</f>
        <v>0.9</v>
      </c>
      <c r="I2" s="2">
        <v>0</v>
      </c>
      <c r="J2" s="2">
        <v>0</v>
      </c>
      <c r="K2" s="3">
        <f>(I2+J2)/2</f>
        <v>0</v>
      </c>
      <c r="M2" s="3">
        <f>(0.25*G2)+(0.75*K2)</f>
        <v>0.225</v>
      </c>
      <c r="O2" s="3">
        <v>7</v>
      </c>
      <c r="P2" s="2">
        <v>7</v>
      </c>
      <c r="Q2" s="2">
        <v>0</v>
      </c>
      <c r="R2" s="3">
        <f>(P2+Q2)/2</f>
        <v>3.5</v>
      </c>
      <c r="T2" s="3">
        <f>(0.25*G2)+(0.75*R2)</f>
        <v>2.85</v>
      </c>
      <c r="U2" s="2" t="str">
        <f>IF(T2&gt;=5,"APR",IF(T2&lt;3,"REP","REC"))</f>
        <v>REP</v>
      </c>
    </row>
    <row r="3" spans="1:21" ht="15">
      <c r="A3" t="s">
        <v>1</v>
      </c>
      <c r="B3" s="1">
        <v>6.8</v>
      </c>
      <c r="C3" s="1">
        <v>5</v>
      </c>
      <c r="D3" s="1">
        <v>0</v>
      </c>
      <c r="E3" s="1">
        <v>5.2</v>
      </c>
      <c r="F3" s="3">
        <v>0</v>
      </c>
      <c r="G3" s="1">
        <f aca="true" t="shared" si="0" ref="G3:G66">(B3+C3+D3+E3+F3)/5</f>
        <v>3.4</v>
      </c>
      <c r="I3" s="2">
        <v>3.25</v>
      </c>
      <c r="J3" s="2">
        <v>3</v>
      </c>
      <c r="K3" s="3">
        <f>(I3+J3)/2</f>
        <v>3.125</v>
      </c>
      <c r="M3" s="3">
        <f>(0.25*G3)+(0.75*K3)</f>
        <v>3.19375</v>
      </c>
      <c r="O3" s="3">
        <v>1</v>
      </c>
      <c r="P3" s="2">
        <v>3.25</v>
      </c>
      <c r="Q3" s="2">
        <v>3</v>
      </c>
      <c r="R3" s="3">
        <f aca="true" t="shared" si="1" ref="R3:R66">(P3+Q3)/2</f>
        <v>3.125</v>
      </c>
      <c r="T3" s="3">
        <f aca="true" t="shared" si="2" ref="T3:T66">(0.25*G3)+(0.75*R3)</f>
        <v>3.19375</v>
      </c>
      <c r="U3" s="2" t="str">
        <f aca="true" t="shared" si="3" ref="U3:U66">IF(T3&gt;=5,"APR",IF(T3&lt;3,"REP","REC"))</f>
        <v>REC</v>
      </c>
    </row>
    <row r="4" spans="1:21" ht="15">
      <c r="A4" t="s">
        <v>2</v>
      </c>
      <c r="B4" s="1">
        <v>5.4</v>
      </c>
      <c r="C4" s="1">
        <v>0</v>
      </c>
      <c r="D4" s="1">
        <v>9.5</v>
      </c>
      <c r="E4" s="1">
        <v>6.7</v>
      </c>
      <c r="F4" s="3">
        <v>8</v>
      </c>
      <c r="G4" s="1">
        <f t="shared" si="0"/>
        <v>5.92</v>
      </c>
      <c r="I4" s="2">
        <v>4.1</v>
      </c>
      <c r="J4" s="2">
        <v>3</v>
      </c>
      <c r="K4" s="3">
        <f>(I4+J4)/2</f>
        <v>3.55</v>
      </c>
      <c r="M4" s="3">
        <f>(0.25*G4)+(0.75*K4)</f>
        <v>4.1425</v>
      </c>
      <c r="P4" s="2">
        <v>4.1</v>
      </c>
      <c r="Q4" s="2">
        <v>3</v>
      </c>
      <c r="R4" s="3">
        <f t="shared" si="1"/>
        <v>3.55</v>
      </c>
      <c r="T4" s="3">
        <f t="shared" si="2"/>
        <v>4.1425</v>
      </c>
      <c r="U4" s="2" t="str">
        <f t="shared" si="3"/>
        <v>REC</v>
      </c>
    </row>
    <row r="5" spans="1:21" ht="15">
      <c r="A5" t="s">
        <v>3</v>
      </c>
      <c r="B5" s="1">
        <v>7.3</v>
      </c>
      <c r="C5" s="1">
        <v>10</v>
      </c>
      <c r="D5" s="1">
        <v>10</v>
      </c>
      <c r="E5" s="1">
        <v>7.7</v>
      </c>
      <c r="F5" s="3">
        <v>7.2</v>
      </c>
      <c r="G5" s="1">
        <f t="shared" si="0"/>
        <v>8.440000000000001</v>
      </c>
      <c r="I5" s="2">
        <v>6</v>
      </c>
      <c r="J5" s="2">
        <v>3.75</v>
      </c>
      <c r="K5" s="3">
        <f>(I5+J5)/2</f>
        <v>4.875</v>
      </c>
      <c r="M5" s="3">
        <f>(0.25*G5)+(0.75*K5)</f>
        <v>5.76625</v>
      </c>
      <c r="P5" s="2">
        <v>6</v>
      </c>
      <c r="Q5" s="2">
        <v>3.75</v>
      </c>
      <c r="R5" s="3">
        <f t="shared" si="1"/>
        <v>4.875</v>
      </c>
      <c r="T5" s="3">
        <f t="shared" si="2"/>
        <v>5.76625</v>
      </c>
      <c r="U5" s="2" t="str">
        <f t="shared" si="3"/>
        <v>APR</v>
      </c>
    </row>
    <row r="6" spans="1:21" ht="15">
      <c r="A6" t="s">
        <v>4</v>
      </c>
      <c r="B6" s="1">
        <v>9.5</v>
      </c>
      <c r="C6" s="1">
        <v>9.5</v>
      </c>
      <c r="D6" s="1">
        <v>9.5</v>
      </c>
      <c r="E6" s="1">
        <v>6.7</v>
      </c>
      <c r="F6" s="3">
        <v>8</v>
      </c>
      <c r="G6" s="1">
        <f t="shared" si="0"/>
        <v>8.64</v>
      </c>
      <c r="I6" s="2">
        <v>6.3</v>
      </c>
      <c r="J6" s="2">
        <v>7</v>
      </c>
      <c r="K6" s="3">
        <f>(I6+J6)/2</f>
        <v>6.65</v>
      </c>
      <c r="M6" s="3">
        <f>(0.25*G6)+(0.75*K6)</f>
        <v>7.147500000000001</v>
      </c>
      <c r="P6" s="2">
        <v>6.3</v>
      </c>
      <c r="Q6" s="2">
        <v>7</v>
      </c>
      <c r="R6" s="3">
        <f t="shared" si="1"/>
        <v>6.65</v>
      </c>
      <c r="T6" s="3">
        <f t="shared" si="2"/>
        <v>7.147500000000001</v>
      </c>
      <c r="U6" s="2" t="str">
        <f t="shared" si="3"/>
        <v>APR</v>
      </c>
    </row>
    <row r="7" spans="1:21" ht="15">
      <c r="A7" t="s">
        <v>5</v>
      </c>
      <c r="B7" s="1">
        <v>5</v>
      </c>
      <c r="C7" s="1">
        <v>4.5</v>
      </c>
      <c r="D7" s="1">
        <v>4</v>
      </c>
      <c r="E7" s="1">
        <v>3.5</v>
      </c>
      <c r="F7" s="3">
        <v>0</v>
      </c>
      <c r="G7" s="1">
        <f t="shared" si="0"/>
        <v>3.4</v>
      </c>
      <c r="I7" s="2">
        <v>0</v>
      </c>
      <c r="J7" s="2">
        <v>0</v>
      </c>
      <c r="K7" s="3">
        <f>(I7+J7)/2</f>
        <v>0</v>
      </c>
      <c r="M7" s="3">
        <f>(0.25*G7)+(0.75*K7)</f>
        <v>0.85</v>
      </c>
      <c r="P7" s="2">
        <v>0</v>
      </c>
      <c r="Q7" s="2">
        <v>0</v>
      </c>
      <c r="R7" s="3">
        <f t="shared" si="1"/>
        <v>0</v>
      </c>
      <c r="T7" s="3">
        <f t="shared" si="2"/>
        <v>0.85</v>
      </c>
      <c r="U7" s="2" t="str">
        <f t="shared" si="3"/>
        <v>REP</v>
      </c>
    </row>
    <row r="8" spans="1:21" ht="15">
      <c r="A8" t="s">
        <v>6</v>
      </c>
      <c r="B8" s="1">
        <v>6.8</v>
      </c>
      <c r="C8" s="1">
        <v>5</v>
      </c>
      <c r="D8" s="1">
        <v>9.3</v>
      </c>
      <c r="E8" s="1">
        <v>6.9</v>
      </c>
      <c r="F8" s="3">
        <v>6.4</v>
      </c>
      <c r="G8" s="1">
        <f t="shared" si="0"/>
        <v>6.88</v>
      </c>
      <c r="I8" s="2">
        <v>5.85</v>
      </c>
      <c r="J8" s="2">
        <v>0</v>
      </c>
      <c r="K8" s="3">
        <f>(I8+J8)/2</f>
        <v>2.925</v>
      </c>
      <c r="M8" s="3">
        <f>(0.25*G8)+(0.75*K8)</f>
        <v>3.9137499999999994</v>
      </c>
      <c r="O8" s="3">
        <v>2</v>
      </c>
      <c r="P8" s="2">
        <v>5.85</v>
      </c>
      <c r="Q8" s="2">
        <v>2</v>
      </c>
      <c r="R8" s="3">
        <f t="shared" si="1"/>
        <v>3.925</v>
      </c>
      <c r="T8" s="3">
        <f t="shared" si="2"/>
        <v>4.663749999999999</v>
      </c>
      <c r="U8" s="2" t="str">
        <f t="shared" si="3"/>
        <v>REC</v>
      </c>
    </row>
    <row r="9" spans="1:21" ht="15">
      <c r="A9" t="s">
        <v>7</v>
      </c>
      <c r="B9" s="1">
        <v>5.4</v>
      </c>
      <c r="C9" s="1">
        <v>9.5</v>
      </c>
      <c r="D9" s="1">
        <v>4.5</v>
      </c>
      <c r="E9" s="1">
        <f>6.7/2</f>
        <v>3.35</v>
      </c>
      <c r="F9" s="3">
        <v>8</v>
      </c>
      <c r="G9" s="1">
        <f t="shared" si="0"/>
        <v>6.15</v>
      </c>
      <c r="I9" s="2">
        <v>2</v>
      </c>
      <c r="J9" s="2">
        <v>3.75</v>
      </c>
      <c r="K9" s="3">
        <f>(I9+J9)/2</f>
        <v>2.875</v>
      </c>
      <c r="M9" s="3">
        <f>(0.25*G9)+(0.75*K9)</f>
        <v>3.69375</v>
      </c>
      <c r="O9" s="3">
        <v>3</v>
      </c>
      <c r="P9" s="2">
        <v>3</v>
      </c>
      <c r="Q9" s="2">
        <v>3.75</v>
      </c>
      <c r="R9" s="3">
        <f t="shared" si="1"/>
        <v>3.375</v>
      </c>
      <c r="T9" s="3">
        <f t="shared" si="2"/>
        <v>4.06875</v>
      </c>
      <c r="U9" s="2" t="str">
        <f t="shared" si="3"/>
        <v>REC</v>
      </c>
    </row>
    <row r="10" spans="1:21" ht="15">
      <c r="A10" t="s">
        <v>8</v>
      </c>
      <c r="B10" s="1">
        <v>9.6</v>
      </c>
      <c r="C10" s="1">
        <v>10</v>
      </c>
      <c r="D10" s="1">
        <v>0</v>
      </c>
      <c r="E10" s="1">
        <v>0</v>
      </c>
      <c r="F10" s="3">
        <v>0</v>
      </c>
      <c r="G10" s="1">
        <f t="shared" si="0"/>
        <v>3.9200000000000004</v>
      </c>
      <c r="I10" s="2">
        <v>0</v>
      </c>
      <c r="J10" s="2">
        <v>0</v>
      </c>
      <c r="K10" s="3">
        <f>(I10+J10)/2</f>
        <v>0</v>
      </c>
      <c r="M10" s="3">
        <f>(0.25*G10)+(0.75*K10)</f>
        <v>0.9800000000000001</v>
      </c>
      <c r="P10" s="2">
        <v>0</v>
      </c>
      <c r="Q10" s="2">
        <v>0</v>
      </c>
      <c r="R10" s="3">
        <f t="shared" si="1"/>
        <v>0</v>
      </c>
      <c r="T10" s="3">
        <f t="shared" si="2"/>
        <v>0.9800000000000001</v>
      </c>
      <c r="U10" s="2" t="str">
        <f t="shared" si="3"/>
        <v>REP</v>
      </c>
    </row>
    <row r="11" spans="1:21" ht="15">
      <c r="A11" t="s">
        <v>9</v>
      </c>
      <c r="B11" s="1">
        <v>6.8</v>
      </c>
      <c r="C11" s="1">
        <v>5</v>
      </c>
      <c r="D11" s="1">
        <v>0</v>
      </c>
      <c r="E11" s="1">
        <v>5.7</v>
      </c>
      <c r="F11" s="3">
        <v>6.15</v>
      </c>
      <c r="G11" s="1">
        <f t="shared" si="0"/>
        <v>4.7299999999999995</v>
      </c>
      <c r="I11" s="2">
        <v>4.25</v>
      </c>
      <c r="J11" s="2">
        <v>0</v>
      </c>
      <c r="K11" s="3">
        <f>(I11+J11)/2</f>
        <v>2.125</v>
      </c>
      <c r="M11" s="3">
        <f>(0.25*G11)+(0.75*K11)</f>
        <v>2.77625</v>
      </c>
      <c r="O11" s="3">
        <v>1</v>
      </c>
      <c r="P11" s="2">
        <v>4.25</v>
      </c>
      <c r="Q11" s="2">
        <v>1</v>
      </c>
      <c r="R11" s="3">
        <f t="shared" si="1"/>
        <v>2.625</v>
      </c>
      <c r="T11" s="3">
        <f t="shared" si="2"/>
        <v>3.15125</v>
      </c>
      <c r="U11" s="2" t="str">
        <f t="shared" si="3"/>
        <v>REC</v>
      </c>
    </row>
    <row r="12" spans="1:21" ht="15">
      <c r="A12" t="s">
        <v>10</v>
      </c>
      <c r="B12" s="1">
        <v>7.8</v>
      </c>
      <c r="C12" s="1">
        <v>9.5</v>
      </c>
      <c r="D12" s="1">
        <v>9.3</v>
      </c>
      <c r="E12" s="1">
        <v>6.4</v>
      </c>
      <c r="F12" s="3">
        <v>5.7</v>
      </c>
      <c r="G12" s="1">
        <f t="shared" si="0"/>
        <v>7.74</v>
      </c>
      <c r="I12" s="2">
        <v>4.75</v>
      </c>
      <c r="J12" s="2">
        <v>5</v>
      </c>
      <c r="K12" s="3">
        <f>(I12+J12)/2</f>
        <v>4.875</v>
      </c>
      <c r="M12" s="3">
        <f>(0.25*G12)+(0.75*K12)</f>
        <v>5.5912500000000005</v>
      </c>
      <c r="P12" s="2">
        <v>4.75</v>
      </c>
      <c r="Q12" s="2">
        <v>5</v>
      </c>
      <c r="R12" s="3">
        <f t="shared" si="1"/>
        <v>4.875</v>
      </c>
      <c r="T12" s="3">
        <f t="shared" si="2"/>
        <v>5.5912500000000005</v>
      </c>
      <c r="U12" s="2" t="str">
        <f t="shared" si="3"/>
        <v>APR</v>
      </c>
    </row>
    <row r="13" spans="1:21" ht="15">
      <c r="A13" t="s">
        <v>11</v>
      </c>
      <c r="B13" s="1">
        <v>5.5</v>
      </c>
      <c r="C13" s="1">
        <v>6.3</v>
      </c>
      <c r="D13" s="1">
        <v>7</v>
      </c>
      <c r="E13" s="1">
        <f>5.7/2</f>
        <v>2.85</v>
      </c>
      <c r="F13" s="3">
        <v>5.55</v>
      </c>
      <c r="G13" s="1">
        <f t="shared" si="0"/>
        <v>5.44</v>
      </c>
      <c r="I13" s="2">
        <v>5.8</v>
      </c>
      <c r="J13" s="2">
        <v>0</v>
      </c>
      <c r="K13" s="3">
        <f>(I13+J13)/2</f>
        <v>2.9</v>
      </c>
      <c r="M13" s="3">
        <f>(0.25*G13)+(0.75*K13)</f>
        <v>3.535</v>
      </c>
      <c r="P13" s="2">
        <v>5.8</v>
      </c>
      <c r="Q13" s="2">
        <v>0</v>
      </c>
      <c r="R13" s="3">
        <f t="shared" si="1"/>
        <v>2.9</v>
      </c>
      <c r="T13" s="3">
        <f t="shared" si="2"/>
        <v>3.535</v>
      </c>
      <c r="U13" s="2" t="str">
        <f t="shared" si="3"/>
        <v>REC</v>
      </c>
    </row>
    <row r="14" spans="1:21" ht="15">
      <c r="A14" t="s">
        <v>12</v>
      </c>
      <c r="B14" s="1">
        <v>8.3</v>
      </c>
      <c r="C14" s="1">
        <v>4.5</v>
      </c>
      <c r="D14" s="1">
        <v>9.3</v>
      </c>
      <c r="E14" s="1">
        <v>4.4</v>
      </c>
      <c r="F14" s="3">
        <v>6.4</v>
      </c>
      <c r="G14" s="1">
        <f t="shared" si="0"/>
        <v>6.58</v>
      </c>
      <c r="I14" s="2">
        <v>4.1</v>
      </c>
      <c r="J14" s="2">
        <v>4.25</v>
      </c>
      <c r="K14" s="3">
        <f>(I14+J14)/2</f>
        <v>4.175</v>
      </c>
      <c r="M14" s="3">
        <f>(0.25*G14)+(0.75*K14)</f>
        <v>4.776249999999999</v>
      </c>
      <c r="O14" s="3">
        <v>1.5</v>
      </c>
      <c r="P14" s="2">
        <v>4.1</v>
      </c>
      <c r="Q14" s="2">
        <v>4.25</v>
      </c>
      <c r="R14" s="3">
        <f t="shared" si="1"/>
        <v>4.175</v>
      </c>
      <c r="T14" s="3">
        <f t="shared" si="2"/>
        <v>4.776249999999999</v>
      </c>
      <c r="U14" s="2" t="str">
        <f t="shared" si="3"/>
        <v>REC</v>
      </c>
    </row>
    <row r="15" spans="1:21" ht="15">
      <c r="A15" t="s">
        <v>13</v>
      </c>
      <c r="B15" s="4">
        <v>0</v>
      </c>
      <c r="C15" s="1">
        <v>0</v>
      </c>
      <c r="D15" s="1">
        <v>0</v>
      </c>
      <c r="E15" s="1">
        <v>0</v>
      </c>
      <c r="F15" s="3">
        <v>0</v>
      </c>
      <c r="G15" s="1">
        <f t="shared" si="0"/>
        <v>0</v>
      </c>
      <c r="I15" s="2">
        <v>0</v>
      </c>
      <c r="J15" s="2">
        <v>0</v>
      </c>
      <c r="K15" s="3">
        <f>(I15+J15)/2</f>
        <v>0</v>
      </c>
      <c r="M15" s="3">
        <f>(0.25*G15)+(0.75*K15)</f>
        <v>0</v>
      </c>
      <c r="P15" s="2">
        <v>0</v>
      </c>
      <c r="Q15" s="2">
        <v>0</v>
      </c>
      <c r="R15" s="3">
        <f t="shared" si="1"/>
        <v>0</v>
      </c>
      <c r="T15" s="3">
        <f t="shared" si="2"/>
        <v>0</v>
      </c>
      <c r="U15" s="2" t="str">
        <f t="shared" si="3"/>
        <v>REP</v>
      </c>
    </row>
    <row r="16" spans="1:21" ht="15">
      <c r="A16" t="s">
        <v>14</v>
      </c>
      <c r="B16" s="1">
        <v>9.5</v>
      </c>
      <c r="C16" s="1">
        <v>8.8</v>
      </c>
      <c r="D16" s="1">
        <v>6</v>
      </c>
      <c r="E16" s="1">
        <v>8</v>
      </c>
      <c r="F16" s="3">
        <v>0</v>
      </c>
      <c r="G16" s="1">
        <f t="shared" si="0"/>
        <v>6.459999999999999</v>
      </c>
      <c r="I16" s="2">
        <v>0</v>
      </c>
      <c r="J16" s="2">
        <v>0.75</v>
      </c>
      <c r="K16" s="3">
        <f>(I16+J16)/2</f>
        <v>0.375</v>
      </c>
      <c r="M16" s="3">
        <f>(0.25*G16)+(0.75*K16)</f>
        <v>1.8962499999999998</v>
      </c>
      <c r="P16" s="2">
        <v>0</v>
      </c>
      <c r="Q16" s="2">
        <v>0.75</v>
      </c>
      <c r="R16" s="3">
        <f t="shared" si="1"/>
        <v>0.375</v>
      </c>
      <c r="T16" s="3">
        <f t="shared" si="2"/>
        <v>1.8962499999999998</v>
      </c>
      <c r="U16" s="2" t="str">
        <f t="shared" si="3"/>
        <v>REP</v>
      </c>
    </row>
    <row r="17" spans="1:21" ht="15">
      <c r="A17" t="s">
        <v>15</v>
      </c>
      <c r="B17" s="1">
        <v>8.3</v>
      </c>
      <c r="C17" s="1">
        <v>4.5</v>
      </c>
      <c r="D17" s="1">
        <v>0</v>
      </c>
      <c r="E17" s="1">
        <v>0</v>
      </c>
      <c r="F17" s="3">
        <v>0</v>
      </c>
      <c r="G17" s="1">
        <f t="shared" si="0"/>
        <v>2.56</v>
      </c>
      <c r="I17" s="2">
        <v>0</v>
      </c>
      <c r="J17" s="2">
        <v>0</v>
      </c>
      <c r="K17" s="3">
        <f>(I17+J17)/2</f>
        <v>0</v>
      </c>
      <c r="M17" s="3">
        <f>(0.25*G17)+(0.75*K17)</f>
        <v>0.64</v>
      </c>
      <c r="P17" s="2">
        <v>0</v>
      </c>
      <c r="Q17" s="2">
        <v>0</v>
      </c>
      <c r="R17" s="3">
        <f t="shared" si="1"/>
        <v>0</v>
      </c>
      <c r="T17" s="3">
        <f t="shared" si="2"/>
        <v>0.64</v>
      </c>
      <c r="U17" s="2" t="str">
        <f t="shared" si="3"/>
        <v>REP</v>
      </c>
    </row>
    <row r="18" spans="1:21" ht="15">
      <c r="A18" t="s">
        <v>16</v>
      </c>
      <c r="B18" s="1">
        <v>0</v>
      </c>
      <c r="C18" s="1">
        <v>0</v>
      </c>
      <c r="D18" s="1">
        <v>0</v>
      </c>
      <c r="E18" s="1">
        <v>0</v>
      </c>
      <c r="F18" s="3">
        <v>0</v>
      </c>
      <c r="G18" s="1">
        <f t="shared" si="0"/>
        <v>0</v>
      </c>
      <c r="I18" s="2">
        <v>0</v>
      </c>
      <c r="J18" s="2">
        <v>0</v>
      </c>
      <c r="K18" s="3">
        <f>(I18+J18)/2</f>
        <v>0</v>
      </c>
      <c r="M18" s="3">
        <f>(0.25*G18)+(0.75*K18)</f>
        <v>0</v>
      </c>
      <c r="P18" s="2">
        <v>0</v>
      </c>
      <c r="Q18" s="2">
        <v>0</v>
      </c>
      <c r="R18" s="3">
        <f t="shared" si="1"/>
        <v>0</v>
      </c>
      <c r="T18" s="3">
        <f t="shared" si="2"/>
        <v>0</v>
      </c>
      <c r="U18" s="2" t="str">
        <f t="shared" si="3"/>
        <v>REP</v>
      </c>
    </row>
    <row r="19" spans="1:21" ht="15">
      <c r="A19" t="s">
        <v>17</v>
      </c>
      <c r="B19" s="1">
        <v>9.6</v>
      </c>
      <c r="C19" s="1">
        <v>10</v>
      </c>
      <c r="D19" s="1">
        <v>10</v>
      </c>
      <c r="E19" s="1">
        <v>7.7</v>
      </c>
      <c r="F19" s="3">
        <v>7.2</v>
      </c>
      <c r="G19" s="1">
        <f t="shared" si="0"/>
        <v>8.900000000000002</v>
      </c>
      <c r="I19" s="2">
        <v>7.75</v>
      </c>
      <c r="J19" s="2">
        <v>8</v>
      </c>
      <c r="K19" s="3">
        <f>(I19+J19)/2</f>
        <v>7.875</v>
      </c>
      <c r="M19" s="3">
        <f>(0.25*G19)+(0.75*K19)</f>
        <v>8.131250000000001</v>
      </c>
      <c r="P19" s="2">
        <v>7.75</v>
      </c>
      <c r="Q19" s="2">
        <v>8</v>
      </c>
      <c r="R19" s="3">
        <f t="shared" si="1"/>
        <v>7.875</v>
      </c>
      <c r="T19" s="3">
        <f t="shared" si="2"/>
        <v>8.131250000000001</v>
      </c>
      <c r="U19" s="2" t="str">
        <f t="shared" si="3"/>
        <v>APR</v>
      </c>
    </row>
    <row r="20" spans="1:21" ht="15">
      <c r="A20" t="s">
        <v>18</v>
      </c>
      <c r="B20" s="4">
        <v>0</v>
      </c>
      <c r="C20" s="1">
        <v>9</v>
      </c>
      <c r="D20" s="1">
        <v>0</v>
      </c>
      <c r="E20" s="1">
        <v>0</v>
      </c>
      <c r="F20" s="3">
        <v>0</v>
      </c>
      <c r="G20" s="1">
        <f t="shared" si="0"/>
        <v>1.8</v>
      </c>
      <c r="I20" s="2">
        <v>0</v>
      </c>
      <c r="J20" s="2">
        <v>0</v>
      </c>
      <c r="K20" s="3">
        <f>(I20+J20)/2</f>
        <v>0</v>
      </c>
      <c r="M20" s="3">
        <f>(0.25*G20)+(0.75*K20)</f>
        <v>0.45</v>
      </c>
      <c r="P20" s="2">
        <v>0</v>
      </c>
      <c r="Q20" s="2">
        <v>0</v>
      </c>
      <c r="R20" s="3">
        <f t="shared" si="1"/>
        <v>0</v>
      </c>
      <c r="T20" s="3">
        <f t="shared" si="2"/>
        <v>0.45</v>
      </c>
      <c r="U20" s="2" t="str">
        <f t="shared" si="3"/>
        <v>REP</v>
      </c>
    </row>
    <row r="21" spans="1:21" ht="15">
      <c r="A21" t="s">
        <v>19</v>
      </c>
      <c r="B21" s="1">
        <v>5.4</v>
      </c>
      <c r="C21" s="1">
        <v>9.5</v>
      </c>
      <c r="D21" s="1">
        <v>0</v>
      </c>
      <c r="E21" s="1">
        <f>6.7/2</f>
        <v>3.35</v>
      </c>
      <c r="F21" s="3">
        <v>8</v>
      </c>
      <c r="G21" s="1">
        <f t="shared" si="0"/>
        <v>5.25</v>
      </c>
      <c r="I21" s="2">
        <v>5.55</v>
      </c>
      <c r="J21" s="2">
        <v>3</v>
      </c>
      <c r="K21" s="3">
        <f>(I21+J21)/2</f>
        <v>4.275</v>
      </c>
      <c r="M21" s="3">
        <f>(0.25*G21)+(0.75*K21)</f>
        <v>4.518750000000001</v>
      </c>
      <c r="O21" s="3">
        <v>1.5</v>
      </c>
      <c r="P21" s="2">
        <v>5.55</v>
      </c>
      <c r="Q21" s="2">
        <v>3</v>
      </c>
      <c r="R21" s="3">
        <f t="shared" si="1"/>
        <v>4.275</v>
      </c>
      <c r="T21" s="3">
        <f t="shared" si="2"/>
        <v>4.518750000000001</v>
      </c>
      <c r="U21" s="2" t="str">
        <f t="shared" si="3"/>
        <v>REC</v>
      </c>
    </row>
    <row r="22" spans="1:21" ht="15">
      <c r="A22" t="s">
        <v>20</v>
      </c>
      <c r="B22" s="1">
        <v>5</v>
      </c>
      <c r="C22" s="1">
        <v>3.8</v>
      </c>
      <c r="D22" s="1">
        <v>9.5</v>
      </c>
      <c r="E22" s="1">
        <v>5.2</v>
      </c>
      <c r="F22" s="3">
        <v>6</v>
      </c>
      <c r="G22" s="1">
        <f t="shared" si="0"/>
        <v>5.9</v>
      </c>
      <c r="I22" s="2">
        <v>2</v>
      </c>
      <c r="J22" s="2">
        <v>0.75</v>
      </c>
      <c r="K22" s="3">
        <f>(I22+J22)/2</f>
        <v>1.375</v>
      </c>
      <c r="M22" s="3">
        <f>(0.25*G22)+(0.75*K22)</f>
        <v>2.50625</v>
      </c>
      <c r="O22" s="3">
        <v>0.5</v>
      </c>
      <c r="P22" s="2">
        <v>2</v>
      </c>
      <c r="Q22" s="2">
        <v>0.75</v>
      </c>
      <c r="R22" s="3">
        <f t="shared" si="1"/>
        <v>1.375</v>
      </c>
      <c r="T22" s="3">
        <f t="shared" si="2"/>
        <v>2.50625</v>
      </c>
      <c r="U22" s="2" t="str">
        <f t="shared" si="3"/>
        <v>REP</v>
      </c>
    </row>
    <row r="23" spans="1:21" ht="15">
      <c r="A23" t="s">
        <v>21</v>
      </c>
      <c r="B23" s="1">
        <v>5.5</v>
      </c>
      <c r="C23" s="1">
        <v>0</v>
      </c>
      <c r="D23" s="1">
        <v>0</v>
      </c>
      <c r="E23" s="1">
        <f>5.7/2</f>
        <v>2.85</v>
      </c>
      <c r="F23" s="3">
        <v>2.9</v>
      </c>
      <c r="G23" s="1">
        <f t="shared" si="0"/>
        <v>2.25</v>
      </c>
      <c r="I23" s="2">
        <v>0.75</v>
      </c>
      <c r="J23" s="2">
        <v>5</v>
      </c>
      <c r="K23" s="3">
        <f>(I23+J23)/2</f>
        <v>2.875</v>
      </c>
      <c r="M23" s="3">
        <f>(0.25*G23)+(0.75*K23)</f>
        <v>2.71875</v>
      </c>
      <c r="P23" s="2">
        <v>0.75</v>
      </c>
      <c r="Q23" s="2">
        <v>5</v>
      </c>
      <c r="R23" s="3">
        <f t="shared" si="1"/>
        <v>2.875</v>
      </c>
      <c r="T23" s="3">
        <f t="shared" si="2"/>
        <v>2.71875</v>
      </c>
      <c r="U23" s="2" t="str">
        <f t="shared" si="3"/>
        <v>REP</v>
      </c>
    </row>
    <row r="24" spans="1:21" ht="15">
      <c r="A24" t="s">
        <v>22</v>
      </c>
      <c r="B24" s="1">
        <v>7.1</v>
      </c>
      <c r="C24" s="1">
        <v>9.5</v>
      </c>
      <c r="D24" s="1">
        <v>0</v>
      </c>
      <c r="E24" s="1">
        <v>6.7</v>
      </c>
      <c r="F24" s="3">
        <v>0</v>
      </c>
      <c r="G24" s="1">
        <f t="shared" si="0"/>
        <v>4.66</v>
      </c>
      <c r="I24" s="2">
        <v>5.5</v>
      </c>
      <c r="J24" s="2">
        <v>4.5</v>
      </c>
      <c r="K24" s="3">
        <f>(I24+J24)/2</f>
        <v>5</v>
      </c>
      <c r="M24" s="3">
        <f>(0.25*G24)+(0.75*K24)</f>
        <v>4.915</v>
      </c>
      <c r="O24" s="3">
        <v>3.5</v>
      </c>
      <c r="P24" s="2">
        <v>5.5</v>
      </c>
      <c r="Q24" s="2">
        <v>4.5</v>
      </c>
      <c r="R24" s="3">
        <f t="shared" si="1"/>
        <v>5</v>
      </c>
      <c r="T24" s="3">
        <f t="shared" si="2"/>
        <v>4.915</v>
      </c>
      <c r="U24" s="2" t="str">
        <f t="shared" si="3"/>
        <v>REC</v>
      </c>
    </row>
    <row r="25" spans="1:21" ht="15">
      <c r="A25" t="s">
        <v>23</v>
      </c>
      <c r="B25" s="1">
        <v>7</v>
      </c>
      <c r="C25" s="1">
        <v>9</v>
      </c>
      <c r="D25" s="1">
        <v>7.5</v>
      </c>
      <c r="E25" s="1">
        <v>4.2</v>
      </c>
      <c r="F25" s="3">
        <v>5.2</v>
      </c>
      <c r="G25" s="1">
        <f t="shared" si="0"/>
        <v>6.58</v>
      </c>
      <c r="I25" s="2">
        <v>7.55</v>
      </c>
      <c r="J25" s="2">
        <v>7.25</v>
      </c>
      <c r="K25" s="3">
        <f>(I25+J25)/2</f>
        <v>7.4</v>
      </c>
      <c r="M25" s="3">
        <f>(0.25*G25)+(0.75*K25)</f>
        <v>7.195</v>
      </c>
      <c r="P25" s="2">
        <v>7.55</v>
      </c>
      <c r="Q25" s="2">
        <v>7.25</v>
      </c>
      <c r="R25" s="3">
        <f t="shared" si="1"/>
        <v>7.4</v>
      </c>
      <c r="T25" s="3">
        <f t="shared" si="2"/>
        <v>7.195</v>
      </c>
      <c r="U25" s="2" t="str">
        <f t="shared" si="3"/>
        <v>APR</v>
      </c>
    </row>
    <row r="26" spans="1:21" ht="15">
      <c r="A26" t="s">
        <v>24</v>
      </c>
      <c r="B26" s="1">
        <v>5.4</v>
      </c>
      <c r="C26" s="1">
        <v>9</v>
      </c>
      <c r="D26" s="1">
        <v>7.5</v>
      </c>
      <c r="E26" s="1">
        <v>4.2</v>
      </c>
      <c r="F26" s="3">
        <v>5.2</v>
      </c>
      <c r="G26" s="1">
        <f t="shared" si="0"/>
        <v>6.26</v>
      </c>
      <c r="I26" s="2">
        <v>6.3</v>
      </c>
      <c r="J26" s="2">
        <v>5.75</v>
      </c>
      <c r="K26" s="3">
        <f>(I26+J26)/2</f>
        <v>6.025</v>
      </c>
      <c r="M26" s="3">
        <f>(0.25*G26)+(0.75*K26)</f>
        <v>6.08375</v>
      </c>
      <c r="P26" s="2">
        <v>6.3</v>
      </c>
      <c r="Q26" s="2">
        <v>5.75</v>
      </c>
      <c r="R26" s="3">
        <f t="shared" si="1"/>
        <v>6.025</v>
      </c>
      <c r="T26" s="3">
        <f t="shared" si="2"/>
        <v>6.08375</v>
      </c>
      <c r="U26" s="2" t="str">
        <f t="shared" si="3"/>
        <v>APR</v>
      </c>
    </row>
    <row r="27" spans="1:21" ht="15">
      <c r="A27" t="s">
        <v>25</v>
      </c>
      <c r="B27" s="1">
        <v>8.7</v>
      </c>
      <c r="C27" s="1">
        <v>8.8</v>
      </c>
      <c r="D27" s="1">
        <v>9.5</v>
      </c>
      <c r="E27" s="1">
        <v>5.7</v>
      </c>
      <c r="F27" s="3">
        <v>0</v>
      </c>
      <c r="G27" s="1">
        <f t="shared" si="0"/>
        <v>6.540000000000001</v>
      </c>
      <c r="I27" s="2">
        <v>2.4</v>
      </c>
      <c r="J27" s="2">
        <v>3</v>
      </c>
      <c r="K27" s="3">
        <f>(I27+J27)/2</f>
        <v>2.7</v>
      </c>
      <c r="M27" s="3">
        <f>(0.25*G27)+(0.75*K27)</f>
        <v>3.6600000000000006</v>
      </c>
      <c r="O27" s="3">
        <v>5.5</v>
      </c>
      <c r="P27" s="2">
        <v>5.5</v>
      </c>
      <c r="Q27" s="2">
        <v>3</v>
      </c>
      <c r="R27" s="3">
        <f t="shared" si="1"/>
        <v>4.25</v>
      </c>
      <c r="T27" s="3">
        <f t="shared" si="2"/>
        <v>4.8225</v>
      </c>
      <c r="U27" s="2" t="str">
        <f t="shared" si="3"/>
        <v>REC</v>
      </c>
    </row>
    <row r="28" spans="1:21" ht="15">
      <c r="A28" t="s">
        <v>26</v>
      </c>
      <c r="B28" s="1">
        <v>5</v>
      </c>
      <c r="C28" s="1">
        <v>0</v>
      </c>
      <c r="D28" s="1">
        <v>0</v>
      </c>
      <c r="E28" s="1">
        <v>0</v>
      </c>
      <c r="F28" s="3">
        <v>0</v>
      </c>
      <c r="G28" s="1">
        <f t="shared" si="0"/>
        <v>1</v>
      </c>
      <c r="I28" s="2">
        <v>7.85</v>
      </c>
      <c r="J28" s="2">
        <v>0</v>
      </c>
      <c r="K28" s="3">
        <f>(I28+J28)/2</f>
        <v>3.925</v>
      </c>
      <c r="M28" s="3">
        <f>(0.25*G28)+(0.75*K28)</f>
        <v>3.1937499999999996</v>
      </c>
      <c r="P28" s="2">
        <v>7.85</v>
      </c>
      <c r="Q28" s="2">
        <v>0</v>
      </c>
      <c r="R28" s="3">
        <f t="shared" si="1"/>
        <v>3.925</v>
      </c>
      <c r="T28" s="3">
        <f t="shared" si="2"/>
        <v>3.1937499999999996</v>
      </c>
      <c r="U28" s="2" t="str">
        <f t="shared" si="3"/>
        <v>REC</v>
      </c>
    </row>
    <row r="29" spans="1:21" ht="15">
      <c r="A29" t="s">
        <v>27</v>
      </c>
      <c r="B29" s="1">
        <v>7.8</v>
      </c>
      <c r="C29" s="1">
        <v>9.5</v>
      </c>
      <c r="D29" s="1">
        <v>9.3</v>
      </c>
      <c r="E29" s="1">
        <v>6.4</v>
      </c>
      <c r="F29" s="3">
        <v>5.7</v>
      </c>
      <c r="G29" s="1">
        <f t="shared" si="0"/>
        <v>7.74</v>
      </c>
      <c r="I29" s="2">
        <v>5.65</v>
      </c>
      <c r="J29" s="2">
        <v>8.25</v>
      </c>
      <c r="K29" s="3">
        <f>(I29+J29)/2</f>
        <v>6.95</v>
      </c>
      <c r="M29" s="3">
        <f>(0.25*G29)+(0.75*K29)</f>
        <v>7.147500000000001</v>
      </c>
      <c r="P29" s="2">
        <v>5.65</v>
      </c>
      <c r="Q29" s="2">
        <v>8.25</v>
      </c>
      <c r="R29" s="3">
        <f t="shared" si="1"/>
        <v>6.95</v>
      </c>
      <c r="T29" s="3">
        <f t="shared" si="2"/>
        <v>7.147500000000001</v>
      </c>
      <c r="U29" s="2" t="str">
        <f t="shared" si="3"/>
        <v>APR</v>
      </c>
    </row>
    <row r="30" spans="1:21" ht="15">
      <c r="A30" t="s">
        <v>28</v>
      </c>
      <c r="B30" s="1">
        <v>7.4</v>
      </c>
      <c r="C30" s="1">
        <v>9.5</v>
      </c>
      <c r="D30" s="1">
        <v>0</v>
      </c>
      <c r="E30" s="1">
        <v>6.7</v>
      </c>
      <c r="F30" s="3">
        <v>0</v>
      </c>
      <c r="G30" s="1">
        <f t="shared" si="0"/>
        <v>4.72</v>
      </c>
      <c r="I30" s="2">
        <v>7.3</v>
      </c>
      <c r="J30" s="2">
        <v>4.5</v>
      </c>
      <c r="K30" s="3">
        <f>(I30+J30)/2</f>
        <v>5.9</v>
      </c>
      <c r="M30" s="3">
        <f>(0.25*G30)+(0.75*K30)</f>
        <v>5.605</v>
      </c>
      <c r="P30" s="2">
        <v>7.3</v>
      </c>
      <c r="Q30" s="2">
        <v>4.5</v>
      </c>
      <c r="R30" s="3">
        <f t="shared" si="1"/>
        <v>5.9</v>
      </c>
      <c r="T30" s="3">
        <f t="shared" si="2"/>
        <v>5.605</v>
      </c>
      <c r="U30" s="2" t="str">
        <f t="shared" si="3"/>
        <v>APR</v>
      </c>
    </row>
    <row r="31" spans="1:21" ht="15">
      <c r="A31" t="s">
        <v>29</v>
      </c>
      <c r="B31" s="1">
        <v>7</v>
      </c>
      <c r="C31" s="1">
        <v>0</v>
      </c>
      <c r="D31" s="1">
        <v>4.5</v>
      </c>
      <c r="E31" s="1">
        <v>6.8</v>
      </c>
      <c r="F31" s="3">
        <v>7.9</v>
      </c>
      <c r="G31" s="1">
        <f t="shared" si="0"/>
        <v>5.24</v>
      </c>
      <c r="I31" s="2">
        <v>5.8</v>
      </c>
      <c r="J31" s="2">
        <v>5</v>
      </c>
      <c r="K31" s="3">
        <f>(I31+J31)/2</f>
        <v>5.4</v>
      </c>
      <c r="M31" s="3">
        <f>(0.25*G31)+(0.75*K31)</f>
        <v>5.360000000000001</v>
      </c>
      <c r="P31" s="2">
        <v>5.8</v>
      </c>
      <c r="Q31" s="2">
        <v>5</v>
      </c>
      <c r="R31" s="3">
        <f t="shared" si="1"/>
        <v>5.4</v>
      </c>
      <c r="T31" s="3">
        <f t="shared" si="2"/>
        <v>5.360000000000001</v>
      </c>
      <c r="U31" s="2" t="str">
        <f t="shared" si="3"/>
        <v>APR</v>
      </c>
    </row>
    <row r="32" spans="1:21" ht="15">
      <c r="A32" t="s">
        <v>30</v>
      </c>
      <c r="B32" s="1">
        <v>9</v>
      </c>
      <c r="C32" s="1">
        <v>10</v>
      </c>
      <c r="D32" s="1">
        <v>9.5</v>
      </c>
      <c r="E32" s="1">
        <v>8.9</v>
      </c>
      <c r="F32" s="3">
        <v>5.7</v>
      </c>
      <c r="G32" s="1">
        <f t="shared" si="0"/>
        <v>8.620000000000001</v>
      </c>
      <c r="I32" s="2">
        <v>7.85</v>
      </c>
      <c r="J32" s="2">
        <v>9.5</v>
      </c>
      <c r="K32" s="3">
        <f>(I32+J32)/2</f>
        <v>8.675</v>
      </c>
      <c r="M32" s="3">
        <f>(0.25*G32)+(0.75*K32)</f>
        <v>8.66125</v>
      </c>
      <c r="P32" s="2">
        <v>7.85</v>
      </c>
      <c r="Q32" s="2">
        <v>9.5</v>
      </c>
      <c r="R32" s="3">
        <f t="shared" si="1"/>
        <v>8.675</v>
      </c>
      <c r="T32" s="3">
        <f t="shared" si="2"/>
        <v>8.66125</v>
      </c>
      <c r="U32" s="2" t="str">
        <f t="shared" si="3"/>
        <v>APR</v>
      </c>
    </row>
    <row r="33" spans="1:21" ht="15">
      <c r="A33" t="s">
        <v>31</v>
      </c>
      <c r="B33" s="4">
        <v>0</v>
      </c>
      <c r="C33" s="1">
        <v>0</v>
      </c>
      <c r="D33" s="1">
        <v>0</v>
      </c>
      <c r="E33" s="1">
        <v>0</v>
      </c>
      <c r="F33" s="3">
        <v>0</v>
      </c>
      <c r="G33" s="1">
        <f t="shared" si="0"/>
        <v>0</v>
      </c>
      <c r="I33" s="2">
        <v>0</v>
      </c>
      <c r="J33" s="2">
        <v>0</v>
      </c>
      <c r="K33" s="3">
        <f>(I33+J33)/2</f>
        <v>0</v>
      </c>
      <c r="M33" s="3">
        <f>(0.25*G33)+(0.75*K33)</f>
        <v>0</v>
      </c>
      <c r="P33" s="2">
        <v>0</v>
      </c>
      <c r="Q33" s="2">
        <v>0</v>
      </c>
      <c r="R33" s="3">
        <f t="shared" si="1"/>
        <v>0</v>
      </c>
      <c r="T33" s="3">
        <f t="shared" si="2"/>
        <v>0</v>
      </c>
      <c r="U33" s="2" t="str">
        <f t="shared" si="3"/>
        <v>REP</v>
      </c>
    </row>
    <row r="34" spans="1:21" ht="15">
      <c r="A34" t="s">
        <v>32</v>
      </c>
      <c r="B34" s="1">
        <v>8.3</v>
      </c>
      <c r="C34" s="1">
        <v>4.5</v>
      </c>
      <c r="D34" s="1">
        <v>9.3</v>
      </c>
      <c r="E34" s="1">
        <v>4.4</v>
      </c>
      <c r="F34" s="3">
        <v>6.4</v>
      </c>
      <c r="G34" s="1">
        <f t="shared" si="0"/>
        <v>6.58</v>
      </c>
      <c r="I34" s="2">
        <v>6.6</v>
      </c>
      <c r="J34" s="2">
        <v>6.5</v>
      </c>
      <c r="K34" s="3">
        <f>(I34+J34)/2</f>
        <v>6.55</v>
      </c>
      <c r="M34" s="3">
        <f>(0.25*G34)+(0.75*K34)</f>
        <v>6.557499999999999</v>
      </c>
      <c r="P34" s="2">
        <v>6.6</v>
      </c>
      <c r="Q34" s="2">
        <v>6.5</v>
      </c>
      <c r="R34" s="3">
        <f t="shared" si="1"/>
        <v>6.55</v>
      </c>
      <c r="T34" s="3">
        <f t="shared" si="2"/>
        <v>6.557499999999999</v>
      </c>
      <c r="U34" s="2" t="str">
        <f t="shared" si="3"/>
        <v>APR</v>
      </c>
    </row>
    <row r="35" spans="1:21" ht="15">
      <c r="A35" t="s">
        <v>33</v>
      </c>
      <c r="B35" s="1">
        <v>7.3</v>
      </c>
      <c r="C35" s="1">
        <v>7</v>
      </c>
      <c r="D35" s="1">
        <v>6.8</v>
      </c>
      <c r="E35" s="1">
        <v>5.7</v>
      </c>
      <c r="F35" s="3">
        <v>5.55</v>
      </c>
      <c r="G35" s="1">
        <f t="shared" si="0"/>
        <v>6.470000000000001</v>
      </c>
      <c r="I35" s="2">
        <v>2.85</v>
      </c>
      <c r="J35" s="2">
        <v>4.25</v>
      </c>
      <c r="K35" s="3">
        <f>(I35+J35)/2</f>
        <v>3.55</v>
      </c>
      <c r="M35" s="3">
        <f>(0.25*G35)+(0.75*K35)</f>
        <v>4.279999999999999</v>
      </c>
      <c r="O35" s="3">
        <v>3</v>
      </c>
      <c r="P35" s="2">
        <v>3</v>
      </c>
      <c r="Q35" s="2">
        <v>4.25</v>
      </c>
      <c r="R35" s="3">
        <f t="shared" si="1"/>
        <v>3.625</v>
      </c>
      <c r="T35" s="3">
        <f t="shared" si="2"/>
        <v>4.33625</v>
      </c>
      <c r="U35" s="2" t="str">
        <f t="shared" si="3"/>
        <v>REC</v>
      </c>
    </row>
    <row r="36" spans="1:21" ht="15">
      <c r="A36" t="s">
        <v>34</v>
      </c>
      <c r="B36" s="1">
        <v>6.2</v>
      </c>
      <c r="C36" s="1">
        <v>8.8</v>
      </c>
      <c r="D36" s="1">
        <v>6</v>
      </c>
      <c r="E36" s="1">
        <v>8</v>
      </c>
      <c r="F36" s="3">
        <v>5.45</v>
      </c>
      <c r="G36" s="1">
        <f t="shared" si="0"/>
        <v>6.890000000000001</v>
      </c>
      <c r="I36" s="2">
        <v>4.7</v>
      </c>
      <c r="J36" s="2">
        <v>6.75</v>
      </c>
      <c r="K36" s="3">
        <f>(I36+J36)/2</f>
        <v>5.725</v>
      </c>
      <c r="M36" s="3">
        <f>(0.25*G36)+(0.75*K36)</f>
        <v>6.016249999999999</v>
      </c>
      <c r="P36" s="2">
        <v>4.7</v>
      </c>
      <c r="Q36" s="2">
        <v>6.75</v>
      </c>
      <c r="R36" s="3">
        <f t="shared" si="1"/>
        <v>5.725</v>
      </c>
      <c r="T36" s="3">
        <f t="shared" si="2"/>
        <v>6.016249999999999</v>
      </c>
      <c r="U36" s="2" t="str">
        <f t="shared" si="3"/>
        <v>APR</v>
      </c>
    </row>
    <row r="37" spans="1:21" ht="15">
      <c r="A37" t="s">
        <v>35</v>
      </c>
      <c r="B37" s="1">
        <v>7.1</v>
      </c>
      <c r="C37" s="1">
        <v>9.5</v>
      </c>
      <c r="D37" s="1">
        <v>9.5</v>
      </c>
      <c r="E37" s="1">
        <f>6.7/2</f>
        <v>3.35</v>
      </c>
      <c r="F37" s="3">
        <v>6.35</v>
      </c>
      <c r="G37" s="1">
        <f t="shared" si="0"/>
        <v>7.160000000000001</v>
      </c>
      <c r="I37" s="2">
        <v>9.2</v>
      </c>
      <c r="J37" s="2">
        <v>0</v>
      </c>
      <c r="K37" s="3">
        <f>(I37+J37)/2</f>
        <v>4.6</v>
      </c>
      <c r="M37" s="3">
        <f>(0.25*G37)+(0.75*K37)</f>
        <v>5.24</v>
      </c>
      <c r="O37" s="3">
        <v>5</v>
      </c>
      <c r="P37" s="2">
        <v>9.2</v>
      </c>
      <c r="Q37" s="2">
        <v>5</v>
      </c>
      <c r="R37" s="3">
        <f t="shared" si="1"/>
        <v>7.1</v>
      </c>
      <c r="T37" s="3">
        <f t="shared" si="2"/>
        <v>7.114999999999999</v>
      </c>
      <c r="U37" s="2" t="str">
        <f t="shared" si="3"/>
        <v>APR</v>
      </c>
    </row>
    <row r="38" spans="1:21" ht="15">
      <c r="A38" t="s">
        <v>36</v>
      </c>
      <c r="B38" s="1">
        <v>0</v>
      </c>
      <c r="C38" s="1">
        <v>0</v>
      </c>
      <c r="D38" s="1">
        <v>0</v>
      </c>
      <c r="E38" s="1">
        <v>0</v>
      </c>
      <c r="F38" s="3">
        <v>0</v>
      </c>
      <c r="G38" s="1">
        <f t="shared" si="0"/>
        <v>0</v>
      </c>
      <c r="I38" s="2">
        <v>0</v>
      </c>
      <c r="J38" s="2">
        <v>0</v>
      </c>
      <c r="K38" s="3">
        <f>(I38+J38)/2</f>
        <v>0</v>
      </c>
      <c r="M38" s="3">
        <f>(0.25*G38)+(0.75*K38)</f>
        <v>0</v>
      </c>
      <c r="P38" s="2">
        <v>0</v>
      </c>
      <c r="Q38" s="2">
        <v>0</v>
      </c>
      <c r="R38" s="3">
        <f t="shared" si="1"/>
        <v>0</v>
      </c>
      <c r="T38" s="3">
        <f t="shared" si="2"/>
        <v>0</v>
      </c>
      <c r="U38" s="2" t="str">
        <f t="shared" si="3"/>
        <v>REP</v>
      </c>
    </row>
    <row r="39" spans="1:21" ht="15">
      <c r="A39" t="s">
        <v>37</v>
      </c>
      <c r="B39" s="1">
        <v>6.2</v>
      </c>
      <c r="C39" s="1">
        <v>8.8</v>
      </c>
      <c r="D39" s="1">
        <v>6</v>
      </c>
      <c r="E39" s="1">
        <v>8</v>
      </c>
      <c r="F39" s="3">
        <v>5.45</v>
      </c>
      <c r="G39" s="1">
        <f t="shared" si="0"/>
        <v>6.890000000000001</v>
      </c>
      <c r="I39" s="2">
        <v>3.85</v>
      </c>
      <c r="J39" s="2">
        <v>4.5</v>
      </c>
      <c r="K39" s="3">
        <f>(I39+J39)/2</f>
        <v>4.175</v>
      </c>
      <c r="M39" s="3">
        <f>(0.25*G39)+(0.75*K39)</f>
        <v>4.85375</v>
      </c>
      <c r="O39" s="3">
        <v>9</v>
      </c>
      <c r="P39" s="2">
        <v>9</v>
      </c>
      <c r="Q39" s="2">
        <v>4.5</v>
      </c>
      <c r="R39" s="3">
        <f t="shared" si="1"/>
        <v>6.75</v>
      </c>
      <c r="T39" s="3">
        <f t="shared" si="2"/>
        <v>6.785</v>
      </c>
      <c r="U39" s="2" t="str">
        <f t="shared" si="3"/>
        <v>APR</v>
      </c>
    </row>
    <row r="40" spans="1:21" ht="15">
      <c r="A40" t="s">
        <v>38</v>
      </c>
      <c r="B40" s="1">
        <v>5</v>
      </c>
      <c r="C40" s="1">
        <v>0</v>
      </c>
      <c r="D40" s="1">
        <v>0</v>
      </c>
      <c r="E40" s="1">
        <v>0</v>
      </c>
      <c r="F40" s="3">
        <v>0</v>
      </c>
      <c r="G40" s="1">
        <f t="shared" si="0"/>
        <v>1</v>
      </c>
      <c r="I40" s="2">
        <v>0</v>
      </c>
      <c r="J40" s="2">
        <v>0</v>
      </c>
      <c r="K40" s="3">
        <f>(I40+J40)/2</f>
        <v>0</v>
      </c>
      <c r="M40" s="3">
        <f>(0.25*G40)+(0.75*K40)</f>
        <v>0.25</v>
      </c>
      <c r="P40" s="2">
        <v>0</v>
      </c>
      <c r="Q40" s="2">
        <v>0</v>
      </c>
      <c r="R40" s="3">
        <f t="shared" si="1"/>
        <v>0</v>
      </c>
      <c r="T40" s="3">
        <f t="shared" si="2"/>
        <v>0.25</v>
      </c>
      <c r="U40" s="2" t="str">
        <f t="shared" si="3"/>
        <v>REP</v>
      </c>
    </row>
    <row r="41" spans="1:21" ht="15">
      <c r="A41" t="s">
        <v>39</v>
      </c>
      <c r="B41" s="1">
        <v>8.7</v>
      </c>
      <c r="C41" s="1">
        <v>8.8</v>
      </c>
      <c r="D41" s="1">
        <v>0</v>
      </c>
      <c r="E41" s="1">
        <v>5.7</v>
      </c>
      <c r="F41" s="3">
        <v>0</v>
      </c>
      <c r="G41" s="1">
        <f t="shared" si="0"/>
        <v>4.64</v>
      </c>
      <c r="I41" s="2">
        <v>5.05</v>
      </c>
      <c r="J41" s="2">
        <v>0</v>
      </c>
      <c r="K41" s="3">
        <f>(I41+J41)/2</f>
        <v>2.525</v>
      </c>
      <c r="M41" s="3">
        <f>(0.25*G41)+(0.75*K41)</f>
        <v>3.05375</v>
      </c>
      <c r="P41" s="2">
        <v>5.05</v>
      </c>
      <c r="Q41" s="2">
        <v>0</v>
      </c>
      <c r="R41" s="3">
        <f t="shared" si="1"/>
        <v>2.525</v>
      </c>
      <c r="T41" s="3">
        <f t="shared" si="2"/>
        <v>3.05375</v>
      </c>
      <c r="U41" s="2" t="str">
        <f t="shared" si="3"/>
        <v>REC</v>
      </c>
    </row>
    <row r="42" spans="1:21" ht="15">
      <c r="A42" t="s">
        <v>40</v>
      </c>
      <c r="B42" s="1">
        <v>5.5</v>
      </c>
      <c r="C42" s="1">
        <v>6.3</v>
      </c>
      <c r="D42" s="1">
        <v>7</v>
      </c>
      <c r="E42" s="1">
        <v>5.7</v>
      </c>
      <c r="F42" s="3">
        <v>5.55</v>
      </c>
      <c r="G42" s="1">
        <f t="shared" si="0"/>
        <v>6.01</v>
      </c>
      <c r="I42" s="2">
        <v>9</v>
      </c>
      <c r="J42" s="2">
        <v>3.75</v>
      </c>
      <c r="K42" s="3">
        <f>(I42+J42)/2</f>
        <v>6.375</v>
      </c>
      <c r="M42" s="3">
        <f>(0.25*G42)+(0.75*K42)</f>
        <v>6.2837499999999995</v>
      </c>
      <c r="P42" s="2">
        <v>9</v>
      </c>
      <c r="Q42" s="2">
        <v>3.75</v>
      </c>
      <c r="R42" s="3">
        <f t="shared" si="1"/>
        <v>6.375</v>
      </c>
      <c r="T42" s="3">
        <f t="shared" si="2"/>
        <v>6.2837499999999995</v>
      </c>
      <c r="U42" s="2" t="str">
        <f t="shared" si="3"/>
        <v>APR</v>
      </c>
    </row>
    <row r="43" spans="1:21" ht="15">
      <c r="A43" t="s">
        <v>41</v>
      </c>
      <c r="B43" s="1">
        <v>7</v>
      </c>
      <c r="C43" s="1">
        <v>10</v>
      </c>
      <c r="D43" s="1">
        <v>4.5</v>
      </c>
      <c r="E43" s="1">
        <v>6.8</v>
      </c>
      <c r="F43" s="3">
        <v>7.9</v>
      </c>
      <c r="G43" s="1">
        <f t="shared" si="0"/>
        <v>7.24</v>
      </c>
      <c r="I43" s="2">
        <v>3.75</v>
      </c>
      <c r="J43" s="2">
        <v>7.5</v>
      </c>
      <c r="K43" s="3">
        <f>(I43+J43)/2</f>
        <v>5.625</v>
      </c>
      <c r="M43" s="3">
        <f>(0.25*G43)+(0.75*K43)</f>
        <v>6.0287500000000005</v>
      </c>
      <c r="P43" s="2">
        <v>3.75</v>
      </c>
      <c r="Q43" s="2">
        <v>7.5</v>
      </c>
      <c r="R43" s="3">
        <f t="shared" si="1"/>
        <v>5.625</v>
      </c>
      <c r="T43" s="3">
        <f t="shared" si="2"/>
        <v>6.0287500000000005</v>
      </c>
      <c r="U43" s="2" t="str">
        <f t="shared" si="3"/>
        <v>APR</v>
      </c>
    </row>
    <row r="44" spans="1:21" ht="15">
      <c r="A44" t="s">
        <v>42</v>
      </c>
      <c r="B44" s="1">
        <v>9.5</v>
      </c>
      <c r="C44" s="1">
        <v>8.8</v>
      </c>
      <c r="D44" s="1">
        <v>6</v>
      </c>
      <c r="E44" s="1">
        <v>8</v>
      </c>
      <c r="F44" s="3">
        <v>5.45</v>
      </c>
      <c r="G44" s="1">
        <f t="shared" si="0"/>
        <v>7.55</v>
      </c>
      <c r="I44" s="2">
        <v>5.95</v>
      </c>
      <c r="J44" s="2">
        <v>7.25</v>
      </c>
      <c r="K44" s="3">
        <f>(I44+J44)/2</f>
        <v>6.6</v>
      </c>
      <c r="M44" s="3">
        <f>(0.25*G44)+(0.75*K44)</f>
        <v>6.8374999999999995</v>
      </c>
      <c r="P44" s="2">
        <v>5.95</v>
      </c>
      <c r="Q44" s="2">
        <v>7.25</v>
      </c>
      <c r="R44" s="3">
        <f t="shared" si="1"/>
        <v>6.6</v>
      </c>
      <c r="T44" s="3">
        <f t="shared" si="2"/>
        <v>6.8374999999999995</v>
      </c>
      <c r="U44" s="2" t="str">
        <f t="shared" si="3"/>
        <v>APR</v>
      </c>
    </row>
    <row r="45" spans="1:21" ht="15">
      <c r="A45" t="s">
        <v>43</v>
      </c>
      <c r="B45" s="1">
        <v>6.8</v>
      </c>
      <c r="C45" s="1">
        <v>5</v>
      </c>
      <c r="D45" s="1">
        <v>0</v>
      </c>
      <c r="E45" s="1">
        <v>6.9</v>
      </c>
      <c r="F45" s="3">
        <v>6.4</v>
      </c>
      <c r="G45" s="1">
        <f t="shared" si="0"/>
        <v>5.0200000000000005</v>
      </c>
      <c r="I45" s="2">
        <v>6.6</v>
      </c>
      <c r="J45" s="2">
        <v>4.25</v>
      </c>
      <c r="K45" s="3">
        <f>(I45+J45)/2</f>
        <v>5.425</v>
      </c>
      <c r="M45" s="3">
        <f>(0.25*G45)+(0.75*K45)</f>
        <v>5.3237499999999995</v>
      </c>
      <c r="P45" s="2">
        <v>6.6</v>
      </c>
      <c r="Q45" s="2">
        <v>4.25</v>
      </c>
      <c r="R45" s="3">
        <f t="shared" si="1"/>
        <v>5.425</v>
      </c>
      <c r="T45" s="3">
        <f t="shared" si="2"/>
        <v>5.3237499999999995</v>
      </c>
      <c r="U45" s="2" t="str">
        <f t="shared" si="3"/>
        <v>APR</v>
      </c>
    </row>
    <row r="46" spans="1:21" ht="15">
      <c r="A46" t="s">
        <v>44</v>
      </c>
      <c r="B46" s="1">
        <v>7.4</v>
      </c>
      <c r="C46" s="1">
        <v>10</v>
      </c>
      <c r="D46" s="1">
        <v>4.5</v>
      </c>
      <c r="E46" s="1">
        <v>6.8</v>
      </c>
      <c r="F46" s="3">
        <v>7.9</v>
      </c>
      <c r="G46" s="1">
        <f t="shared" si="0"/>
        <v>7.32</v>
      </c>
      <c r="I46" s="2">
        <v>8.5</v>
      </c>
      <c r="J46" s="2">
        <v>8.5</v>
      </c>
      <c r="K46" s="3">
        <f>(I46+J46)/2</f>
        <v>8.5</v>
      </c>
      <c r="M46" s="3">
        <f>(0.25*G46)+(0.75*K46)</f>
        <v>8.205</v>
      </c>
      <c r="P46" s="2">
        <v>8.5</v>
      </c>
      <c r="Q46" s="2">
        <v>8.5</v>
      </c>
      <c r="R46" s="3">
        <f t="shared" si="1"/>
        <v>8.5</v>
      </c>
      <c r="T46" s="3">
        <f t="shared" si="2"/>
        <v>8.205</v>
      </c>
      <c r="U46" s="2" t="str">
        <f t="shared" si="3"/>
        <v>APR</v>
      </c>
    </row>
    <row r="47" spans="1:21" ht="15">
      <c r="A47" t="s">
        <v>45</v>
      </c>
      <c r="B47" s="4">
        <v>0</v>
      </c>
      <c r="C47" s="1">
        <v>0</v>
      </c>
      <c r="D47" s="1">
        <v>0</v>
      </c>
      <c r="E47" s="1">
        <v>0</v>
      </c>
      <c r="F47" s="3">
        <v>0</v>
      </c>
      <c r="G47" s="1">
        <f t="shared" si="0"/>
        <v>0</v>
      </c>
      <c r="I47" s="2">
        <v>0</v>
      </c>
      <c r="J47" s="2">
        <v>0</v>
      </c>
      <c r="K47" s="3">
        <f>(I47+J47)/2</f>
        <v>0</v>
      </c>
      <c r="M47" s="3">
        <f>(0.25*G47)+(0.75*K47)</f>
        <v>0</v>
      </c>
      <c r="P47" s="2">
        <v>0</v>
      </c>
      <c r="Q47" s="2">
        <v>0</v>
      </c>
      <c r="R47" s="3">
        <f t="shared" si="1"/>
        <v>0</v>
      </c>
      <c r="T47" s="3">
        <f t="shared" si="2"/>
        <v>0</v>
      </c>
      <c r="U47" s="2" t="str">
        <f t="shared" si="3"/>
        <v>REP</v>
      </c>
    </row>
    <row r="48" spans="1:21" ht="15">
      <c r="A48" t="s">
        <v>46</v>
      </c>
      <c r="B48" s="1">
        <v>9.6</v>
      </c>
      <c r="C48" s="1">
        <v>10</v>
      </c>
      <c r="D48" s="1">
        <v>10</v>
      </c>
      <c r="E48" s="1">
        <v>7.7</v>
      </c>
      <c r="F48" s="3">
        <v>7.2</v>
      </c>
      <c r="G48" s="1">
        <f t="shared" si="0"/>
        <v>8.900000000000002</v>
      </c>
      <c r="I48" s="2">
        <v>7.4</v>
      </c>
      <c r="J48" s="2">
        <v>9.5</v>
      </c>
      <c r="K48" s="3">
        <f>(I48+J48)/2</f>
        <v>8.45</v>
      </c>
      <c r="M48" s="3">
        <f>(0.25*G48)+(0.75*K48)</f>
        <v>8.5625</v>
      </c>
      <c r="P48" s="2">
        <v>7.4</v>
      </c>
      <c r="Q48" s="2">
        <v>9.5</v>
      </c>
      <c r="R48" s="3">
        <f t="shared" si="1"/>
        <v>8.45</v>
      </c>
      <c r="T48" s="3">
        <f t="shared" si="2"/>
        <v>8.5625</v>
      </c>
      <c r="U48" s="2" t="str">
        <f t="shared" si="3"/>
        <v>APR</v>
      </c>
    </row>
    <row r="49" spans="1:21" ht="15">
      <c r="A49" t="s">
        <v>47</v>
      </c>
      <c r="B49" s="1">
        <v>7.8</v>
      </c>
      <c r="C49" s="1">
        <v>9.5</v>
      </c>
      <c r="D49" s="1">
        <v>9.3</v>
      </c>
      <c r="E49" s="1">
        <v>6.4</v>
      </c>
      <c r="F49" s="3">
        <v>5.7</v>
      </c>
      <c r="G49" s="1">
        <f t="shared" si="0"/>
        <v>7.74</v>
      </c>
      <c r="I49" s="2">
        <v>4.65</v>
      </c>
      <c r="J49" s="2">
        <v>8.5</v>
      </c>
      <c r="K49" s="3">
        <f>(I49+J49)/2</f>
        <v>6.575</v>
      </c>
      <c r="M49" s="3">
        <f>(0.25*G49)+(0.75*K49)</f>
        <v>6.866250000000001</v>
      </c>
      <c r="P49" s="2">
        <v>4.65</v>
      </c>
      <c r="Q49" s="2">
        <v>8.5</v>
      </c>
      <c r="R49" s="3">
        <f t="shared" si="1"/>
        <v>6.575</v>
      </c>
      <c r="T49" s="3">
        <f t="shared" si="2"/>
        <v>6.866250000000001</v>
      </c>
      <c r="U49" s="2" t="str">
        <f t="shared" si="3"/>
        <v>APR</v>
      </c>
    </row>
    <row r="50" spans="1:21" ht="15">
      <c r="A50" t="s">
        <v>48</v>
      </c>
      <c r="B50" s="1">
        <v>7</v>
      </c>
      <c r="C50" s="1">
        <v>9</v>
      </c>
      <c r="D50" s="1">
        <v>7.5</v>
      </c>
      <c r="E50" s="1">
        <v>4.2</v>
      </c>
      <c r="F50" s="3">
        <v>5.2</v>
      </c>
      <c r="G50" s="1">
        <f t="shared" si="0"/>
        <v>6.58</v>
      </c>
      <c r="I50" s="2">
        <v>4.4</v>
      </c>
      <c r="J50" s="2">
        <v>7.5</v>
      </c>
      <c r="K50" s="3">
        <f>(I50+J50)/2</f>
        <v>5.95</v>
      </c>
      <c r="M50" s="3">
        <f>(0.25*G50)+(0.75*K50)</f>
        <v>6.1075</v>
      </c>
      <c r="P50" s="2">
        <v>4.4</v>
      </c>
      <c r="Q50" s="2">
        <v>7.5</v>
      </c>
      <c r="R50" s="3">
        <f t="shared" si="1"/>
        <v>5.95</v>
      </c>
      <c r="T50" s="3">
        <f t="shared" si="2"/>
        <v>6.1075</v>
      </c>
      <c r="U50" s="2" t="str">
        <f t="shared" si="3"/>
        <v>APR</v>
      </c>
    </row>
    <row r="51" spans="1:21" ht="15">
      <c r="A51" t="s">
        <v>49</v>
      </c>
      <c r="B51" s="1">
        <v>0</v>
      </c>
      <c r="C51" s="1">
        <v>0</v>
      </c>
      <c r="D51" s="1">
        <v>9.5</v>
      </c>
      <c r="E51" s="1">
        <v>8.9</v>
      </c>
      <c r="F51" s="3">
        <v>5.2</v>
      </c>
      <c r="G51" s="1">
        <f t="shared" si="0"/>
        <v>4.72</v>
      </c>
      <c r="I51" s="2">
        <v>5.15</v>
      </c>
      <c r="J51" s="2">
        <v>4</v>
      </c>
      <c r="K51" s="3">
        <f>(I51+J51)/2</f>
        <v>4.575</v>
      </c>
      <c r="M51" s="3">
        <f>(0.25*G51)+(0.75*K51)</f>
        <v>4.61125</v>
      </c>
      <c r="P51" s="2">
        <v>5.15</v>
      </c>
      <c r="Q51" s="2">
        <v>4</v>
      </c>
      <c r="R51" s="3">
        <f t="shared" si="1"/>
        <v>4.575</v>
      </c>
      <c r="T51" s="3">
        <f t="shared" si="2"/>
        <v>4.61125</v>
      </c>
      <c r="U51" s="2" t="str">
        <f t="shared" si="3"/>
        <v>REC</v>
      </c>
    </row>
    <row r="52" spans="1:21" ht="15">
      <c r="A52" t="s">
        <v>50</v>
      </c>
      <c r="B52" s="1">
        <v>7</v>
      </c>
      <c r="C52" s="1">
        <v>10</v>
      </c>
      <c r="D52" s="1">
        <v>9.5</v>
      </c>
      <c r="E52" s="1">
        <v>6.8</v>
      </c>
      <c r="F52" s="3">
        <v>7.9</v>
      </c>
      <c r="G52" s="1">
        <f t="shared" si="0"/>
        <v>8.239999999999998</v>
      </c>
      <c r="I52" s="2">
        <v>3.55</v>
      </c>
      <c r="J52" s="2">
        <v>3</v>
      </c>
      <c r="K52" s="3">
        <f>(I52+J52)/2</f>
        <v>3.275</v>
      </c>
      <c r="M52" s="3">
        <f>(0.25*G52)+(0.75*K52)</f>
        <v>4.516249999999999</v>
      </c>
      <c r="O52" s="3">
        <v>3.5</v>
      </c>
      <c r="P52" s="2">
        <v>3.55</v>
      </c>
      <c r="Q52" s="2">
        <v>3.5</v>
      </c>
      <c r="R52" s="3">
        <f t="shared" si="1"/>
        <v>3.525</v>
      </c>
      <c r="T52" s="3">
        <f t="shared" si="2"/>
        <v>4.703749999999999</v>
      </c>
      <c r="U52" s="2" t="str">
        <f t="shared" si="3"/>
        <v>REC</v>
      </c>
    </row>
    <row r="53" spans="1:21" ht="15">
      <c r="A53" t="s">
        <v>51</v>
      </c>
      <c r="B53" s="1">
        <v>7.8</v>
      </c>
      <c r="C53" s="1">
        <v>9.5</v>
      </c>
      <c r="D53" s="1">
        <v>9.3</v>
      </c>
      <c r="E53" s="1">
        <f>7.7/2</f>
        <v>3.85</v>
      </c>
      <c r="F53" s="3">
        <v>7.2</v>
      </c>
      <c r="G53" s="1">
        <f t="shared" si="0"/>
        <v>7.530000000000001</v>
      </c>
      <c r="I53" s="2">
        <v>3.9</v>
      </c>
      <c r="J53" s="2">
        <v>7.5</v>
      </c>
      <c r="K53" s="3">
        <f>(I53+J53)/2</f>
        <v>5.7</v>
      </c>
      <c r="M53" s="3">
        <f>(0.25*G53)+(0.75*K53)</f>
        <v>6.157500000000001</v>
      </c>
      <c r="P53" s="2">
        <v>3.9</v>
      </c>
      <c r="Q53" s="2">
        <v>7.5</v>
      </c>
      <c r="R53" s="3">
        <f t="shared" si="1"/>
        <v>5.7</v>
      </c>
      <c r="T53" s="3">
        <f t="shared" si="2"/>
        <v>6.157500000000001</v>
      </c>
      <c r="U53" s="2" t="str">
        <f t="shared" si="3"/>
        <v>APR</v>
      </c>
    </row>
    <row r="54" spans="1:21" ht="15">
      <c r="A54" t="s">
        <v>52</v>
      </c>
      <c r="B54" s="1">
        <v>7.3</v>
      </c>
      <c r="C54" s="1">
        <v>7</v>
      </c>
      <c r="D54" s="1">
        <v>6.8</v>
      </c>
      <c r="E54" s="1">
        <v>5.7</v>
      </c>
      <c r="F54" s="3">
        <v>5.55</v>
      </c>
      <c r="G54" s="1">
        <f t="shared" si="0"/>
        <v>6.470000000000001</v>
      </c>
      <c r="I54" s="2">
        <v>4.25</v>
      </c>
      <c r="J54" s="2">
        <v>8</v>
      </c>
      <c r="K54" s="3">
        <f>(I54+J54)/2</f>
        <v>6.125</v>
      </c>
      <c r="M54" s="3">
        <f>(0.25*G54)+(0.75*K54)</f>
        <v>6.21125</v>
      </c>
      <c r="P54" s="2">
        <v>4.25</v>
      </c>
      <c r="Q54" s="2">
        <v>8</v>
      </c>
      <c r="R54" s="3">
        <f t="shared" si="1"/>
        <v>6.125</v>
      </c>
      <c r="T54" s="3">
        <f t="shared" si="2"/>
        <v>6.21125</v>
      </c>
      <c r="U54" s="2" t="str">
        <f t="shared" si="3"/>
        <v>APR</v>
      </c>
    </row>
    <row r="55" spans="1:21" ht="15">
      <c r="A55" t="s">
        <v>53</v>
      </c>
      <c r="B55" s="4">
        <v>0</v>
      </c>
      <c r="C55" s="1">
        <v>0</v>
      </c>
      <c r="D55" s="1">
        <v>0</v>
      </c>
      <c r="E55" s="1">
        <v>0</v>
      </c>
      <c r="F55" s="3">
        <v>0</v>
      </c>
      <c r="G55" s="1">
        <f t="shared" si="0"/>
        <v>0</v>
      </c>
      <c r="I55" s="2">
        <v>0</v>
      </c>
      <c r="J55" s="2">
        <v>0</v>
      </c>
      <c r="K55" s="3">
        <f>(I55+J55)/2</f>
        <v>0</v>
      </c>
      <c r="M55" s="3">
        <f>(0.25*G55)+(0.75*K55)</f>
        <v>0</v>
      </c>
      <c r="P55" s="2">
        <v>0</v>
      </c>
      <c r="Q55" s="2">
        <v>0</v>
      </c>
      <c r="R55" s="3">
        <f t="shared" si="1"/>
        <v>0</v>
      </c>
      <c r="T55" s="3">
        <f t="shared" si="2"/>
        <v>0</v>
      </c>
      <c r="U55" s="2" t="str">
        <f t="shared" si="3"/>
        <v>REP</v>
      </c>
    </row>
    <row r="56" spans="1:21" ht="15">
      <c r="A56" t="s">
        <v>54</v>
      </c>
      <c r="B56" s="1">
        <v>9.6</v>
      </c>
      <c r="C56" s="1">
        <v>4.5</v>
      </c>
      <c r="D56" s="1">
        <v>0</v>
      </c>
      <c r="E56" s="1">
        <v>0</v>
      </c>
      <c r="F56" s="3">
        <v>6</v>
      </c>
      <c r="G56" s="1">
        <f t="shared" si="0"/>
        <v>4.0200000000000005</v>
      </c>
      <c r="I56" s="2">
        <v>1.8</v>
      </c>
      <c r="J56" s="2">
        <v>1.5</v>
      </c>
      <c r="K56" s="3">
        <f>(I56+J56)/2</f>
        <v>1.65</v>
      </c>
      <c r="M56" s="3">
        <f>(0.25*G56)+(0.75*K56)</f>
        <v>2.2424999999999997</v>
      </c>
      <c r="O56" s="3">
        <v>0.5</v>
      </c>
      <c r="P56" s="2">
        <v>1.8</v>
      </c>
      <c r="Q56" s="2">
        <v>1.5</v>
      </c>
      <c r="R56" s="3">
        <f t="shared" si="1"/>
        <v>1.65</v>
      </c>
      <c r="T56" s="3">
        <f t="shared" si="2"/>
        <v>2.2424999999999997</v>
      </c>
      <c r="U56" s="2" t="str">
        <f t="shared" si="3"/>
        <v>REP</v>
      </c>
    </row>
    <row r="57" spans="1:21" ht="15">
      <c r="A57" t="s">
        <v>55</v>
      </c>
      <c r="B57" s="1">
        <v>7.4</v>
      </c>
      <c r="C57" s="1">
        <v>3.8</v>
      </c>
      <c r="D57" s="1">
        <v>0</v>
      </c>
      <c r="E57" s="1">
        <v>5.2</v>
      </c>
      <c r="F57" s="3">
        <v>6</v>
      </c>
      <c r="G57" s="1">
        <f t="shared" si="0"/>
        <v>4.4799999999999995</v>
      </c>
      <c r="I57" s="2">
        <v>3.6</v>
      </c>
      <c r="J57" s="2">
        <v>8.75</v>
      </c>
      <c r="K57" s="3">
        <f>(I57+J57)/2</f>
        <v>6.175</v>
      </c>
      <c r="M57" s="3">
        <f>(0.25*G57)+(0.75*K57)</f>
        <v>5.75125</v>
      </c>
      <c r="P57" s="2">
        <v>3.6</v>
      </c>
      <c r="Q57" s="2">
        <v>8.75</v>
      </c>
      <c r="R57" s="3">
        <f t="shared" si="1"/>
        <v>6.175</v>
      </c>
      <c r="T57" s="3">
        <f t="shared" si="2"/>
        <v>5.75125</v>
      </c>
      <c r="U57" s="2" t="str">
        <f t="shared" si="3"/>
        <v>APR</v>
      </c>
    </row>
    <row r="58" spans="1:21" ht="15">
      <c r="A58" t="s">
        <v>56</v>
      </c>
      <c r="B58" s="4">
        <v>0</v>
      </c>
      <c r="C58" s="1">
        <v>0</v>
      </c>
      <c r="D58" s="1">
        <v>0</v>
      </c>
      <c r="E58" s="1">
        <v>0</v>
      </c>
      <c r="F58" s="3">
        <v>0</v>
      </c>
      <c r="G58" s="1">
        <f t="shared" si="0"/>
        <v>0</v>
      </c>
      <c r="I58" s="2">
        <v>0</v>
      </c>
      <c r="J58" s="2">
        <v>0</v>
      </c>
      <c r="K58" s="3">
        <f>(I58+J58)/2</f>
        <v>0</v>
      </c>
      <c r="M58" s="3">
        <f>(0.25*G58)+(0.75*K58)</f>
        <v>0</v>
      </c>
      <c r="P58" s="2">
        <v>0</v>
      </c>
      <c r="Q58" s="2">
        <v>0</v>
      </c>
      <c r="R58" s="3">
        <f t="shared" si="1"/>
        <v>0</v>
      </c>
      <c r="T58" s="3">
        <f t="shared" si="2"/>
        <v>0</v>
      </c>
      <c r="U58" s="2" t="str">
        <f t="shared" si="3"/>
        <v>REP</v>
      </c>
    </row>
    <row r="59" spans="1:21" ht="15">
      <c r="A59" t="s">
        <v>57</v>
      </c>
      <c r="B59" s="1">
        <v>9</v>
      </c>
      <c r="C59" s="1">
        <v>10</v>
      </c>
      <c r="D59" s="1">
        <v>9.5</v>
      </c>
      <c r="E59" s="1">
        <v>8.9</v>
      </c>
      <c r="F59" s="3">
        <v>0</v>
      </c>
      <c r="G59" s="1">
        <f t="shared" si="0"/>
        <v>7.4799999999999995</v>
      </c>
      <c r="I59" s="2">
        <v>5.25</v>
      </c>
      <c r="J59" s="2">
        <v>8.25</v>
      </c>
      <c r="K59" s="3">
        <f>(I59+J59)/2</f>
        <v>6.75</v>
      </c>
      <c r="M59" s="3">
        <f>(0.25*G59)+(0.75*K59)</f>
        <v>6.9325</v>
      </c>
      <c r="P59" s="2">
        <v>5.25</v>
      </c>
      <c r="Q59" s="2">
        <v>8.25</v>
      </c>
      <c r="R59" s="3">
        <f t="shared" si="1"/>
        <v>6.75</v>
      </c>
      <c r="T59" s="3">
        <f t="shared" si="2"/>
        <v>6.9325</v>
      </c>
      <c r="U59" s="2" t="str">
        <f t="shared" si="3"/>
        <v>APR</v>
      </c>
    </row>
    <row r="60" spans="1:21" ht="15">
      <c r="A60" t="s">
        <v>58</v>
      </c>
      <c r="B60" s="1">
        <v>9</v>
      </c>
      <c r="C60" s="1">
        <v>10</v>
      </c>
      <c r="D60" s="1">
        <v>9.5</v>
      </c>
      <c r="E60" s="1">
        <v>6.4</v>
      </c>
      <c r="F60" s="3">
        <v>5.7</v>
      </c>
      <c r="G60" s="1">
        <f t="shared" si="0"/>
        <v>8.120000000000001</v>
      </c>
      <c r="I60" s="2">
        <v>5.9</v>
      </c>
      <c r="J60" s="2">
        <v>6.75</v>
      </c>
      <c r="K60" s="3">
        <f>(I60+J60)/2</f>
        <v>6.325</v>
      </c>
      <c r="M60" s="3">
        <f>(0.25*G60)+(0.75*K60)</f>
        <v>6.773750000000001</v>
      </c>
      <c r="P60" s="2">
        <v>5.9</v>
      </c>
      <c r="Q60" s="2">
        <v>6.75</v>
      </c>
      <c r="R60" s="3">
        <f t="shared" si="1"/>
        <v>6.325</v>
      </c>
      <c r="T60" s="3">
        <f t="shared" si="2"/>
        <v>6.773750000000001</v>
      </c>
      <c r="U60" s="2" t="str">
        <f t="shared" si="3"/>
        <v>APR</v>
      </c>
    </row>
    <row r="61" spans="1:21" ht="15">
      <c r="A61" t="s">
        <v>59</v>
      </c>
      <c r="B61" s="4">
        <v>0</v>
      </c>
      <c r="C61" s="1">
        <v>0</v>
      </c>
      <c r="D61" s="1">
        <v>0</v>
      </c>
      <c r="E61" s="1">
        <v>0</v>
      </c>
      <c r="F61" s="3">
        <v>0</v>
      </c>
      <c r="G61" s="1">
        <f t="shared" si="0"/>
        <v>0</v>
      </c>
      <c r="I61" s="2">
        <v>0</v>
      </c>
      <c r="J61" s="2">
        <v>0</v>
      </c>
      <c r="K61" s="3">
        <f>(I61+J61)/2</f>
        <v>0</v>
      </c>
      <c r="M61" s="3">
        <f>(0.25*G61)+(0.75*K61)</f>
        <v>0</v>
      </c>
      <c r="P61" s="2">
        <v>0</v>
      </c>
      <c r="Q61" s="2">
        <v>0</v>
      </c>
      <c r="R61" s="3">
        <f t="shared" si="1"/>
        <v>0</v>
      </c>
      <c r="T61" s="3">
        <f t="shared" si="2"/>
        <v>0</v>
      </c>
      <c r="U61" s="2" t="str">
        <f t="shared" si="3"/>
        <v>REP</v>
      </c>
    </row>
    <row r="62" spans="1:21" ht="15">
      <c r="A62" t="s">
        <v>60</v>
      </c>
      <c r="B62" s="1">
        <v>6.2</v>
      </c>
      <c r="C62" s="1">
        <v>0</v>
      </c>
      <c r="D62" s="1">
        <v>7.5</v>
      </c>
      <c r="E62" s="1">
        <v>4.2</v>
      </c>
      <c r="F62" s="3">
        <v>0</v>
      </c>
      <c r="G62" s="1">
        <f t="shared" si="0"/>
        <v>3.5799999999999996</v>
      </c>
      <c r="I62" s="2">
        <v>4.5</v>
      </c>
      <c r="J62" s="2">
        <v>6</v>
      </c>
      <c r="K62" s="3">
        <f>(I62+J62)/2</f>
        <v>5.25</v>
      </c>
      <c r="M62" s="3">
        <f>(0.25*G62)+(0.75*K62)</f>
        <v>4.8325</v>
      </c>
      <c r="O62" s="3">
        <v>4</v>
      </c>
      <c r="P62" s="2">
        <v>4.5</v>
      </c>
      <c r="Q62" s="2">
        <v>6</v>
      </c>
      <c r="R62" s="3">
        <f t="shared" si="1"/>
        <v>5.25</v>
      </c>
      <c r="T62" s="3">
        <f t="shared" si="2"/>
        <v>4.8325</v>
      </c>
      <c r="U62" s="2" t="str">
        <f t="shared" si="3"/>
        <v>REC</v>
      </c>
    </row>
    <row r="63" spans="1:21" ht="15">
      <c r="A63" t="s">
        <v>61</v>
      </c>
      <c r="B63" s="1">
        <v>8.7</v>
      </c>
      <c r="C63" s="1">
        <v>8.8</v>
      </c>
      <c r="D63" s="1">
        <v>9.5</v>
      </c>
      <c r="E63" s="1">
        <v>5.7</v>
      </c>
      <c r="F63" s="3">
        <v>6.35</v>
      </c>
      <c r="G63" s="1">
        <f t="shared" si="0"/>
        <v>7.8100000000000005</v>
      </c>
      <c r="I63" s="2">
        <v>3.85</v>
      </c>
      <c r="J63" s="2">
        <v>3.75</v>
      </c>
      <c r="K63" s="3">
        <f>(I63+J63)/2</f>
        <v>3.8</v>
      </c>
      <c r="M63" s="3">
        <f>(0.25*G63)+(0.75*K63)</f>
        <v>4.8025</v>
      </c>
      <c r="O63" s="3">
        <v>2.5</v>
      </c>
      <c r="P63" s="2">
        <v>3.85</v>
      </c>
      <c r="Q63" s="2">
        <v>3.75</v>
      </c>
      <c r="R63" s="3">
        <f t="shared" si="1"/>
        <v>3.8</v>
      </c>
      <c r="T63" s="3">
        <f t="shared" si="2"/>
        <v>4.8025</v>
      </c>
      <c r="U63" s="2" t="str">
        <f t="shared" si="3"/>
        <v>REC</v>
      </c>
    </row>
    <row r="64" spans="1:21" ht="15">
      <c r="A64" t="s">
        <v>62</v>
      </c>
      <c r="B64" s="1">
        <v>6.2</v>
      </c>
      <c r="C64" s="1">
        <v>8.8</v>
      </c>
      <c r="D64" s="1">
        <v>6</v>
      </c>
      <c r="E64" s="1">
        <v>0</v>
      </c>
      <c r="F64" s="3">
        <v>5.45</v>
      </c>
      <c r="G64" s="1">
        <f t="shared" si="0"/>
        <v>5.29</v>
      </c>
      <c r="I64" s="2">
        <v>6.05</v>
      </c>
      <c r="J64" s="2">
        <v>4</v>
      </c>
      <c r="K64" s="3">
        <f>(I64+J64)/2</f>
        <v>5.025</v>
      </c>
      <c r="M64" s="3">
        <f>(0.25*G64)+(0.75*K64)</f>
        <v>5.0912500000000005</v>
      </c>
      <c r="P64" s="2">
        <v>6.05</v>
      </c>
      <c r="Q64" s="2">
        <v>4</v>
      </c>
      <c r="R64" s="3">
        <f t="shared" si="1"/>
        <v>5.025</v>
      </c>
      <c r="T64" s="3">
        <f t="shared" si="2"/>
        <v>5.0912500000000005</v>
      </c>
      <c r="U64" s="2" t="str">
        <f t="shared" si="3"/>
        <v>APR</v>
      </c>
    </row>
    <row r="65" spans="1:21" ht="15">
      <c r="A65" t="s">
        <v>63</v>
      </c>
      <c r="B65" s="1">
        <v>0</v>
      </c>
      <c r="C65" s="1">
        <v>0</v>
      </c>
      <c r="D65" s="1">
        <v>0</v>
      </c>
      <c r="E65" s="1">
        <v>0</v>
      </c>
      <c r="F65" s="3">
        <v>0</v>
      </c>
      <c r="G65" s="1">
        <f t="shared" si="0"/>
        <v>0</v>
      </c>
      <c r="I65" s="2">
        <v>0</v>
      </c>
      <c r="J65" s="2">
        <v>0</v>
      </c>
      <c r="K65" s="3">
        <f>(I65+J65)/2</f>
        <v>0</v>
      </c>
      <c r="M65" s="3">
        <f>(0.25*G65)+(0.75*K65)</f>
        <v>0</v>
      </c>
      <c r="P65" s="2">
        <v>0</v>
      </c>
      <c r="Q65" s="2">
        <v>0</v>
      </c>
      <c r="R65" s="3">
        <f t="shared" si="1"/>
        <v>0</v>
      </c>
      <c r="T65" s="3">
        <f t="shared" si="2"/>
        <v>0</v>
      </c>
      <c r="U65" s="2" t="str">
        <f t="shared" si="3"/>
        <v>REP</v>
      </c>
    </row>
    <row r="66" spans="1:21" ht="15">
      <c r="A66" t="s">
        <v>65</v>
      </c>
      <c r="B66" s="1">
        <v>0</v>
      </c>
      <c r="C66" s="1">
        <v>0</v>
      </c>
      <c r="D66" s="1">
        <v>0</v>
      </c>
      <c r="E66" s="1">
        <v>0</v>
      </c>
      <c r="F66" s="3">
        <v>0</v>
      </c>
      <c r="G66" s="1">
        <f t="shared" si="0"/>
        <v>0</v>
      </c>
      <c r="I66" s="2">
        <v>0</v>
      </c>
      <c r="J66" s="2">
        <v>0</v>
      </c>
      <c r="K66" s="3">
        <f>(I66+J66)/2</f>
        <v>0</v>
      </c>
      <c r="M66" s="3">
        <f>(0.25*G66)+(0.75*K66)</f>
        <v>0</v>
      </c>
      <c r="P66" s="2">
        <v>0</v>
      </c>
      <c r="Q66" s="2">
        <v>0</v>
      </c>
      <c r="R66" s="3">
        <f t="shared" si="1"/>
        <v>0</v>
      </c>
      <c r="T66" s="3">
        <f t="shared" si="2"/>
        <v>0</v>
      </c>
      <c r="U66" s="2" t="str">
        <f t="shared" si="3"/>
        <v>REP</v>
      </c>
    </row>
    <row r="67" spans="1:21" ht="15">
      <c r="A67" t="s">
        <v>66</v>
      </c>
      <c r="B67" s="1">
        <v>7.1</v>
      </c>
      <c r="C67" s="1">
        <v>9.5</v>
      </c>
      <c r="D67" s="1">
        <v>0</v>
      </c>
      <c r="E67" s="1">
        <f>6.7/2</f>
        <v>3.35</v>
      </c>
      <c r="F67" s="3">
        <v>0</v>
      </c>
      <c r="G67" s="1">
        <f aca="true" t="shared" si="4" ref="G67:G78">(B67+C67+D67+E67+F67)/5</f>
        <v>3.9900000000000007</v>
      </c>
      <c r="I67" s="2">
        <v>0.25</v>
      </c>
      <c r="J67" s="2">
        <v>1.5</v>
      </c>
      <c r="K67" s="3">
        <f aca="true" t="shared" si="5" ref="K67:K78">(I67+J67)/2</f>
        <v>0.875</v>
      </c>
      <c r="M67" s="3">
        <f>(0.25*G67)+(0.75*K67)</f>
        <v>1.65375</v>
      </c>
      <c r="P67" s="2">
        <v>0.25</v>
      </c>
      <c r="Q67" s="2">
        <v>1.5</v>
      </c>
      <c r="R67" s="3">
        <f aca="true" t="shared" si="6" ref="R67:R78">(P67+Q67)/2</f>
        <v>0.875</v>
      </c>
      <c r="T67" s="3">
        <f aca="true" t="shared" si="7" ref="T67:T78">(0.25*G67)+(0.75*R67)</f>
        <v>1.65375</v>
      </c>
      <c r="U67" s="2" t="str">
        <f>IF(T67&gt;=5,"APR",IF(T67&lt;3,"REP","REC"))</f>
        <v>REP</v>
      </c>
    </row>
    <row r="68" spans="1:21" ht="15">
      <c r="A68" t="s">
        <v>67</v>
      </c>
      <c r="B68" s="1">
        <v>8.7</v>
      </c>
      <c r="C68" s="1">
        <v>10</v>
      </c>
      <c r="D68" s="1">
        <v>7</v>
      </c>
      <c r="E68" s="1">
        <v>0</v>
      </c>
      <c r="F68" s="3">
        <v>0</v>
      </c>
      <c r="G68" s="1">
        <f t="shared" si="4"/>
        <v>5.14</v>
      </c>
      <c r="I68" s="2">
        <v>0</v>
      </c>
      <c r="J68" s="2">
        <v>0</v>
      </c>
      <c r="K68" s="3">
        <f t="shared" si="5"/>
        <v>0</v>
      </c>
      <c r="M68" s="3">
        <f>(0.25*G68)+(0.75*K68)</f>
        <v>1.285</v>
      </c>
      <c r="P68" s="2">
        <v>0</v>
      </c>
      <c r="Q68" s="2">
        <v>0</v>
      </c>
      <c r="R68" s="3">
        <f t="shared" si="6"/>
        <v>0</v>
      </c>
      <c r="T68" s="3">
        <f t="shared" si="7"/>
        <v>1.285</v>
      </c>
      <c r="U68" s="2" t="str">
        <f>IF(T68&gt;=5,"APR",IF(T68&lt;3,"REP","REC"))</f>
        <v>REP</v>
      </c>
    </row>
    <row r="69" spans="1:21" ht="15">
      <c r="A69" t="s">
        <v>68</v>
      </c>
      <c r="B69" s="1">
        <v>7.4</v>
      </c>
      <c r="C69" s="1">
        <v>0</v>
      </c>
      <c r="D69" s="1">
        <v>4</v>
      </c>
      <c r="E69" s="1">
        <v>0</v>
      </c>
      <c r="F69" s="3">
        <v>6</v>
      </c>
      <c r="G69" s="1">
        <f t="shared" si="4"/>
        <v>3.4799999999999995</v>
      </c>
      <c r="I69" s="2">
        <v>5.75</v>
      </c>
      <c r="J69" s="2">
        <v>3.5</v>
      </c>
      <c r="K69" s="3">
        <f t="shared" si="5"/>
        <v>4.625</v>
      </c>
      <c r="M69" s="3">
        <f>(0.25*G69)+(0.75*K69)</f>
        <v>4.33875</v>
      </c>
      <c r="O69" s="3">
        <v>2.5</v>
      </c>
      <c r="P69" s="2">
        <v>5.75</v>
      </c>
      <c r="Q69" s="2">
        <v>3.5</v>
      </c>
      <c r="R69" s="3">
        <f t="shared" si="6"/>
        <v>4.625</v>
      </c>
      <c r="T69" s="3">
        <f t="shared" si="7"/>
        <v>4.33875</v>
      </c>
      <c r="U69" s="2" t="str">
        <f>IF(T69&gt;=5,"APR",IF(T69&lt;3,"REP","REC"))</f>
        <v>REC</v>
      </c>
    </row>
    <row r="70" spans="1:21" ht="15">
      <c r="A70" t="s">
        <v>69</v>
      </c>
      <c r="B70" s="1">
        <v>8.3</v>
      </c>
      <c r="C70" s="1">
        <v>4.5</v>
      </c>
      <c r="D70" s="1">
        <v>9.3</v>
      </c>
      <c r="E70" s="1">
        <v>4.4</v>
      </c>
      <c r="F70" s="3">
        <v>6.4</v>
      </c>
      <c r="G70" s="1">
        <f t="shared" si="4"/>
        <v>6.58</v>
      </c>
      <c r="I70" s="2">
        <v>6.05</v>
      </c>
      <c r="J70" s="2">
        <v>4</v>
      </c>
      <c r="K70" s="3">
        <f t="shared" si="5"/>
        <v>5.025</v>
      </c>
      <c r="M70" s="3">
        <f>(0.25*G70)+(0.75*K70)</f>
        <v>5.41375</v>
      </c>
      <c r="P70" s="2">
        <v>6.05</v>
      </c>
      <c r="Q70" s="2">
        <v>4</v>
      </c>
      <c r="R70" s="3">
        <f t="shared" si="6"/>
        <v>5.025</v>
      </c>
      <c r="T70" s="3">
        <f t="shared" si="7"/>
        <v>5.41375</v>
      </c>
      <c r="U70" s="2" t="str">
        <f>IF(T70&gt;=5,"APR",IF(T70&lt;3,"REP","REC"))</f>
        <v>APR</v>
      </c>
    </row>
    <row r="71" spans="1:21" ht="15">
      <c r="A71" t="s">
        <v>70</v>
      </c>
      <c r="B71" s="4">
        <v>0</v>
      </c>
      <c r="C71" s="4">
        <v>0</v>
      </c>
      <c r="D71" s="4">
        <v>0</v>
      </c>
      <c r="E71" s="4">
        <v>0</v>
      </c>
      <c r="F71" s="5">
        <v>0</v>
      </c>
      <c r="G71" s="1">
        <f t="shared" si="4"/>
        <v>0</v>
      </c>
      <c r="I71" s="2">
        <v>0</v>
      </c>
      <c r="J71" s="2">
        <v>0</v>
      </c>
      <c r="K71" s="3">
        <v>0</v>
      </c>
      <c r="M71" s="3">
        <v>0</v>
      </c>
      <c r="P71" s="2">
        <v>0</v>
      </c>
      <c r="Q71" s="2">
        <v>0</v>
      </c>
      <c r="R71" s="3">
        <f t="shared" si="6"/>
        <v>0</v>
      </c>
      <c r="T71" s="3">
        <f t="shared" si="7"/>
        <v>0</v>
      </c>
      <c r="U71" s="2" t="str">
        <f>IF(T71&gt;=5,"APR",IF(T71&lt;3,"REP","REC"))</f>
        <v>REP</v>
      </c>
    </row>
    <row r="72" spans="2:20" ht="15">
      <c r="B72" s="4"/>
      <c r="C72" s="4"/>
      <c r="D72" s="4"/>
      <c r="E72" s="4"/>
      <c r="F72" s="4"/>
      <c r="G72" s="1"/>
      <c r="J72" s="2"/>
      <c r="K72" s="3"/>
      <c r="M72" s="3"/>
      <c r="Q72" s="2"/>
      <c r="R72" s="3">
        <f t="shared" si="6"/>
        <v>0</v>
      </c>
      <c r="T72" s="3">
        <f t="shared" si="7"/>
        <v>0</v>
      </c>
    </row>
    <row r="73" spans="3:20" ht="15">
      <c r="C73" s="1"/>
      <c r="G73" s="1"/>
      <c r="J73" s="2"/>
      <c r="K73" s="3"/>
      <c r="M73" s="3"/>
      <c r="Q73" s="2"/>
      <c r="R73" s="3">
        <f t="shared" si="6"/>
        <v>0</v>
      </c>
      <c r="T73" s="3">
        <f t="shared" si="7"/>
        <v>0</v>
      </c>
    </row>
    <row r="74" spans="3:20" ht="15">
      <c r="C74" s="1"/>
      <c r="G74" s="1"/>
      <c r="J74" s="2"/>
      <c r="K74" s="3"/>
      <c r="M74" s="3"/>
      <c r="Q74" s="2"/>
      <c r="R74" s="3">
        <f t="shared" si="6"/>
        <v>0</v>
      </c>
      <c r="T74" s="3">
        <f t="shared" si="7"/>
        <v>0</v>
      </c>
    </row>
    <row r="75" spans="1:20" ht="15">
      <c r="A75" t="s">
        <v>71</v>
      </c>
      <c r="C75" s="1"/>
      <c r="G75" s="1"/>
      <c r="J75" s="2"/>
      <c r="K75" s="3"/>
      <c r="M75" s="3"/>
      <c r="Q75" s="2"/>
      <c r="R75" s="3">
        <f t="shared" si="6"/>
        <v>0</v>
      </c>
      <c r="T75" s="3">
        <f t="shared" si="7"/>
        <v>0</v>
      </c>
    </row>
    <row r="76" spans="1:21" ht="15">
      <c r="A76" t="s">
        <v>72</v>
      </c>
      <c r="B76" s="1">
        <v>8.7</v>
      </c>
      <c r="C76" s="1">
        <v>0</v>
      </c>
      <c r="D76" s="1">
        <v>0</v>
      </c>
      <c r="E76" s="1">
        <v>0</v>
      </c>
      <c r="F76" s="1">
        <v>0</v>
      </c>
      <c r="G76" s="1">
        <f t="shared" si="4"/>
        <v>1.7399999999999998</v>
      </c>
      <c r="I76">
        <v>0</v>
      </c>
      <c r="J76" s="2">
        <v>3</v>
      </c>
      <c r="K76" s="3">
        <f t="shared" si="5"/>
        <v>1.5</v>
      </c>
      <c r="M76" s="3">
        <f>(0.25*G76)+(0.75*K76)</f>
        <v>1.56</v>
      </c>
      <c r="P76">
        <v>0</v>
      </c>
      <c r="Q76" s="2">
        <v>3</v>
      </c>
      <c r="R76" s="3">
        <f t="shared" si="6"/>
        <v>1.5</v>
      </c>
      <c r="T76" s="3">
        <f t="shared" si="7"/>
        <v>1.56</v>
      </c>
      <c r="U76" s="2" t="str">
        <f>IF(T76&gt;=5,"APR",IF(T76&lt;3,"REP","REC"))</f>
        <v>REP</v>
      </c>
    </row>
    <row r="77" spans="1:21" ht="15">
      <c r="A77" t="s">
        <v>73</v>
      </c>
      <c r="B77" s="1">
        <v>7.4</v>
      </c>
      <c r="C77" s="1">
        <v>4.5</v>
      </c>
      <c r="D77" s="1">
        <v>0</v>
      </c>
      <c r="E77" s="1">
        <v>3.5</v>
      </c>
      <c r="F77" s="1">
        <v>0</v>
      </c>
      <c r="G77" s="1">
        <f t="shared" si="4"/>
        <v>3.08</v>
      </c>
      <c r="I77">
        <v>3.85</v>
      </c>
      <c r="J77" s="2">
        <v>1</v>
      </c>
      <c r="K77" s="3">
        <f t="shared" si="5"/>
        <v>2.425</v>
      </c>
      <c r="M77" s="3">
        <f>(0.25*G77)+(0.75*K77)</f>
        <v>2.58875</v>
      </c>
      <c r="O77" s="3">
        <v>0.5</v>
      </c>
      <c r="P77">
        <v>3.85</v>
      </c>
      <c r="Q77" s="2">
        <v>1</v>
      </c>
      <c r="R77" s="3">
        <f t="shared" si="6"/>
        <v>2.425</v>
      </c>
      <c r="T77" s="3">
        <f t="shared" si="7"/>
        <v>2.58875</v>
      </c>
      <c r="U77" s="2" t="str">
        <f>IF(T77&gt;=5,"APR",IF(T77&lt;3,"REP","REC"))</f>
        <v>REP</v>
      </c>
    </row>
    <row r="78" spans="1:21" ht="15">
      <c r="A78" t="s">
        <v>74</v>
      </c>
      <c r="B78" s="1">
        <v>9.5</v>
      </c>
      <c r="C78" s="1">
        <v>6.3</v>
      </c>
      <c r="D78" s="1">
        <v>0</v>
      </c>
      <c r="E78" s="1">
        <v>5.7</v>
      </c>
      <c r="F78" s="1">
        <v>2.9</v>
      </c>
      <c r="G78" s="1">
        <f t="shared" si="4"/>
        <v>4.88</v>
      </c>
      <c r="I78">
        <v>3.75</v>
      </c>
      <c r="J78" s="2">
        <v>0</v>
      </c>
      <c r="K78" s="3">
        <f t="shared" si="5"/>
        <v>1.875</v>
      </c>
      <c r="M78" s="3">
        <f>(0.25*G78)+(0.75*K78)</f>
        <v>2.6262499999999998</v>
      </c>
      <c r="O78" s="3">
        <v>2</v>
      </c>
      <c r="P78">
        <v>3.75</v>
      </c>
      <c r="Q78" s="2">
        <v>0</v>
      </c>
      <c r="R78" s="3">
        <f t="shared" si="6"/>
        <v>1.875</v>
      </c>
      <c r="T78" s="3">
        <f t="shared" si="7"/>
        <v>2.6262499999999998</v>
      </c>
      <c r="U78" s="2" t="str">
        <f>IF(T78&gt;=5,"APR",IF(T78&lt;3,"REP","REC"))</f>
        <v>REP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L64" sqref="L64"/>
    </sheetView>
  </sheetViews>
  <sheetFormatPr defaultColWidth="9.140625" defaultRowHeight="15"/>
  <cols>
    <col min="1" max="1" width="10.421875" style="12" customWidth="1"/>
    <col min="2" max="2" width="10.28125" style="0" customWidth="1"/>
    <col min="3" max="4" width="9.140625" style="6" customWidth="1"/>
    <col min="5" max="5" width="13.00390625" style="0" customWidth="1"/>
    <col min="6" max="6" width="13.28125" style="0" customWidth="1"/>
    <col min="7" max="7" width="9.140625" style="2" customWidth="1"/>
    <col min="9" max="9" width="9.140625" style="0" customWidth="1"/>
    <col min="11" max="11" width="9.140625" style="0" customWidth="1"/>
  </cols>
  <sheetData>
    <row r="1" spans="1:6" ht="15">
      <c r="A1" s="13" t="s">
        <v>64</v>
      </c>
      <c r="B1" s="8" t="s">
        <v>81</v>
      </c>
      <c r="C1" s="10" t="s">
        <v>75</v>
      </c>
      <c r="D1" s="11" t="s">
        <v>82</v>
      </c>
      <c r="E1" s="9" t="s">
        <v>83</v>
      </c>
      <c r="F1" s="7" t="s">
        <v>84</v>
      </c>
    </row>
    <row r="2" spans="1:7" ht="15">
      <c r="A2" s="13" t="s">
        <v>0</v>
      </c>
      <c r="B2" s="14">
        <v>0.9</v>
      </c>
      <c r="C2" s="15">
        <v>7</v>
      </c>
      <c r="D2" s="15">
        <v>0</v>
      </c>
      <c r="E2" s="15">
        <v>3.5</v>
      </c>
      <c r="F2" s="15">
        <v>2.85</v>
      </c>
      <c r="G2" s="2" t="str">
        <f>IF(F2&gt;=5,"APR",IF(F2&lt;3,"REP","REC"))</f>
        <v>REP</v>
      </c>
    </row>
    <row r="3" spans="1:7" ht="15">
      <c r="A3" s="13" t="s">
        <v>1</v>
      </c>
      <c r="B3" s="14">
        <v>3.4</v>
      </c>
      <c r="C3" s="15">
        <v>3.25</v>
      </c>
      <c r="D3" s="15">
        <v>3</v>
      </c>
      <c r="E3" s="15">
        <v>3.125</v>
      </c>
      <c r="F3" s="15">
        <v>3.19375</v>
      </c>
      <c r="G3" s="2" t="str">
        <f>IF(F3&gt;=5,"APR",IF(F3&lt;3,"REP","REC"))</f>
        <v>REC</v>
      </c>
    </row>
    <row r="4" spans="1:7" ht="15">
      <c r="A4" s="13" t="s">
        <v>2</v>
      </c>
      <c r="B4" s="14">
        <v>5.92</v>
      </c>
      <c r="C4" s="15">
        <v>4.1</v>
      </c>
      <c r="D4" s="15">
        <v>3</v>
      </c>
      <c r="E4" s="15">
        <v>3.55</v>
      </c>
      <c r="F4" s="15">
        <v>4.1425</v>
      </c>
      <c r="G4" s="2" t="str">
        <f>IF(F4&gt;=5,"APR",IF(F4&lt;3,"REP","REC"))</f>
        <v>REC</v>
      </c>
    </row>
    <row r="5" spans="1:7" ht="15">
      <c r="A5" s="13" t="s">
        <v>3</v>
      </c>
      <c r="B5" s="14">
        <v>8.440000000000001</v>
      </c>
      <c r="C5" s="15">
        <v>6</v>
      </c>
      <c r="D5" s="15">
        <v>3.75</v>
      </c>
      <c r="E5" s="15">
        <v>4.875</v>
      </c>
      <c r="F5" s="15">
        <v>5.76625</v>
      </c>
      <c r="G5" s="2" t="str">
        <f>IF(F5&gt;=5,"APR",IF(F5&lt;3,"REP","REC"))</f>
        <v>APR</v>
      </c>
    </row>
    <row r="6" spans="1:7" ht="15">
      <c r="A6" s="13" t="s">
        <v>4</v>
      </c>
      <c r="B6" s="14">
        <v>8.64</v>
      </c>
      <c r="C6" s="15">
        <v>6.3</v>
      </c>
      <c r="D6" s="15">
        <v>7</v>
      </c>
      <c r="E6" s="15">
        <v>6.65</v>
      </c>
      <c r="F6" s="15">
        <v>7.147500000000001</v>
      </c>
      <c r="G6" s="2" t="str">
        <f>IF(F6&gt;=5,"APR",IF(F6&lt;3,"REP","REC"))</f>
        <v>APR</v>
      </c>
    </row>
    <row r="7" spans="1:7" ht="15">
      <c r="A7" s="13" t="s">
        <v>5</v>
      </c>
      <c r="B7" s="14">
        <v>3.4</v>
      </c>
      <c r="C7" s="15">
        <v>0</v>
      </c>
      <c r="D7" s="15">
        <v>0</v>
      </c>
      <c r="E7" s="15">
        <v>0</v>
      </c>
      <c r="F7" s="15">
        <v>0.85</v>
      </c>
      <c r="G7" s="2" t="str">
        <f>IF(F7&gt;=5,"APR",IF(F7&lt;3,"REP","REC"))</f>
        <v>REP</v>
      </c>
    </row>
    <row r="8" spans="1:7" ht="15">
      <c r="A8" s="13" t="s">
        <v>6</v>
      </c>
      <c r="B8" s="14">
        <v>6.88</v>
      </c>
      <c r="C8" s="15">
        <v>5.85</v>
      </c>
      <c r="D8" s="15">
        <v>2</v>
      </c>
      <c r="E8" s="15">
        <v>3.925</v>
      </c>
      <c r="F8" s="15">
        <v>4.663749999999999</v>
      </c>
      <c r="G8" s="2" t="str">
        <f>IF(F8&gt;=5,"APR",IF(F8&lt;3,"REP","REC"))</f>
        <v>REC</v>
      </c>
    </row>
    <row r="9" spans="1:7" ht="15">
      <c r="A9" s="13" t="s">
        <v>7</v>
      </c>
      <c r="B9" s="14">
        <v>6.15</v>
      </c>
      <c r="C9" s="15">
        <v>3</v>
      </c>
      <c r="D9" s="15">
        <v>3.75</v>
      </c>
      <c r="E9" s="15">
        <v>3.375</v>
      </c>
      <c r="F9" s="15">
        <v>4.06875</v>
      </c>
      <c r="G9" s="2" t="str">
        <f>IF(F9&gt;=5,"APR",IF(F9&lt;3,"REP","REC"))</f>
        <v>REC</v>
      </c>
    </row>
    <row r="10" spans="1:7" ht="15">
      <c r="A10" s="13" t="s">
        <v>8</v>
      </c>
      <c r="B10" s="14">
        <v>3.9200000000000004</v>
      </c>
      <c r="C10" s="15">
        <v>0</v>
      </c>
      <c r="D10" s="15">
        <v>0</v>
      </c>
      <c r="E10" s="15">
        <v>0</v>
      </c>
      <c r="F10" s="15">
        <v>0.9800000000000001</v>
      </c>
      <c r="G10" s="2" t="str">
        <f>IF(F10&gt;=5,"APR",IF(F10&lt;3,"REP","REC"))</f>
        <v>REP</v>
      </c>
    </row>
    <row r="11" spans="1:7" ht="15">
      <c r="A11" s="13" t="s">
        <v>9</v>
      </c>
      <c r="B11" s="14">
        <v>4.7299999999999995</v>
      </c>
      <c r="C11" s="15">
        <v>4.25</v>
      </c>
      <c r="D11" s="15">
        <v>1</v>
      </c>
      <c r="E11" s="15">
        <v>2.625</v>
      </c>
      <c r="F11" s="15">
        <v>3.15125</v>
      </c>
      <c r="G11" s="2" t="str">
        <f>IF(F11&gt;=5,"APR",IF(F11&lt;3,"REP","REC"))</f>
        <v>REC</v>
      </c>
    </row>
    <row r="12" spans="1:7" ht="15">
      <c r="A12" s="13" t="s">
        <v>10</v>
      </c>
      <c r="B12" s="14">
        <v>7.74</v>
      </c>
      <c r="C12" s="15">
        <v>4.75</v>
      </c>
      <c r="D12" s="15">
        <v>5</v>
      </c>
      <c r="E12" s="15">
        <v>4.875</v>
      </c>
      <c r="F12" s="15">
        <v>5.5912500000000005</v>
      </c>
      <c r="G12" s="2" t="str">
        <f>IF(F12&gt;=5,"APR",IF(F12&lt;3,"REP","REC"))</f>
        <v>APR</v>
      </c>
    </row>
    <row r="13" spans="1:7" ht="15">
      <c r="A13" s="13" t="s">
        <v>11</v>
      </c>
      <c r="B13" s="14">
        <v>5.44</v>
      </c>
      <c r="C13" s="15">
        <v>5.8</v>
      </c>
      <c r="D13" s="15">
        <v>0</v>
      </c>
      <c r="E13" s="15">
        <v>2.9</v>
      </c>
      <c r="F13" s="15">
        <v>3.535</v>
      </c>
      <c r="G13" s="2" t="str">
        <f>IF(F13&gt;=5,"APR",IF(F13&lt;3,"REP","REC"))</f>
        <v>REC</v>
      </c>
    </row>
    <row r="14" spans="1:7" ht="15">
      <c r="A14" s="13" t="s">
        <v>12</v>
      </c>
      <c r="B14" s="14">
        <v>6.58</v>
      </c>
      <c r="C14" s="15">
        <v>4.1</v>
      </c>
      <c r="D14" s="15">
        <v>4.25</v>
      </c>
      <c r="E14" s="15">
        <v>4.175</v>
      </c>
      <c r="F14" s="15">
        <v>4.776249999999999</v>
      </c>
      <c r="G14" s="2" t="str">
        <f>IF(F14&gt;=5,"APR",IF(F14&lt;3,"REP","REC"))</f>
        <v>REC</v>
      </c>
    </row>
    <row r="15" spans="1:7" ht="15">
      <c r="A15" s="13" t="s">
        <v>13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2" t="str">
        <f>IF(F15&gt;=5,"APR",IF(F15&lt;3,"REP","REC"))</f>
        <v>REP</v>
      </c>
    </row>
    <row r="16" spans="1:7" ht="15">
      <c r="A16" s="13" t="s">
        <v>14</v>
      </c>
      <c r="B16" s="14">
        <v>6.459999999999999</v>
      </c>
      <c r="C16" s="15">
        <v>0</v>
      </c>
      <c r="D16" s="15">
        <v>0.75</v>
      </c>
      <c r="E16" s="15">
        <v>0.375</v>
      </c>
      <c r="F16" s="15">
        <v>1.8962499999999998</v>
      </c>
      <c r="G16" s="2" t="str">
        <f>IF(F16&gt;=5,"APR",IF(F16&lt;3,"REP","REC"))</f>
        <v>REP</v>
      </c>
    </row>
    <row r="17" spans="1:7" ht="15">
      <c r="A17" s="13" t="s">
        <v>15</v>
      </c>
      <c r="B17" s="14">
        <v>2.56</v>
      </c>
      <c r="C17" s="15">
        <v>0</v>
      </c>
      <c r="D17" s="15">
        <v>0</v>
      </c>
      <c r="E17" s="15">
        <v>0</v>
      </c>
      <c r="F17" s="15">
        <v>0.64</v>
      </c>
      <c r="G17" s="2" t="str">
        <f>IF(F17&gt;=5,"APR",IF(F17&lt;3,"REP","REC"))</f>
        <v>REP</v>
      </c>
    </row>
    <row r="18" spans="1:7" ht="15">
      <c r="A18" s="13" t="s">
        <v>16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2" t="str">
        <f>IF(F18&gt;=5,"APR",IF(F18&lt;3,"REP","REC"))</f>
        <v>REP</v>
      </c>
    </row>
    <row r="19" spans="1:7" ht="15">
      <c r="A19" s="13" t="s">
        <v>17</v>
      </c>
      <c r="B19" s="14">
        <v>8.900000000000002</v>
      </c>
      <c r="C19" s="15">
        <v>7.75</v>
      </c>
      <c r="D19" s="15">
        <v>8</v>
      </c>
      <c r="E19" s="15">
        <v>7.875</v>
      </c>
      <c r="F19" s="15">
        <v>8.131250000000001</v>
      </c>
      <c r="G19" s="2" t="str">
        <f>IF(F19&gt;=5,"APR",IF(F19&lt;3,"REP","REC"))</f>
        <v>APR</v>
      </c>
    </row>
    <row r="20" spans="1:7" ht="15">
      <c r="A20" s="13" t="s">
        <v>18</v>
      </c>
      <c r="B20" s="14">
        <v>1.8</v>
      </c>
      <c r="C20" s="15">
        <v>0</v>
      </c>
      <c r="D20" s="15">
        <v>0</v>
      </c>
      <c r="E20" s="15">
        <v>0</v>
      </c>
      <c r="F20" s="15">
        <v>0.45</v>
      </c>
      <c r="G20" s="2" t="str">
        <f>IF(F20&gt;=5,"APR",IF(F20&lt;3,"REP","REC"))</f>
        <v>REP</v>
      </c>
    </row>
    <row r="21" spans="1:7" ht="15">
      <c r="A21" s="13" t="s">
        <v>19</v>
      </c>
      <c r="B21" s="14">
        <v>5.25</v>
      </c>
      <c r="C21" s="15">
        <v>5.55</v>
      </c>
      <c r="D21" s="15">
        <v>3</v>
      </c>
      <c r="E21" s="15">
        <v>4.275</v>
      </c>
      <c r="F21" s="15">
        <v>4.518750000000001</v>
      </c>
      <c r="G21" s="2" t="str">
        <f>IF(F21&gt;=5,"APR",IF(F21&lt;3,"REP","REC"))</f>
        <v>REC</v>
      </c>
    </row>
    <row r="22" spans="1:7" ht="15">
      <c r="A22" s="13" t="s">
        <v>20</v>
      </c>
      <c r="B22" s="14">
        <v>5.9</v>
      </c>
      <c r="C22" s="15">
        <v>2</v>
      </c>
      <c r="D22" s="15">
        <v>0.75</v>
      </c>
      <c r="E22" s="15">
        <v>1.375</v>
      </c>
      <c r="F22" s="15">
        <v>2.50625</v>
      </c>
      <c r="G22" s="2" t="str">
        <f>IF(F22&gt;=5,"APR",IF(F22&lt;3,"REP","REC"))</f>
        <v>REP</v>
      </c>
    </row>
    <row r="23" spans="1:7" ht="15">
      <c r="A23" s="13" t="s">
        <v>21</v>
      </c>
      <c r="B23" s="14">
        <v>2.25</v>
      </c>
      <c r="C23" s="15">
        <v>0.75</v>
      </c>
      <c r="D23" s="15">
        <v>5</v>
      </c>
      <c r="E23" s="15">
        <v>2.875</v>
      </c>
      <c r="F23" s="15">
        <v>2.71875</v>
      </c>
      <c r="G23" s="2" t="str">
        <f>IF(F23&gt;=5,"APR",IF(F23&lt;3,"REP","REC"))</f>
        <v>REP</v>
      </c>
    </row>
    <row r="24" spans="1:7" ht="15">
      <c r="A24" s="13" t="s">
        <v>22</v>
      </c>
      <c r="B24" s="14">
        <v>4.66</v>
      </c>
      <c r="C24" s="15">
        <v>5.5</v>
      </c>
      <c r="D24" s="15">
        <v>4.5</v>
      </c>
      <c r="E24" s="15">
        <v>5</v>
      </c>
      <c r="F24" s="15">
        <v>4.915</v>
      </c>
      <c r="G24" s="2" t="str">
        <f>IF(F24&gt;=5,"APR",IF(F24&lt;3,"REP","REC"))</f>
        <v>REC</v>
      </c>
    </row>
    <row r="25" spans="1:7" ht="15">
      <c r="A25" s="13" t="s">
        <v>23</v>
      </c>
      <c r="B25" s="14">
        <v>6.58</v>
      </c>
      <c r="C25" s="15">
        <v>7.55</v>
      </c>
      <c r="D25" s="15">
        <v>7.25</v>
      </c>
      <c r="E25" s="15">
        <v>7.4</v>
      </c>
      <c r="F25" s="15">
        <v>7.195</v>
      </c>
      <c r="G25" s="2" t="str">
        <f>IF(F25&gt;=5,"APR",IF(F25&lt;3,"REP","REC"))</f>
        <v>APR</v>
      </c>
    </row>
    <row r="26" spans="1:7" ht="15">
      <c r="A26" s="13" t="s">
        <v>24</v>
      </c>
      <c r="B26" s="14">
        <v>6.26</v>
      </c>
      <c r="C26" s="15">
        <v>6.3</v>
      </c>
      <c r="D26" s="15">
        <v>5.75</v>
      </c>
      <c r="E26" s="15">
        <v>6.025</v>
      </c>
      <c r="F26" s="15">
        <v>6.08375</v>
      </c>
      <c r="G26" s="2" t="str">
        <f>IF(F26&gt;=5,"APR",IF(F26&lt;3,"REP","REC"))</f>
        <v>APR</v>
      </c>
    </row>
    <row r="27" spans="1:7" ht="15">
      <c r="A27" s="13" t="s">
        <v>25</v>
      </c>
      <c r="B27" s="14">
        <v>6.540000000000001</v>
      </c>
      <c r="C27" s="15">
        <v>5.5</v>
      </c>
      <c r="D27" s="15">
        <v>3</v>
      </c>
      <c r="E27" s="15">
        <v>4.25</v>
      </c>
      <c r="F27" s="15">
        <v>4.8225</v>
      </c>
      <c r="G27" s="2" t="str">
        <f>IF(F27&gt;=5,"APR",IF(F27&lt;3,"REP","REC"))</f>
        <v>REC</v>
      </c>
    </row>
    <row r="28" spans="1:7" ht="15">
      <c r="A28" s="13" t="s">
        <v>26</v>
      </c>
      <c r="B28" s="14">
        <v>1</v>
      </c>
      <c r="C28" s="15">
        <v>7.85</v>
      </c>
      <c r="D28" s="15">
        <v>0</v>
      </c>
      <c r="E28" s="15">
        <v>3.925</v>
      </c>
      <c r="F28" s="15">
        <v>3.1937499999999996</v>
      </c>
      <c r="G28" s="2" t="str">
        <f>IF(F28&gt;=5,"APR",IF(F28&lt;3,"REP","REC"))</f>
        <v>REC</v>
      </c>
    </row>
    <row r="29" spans="1:7" ht="15">
      <c r="A29" s="13" t="s">
        <v>27</v>
      </c>
      <c r="B29" s="14">
        <v>7.74</v>
      </c>
      <c r="C29" s="15">
        <v>5.65</v>
      </c>
      <c r="D29" s="15">
        <v>8.25</v>
      </c>
      <c r="E29" s="15">
        <v>6.95</v>
      </c>
      <c r="F29" s="15">
        <v>7.147500000000001</v>
      </c>
      <c r="G29" s="2" t="str">
        <f>IF(F29&gt;=5,"APR",IF(F29&lt;3,"REP","REC"))</f>
        <v>APR</v>
      </c>
    </row>
    <row r="30" spans="1:7" ht="15">
      <c r="A30" s="13" t="s">
        <v>28</v>
      </c>
      <c r="B30" s="14">
        <v>4.72</v>
      </c>
      <c r="C30" s="15">
        <v>7.3</v>
      </c>
      <c r="D30" s="15">
        <v>4.5</v>
      </c>
      <c r="E30" s="15">
        <v>5.9</v>
      </c>
      <c r="F30" s="15">
        <v>5.605</v>
      </c>
      <c r="G30" s="2" t="str">
        <f>IF(F30&gt;=5,"APR",IF(F30&lt;3,"REP","REC"))</f>
        <v>APR</v>
      </c>
    </row>
    <row r="31" spans="1:7" ht="15">
      <c r="A31" s="13" t="s">
        <v>29</v>
      </c>
      <c r="B31" s="14">
        <v>5.24</v>
      </c>
      <c r="C31" s="15">
        <v>5.8</v>
      </c>
      <c r="D31" s="15">
        <v>5</v>
      </c>
      <c r="E31" s="15">
        <v>5.4</v>
      </c>
      <c r="F31" s="15">
        <v>5.360000000000001</v>
      </c>
      <c r="G31" s="2" t="str">
        <f>IF(F31&gt;=5,"APR",IF(F31&lt;3,"REP","REC"))</f>
        <v>APR</v>
      </c>
    </row>
    <row r="32" spans="1:7" ht="15">
      <c r="A32" s="13" t="s">
        <v>30</v>
      </c>
      <c r="B32" s="14">
        <v>8.620000000000001</v>
      </c>
      <c r="C32" s="15">
        <v>7.85</v>
      </c>
      <c r="D32" s="15">
        <v>9.5</v>
      </c>
      <c r="E32" s="15">
        <v>8.675</v>
      </c>
      <c r="F32" s="15">
        <v>8.66125</v>
      </c>
      <c r="G32" s="2" t="str">
        <f>IF(F32&gt;=5,"APR",IF(F32&lt;3,"REP","REC"))</f>
        <v>APR</v>
      </c>
    </row>
    <row r="33" spans="1:7" ht="15">
      <c r="A33" s="13" t="s">
        <v>31</v>
      </c>
      <c r="B33" s="14">
        <v>0</v>
      </c>
      <c r="C33" s="15">
        <v>0</v>
      </c>
      <c r="D33" s="15">
        <v>0</v>
      </c>
      <c r="E33" s="15">
        <v>0</v>
      </c>
      <c r="F33" s="15">
        <v>0</v>
      </c>
      <c r="G33" s="2" t="str">
        <f>IF(F33&gt;=5,"APR",IF(F33&lt;3,"REP","REC"))</f>
        <v>REP</v>
      </c>
    </row>
    <row r="34" spans="1:7" ht="15">
      <c r="A34" s="13" t="s">
        <v>32</v>
      </c>
      <c r="B34" s="14">
        <v>6.58</v>
      </c>
      <c r="C34" s="15">
        <v>6.6</v>
      </c>
      <c r="D34" s="15">
        <v>6.5</v>
      </c>
      <c r="E34" s="15">
        <v>6.55</v>
      </c>
      <c r="F34" s="15">
        <v>6.557499999999999</v>
      </c>
      <c r="G34" s="2" t="str">
        <f>IF(F34&gt;=5,"APR",IF(F34&lt;3,"REP","REC"))</f>
        <v>APR</v>
      </c>
    </row>
    <row r="35" spans="1:7" ht="15">
      <c r="A35" s="13" t="s">
        <v>33</v>
      </c>
      <c r="B35" s="14">
        <v>6.470000000000001</v>
      </c>
      <c r="C35" s="15">
        <v>3</v>
      </c>
      <c r="D35" s="15">
        <v>4.25</v>
      </c>
      <c r="E35" s="15">
        <v>3.625</v>
      </c>
      <c r="F35" s="15">
        <v>4.33625</v>
      </c>
      <c r="G35" s="2" t="str">
        <f>IF(F35&gt;=5,"APR",IF(F35&lt;3,"REP","REC"))</f>
        <v>REC</v>
      </c>
    </row>
    <row r="36" spans="1:7" ht="15">
      <c r="A36" s="13" t="s">
        <v>34</v>
      </c>
      <c r="B36" s="14">
        <v>6.890000000000001</v>
      </c>
      <c r="C36" s="15">
        <v>4.7</v>
      </c>
      <c r="D36" s="15">
        <v>6.75</v>
      </c>
      <c r="E36" s="15">
        <v>5.725</v>
      </c>
      <c r="F36" s="15">
        <v>6.016249999999999</v>
      </c>
      <c r="G36" s="2" t="str">
        <f>IF(F36&gt;=5,"APR",IF(F36&lt;3,"REP","REC"))</f>
        <v>APR</v>
      </c>
    </row>
    <row r="37" spans="1:7" ht="15">
      <c r="A37" s="13" t="s">
        <v>35</v>
      </c>
      <c r="B37" s="14">
        <v>7.160000000000001</v>
      </c>
      <c r="C37" s="15">
        <v>9.2</v>
      </c>
      <c r="D37" s="15">
        <v>5</v>
      </c>
      <c r="E37" s="15">
        <v>7.1</v>
      </c>
      <c r="F37" s="15">
        <v>7.114999999999999</v>
      </c>
      <c r="G37" s="2" t="str">
        <f>IF(F37&gt;=5,"APR",IF(F37&lt;3,"REP","REC"))</f>
        <v>APR</v>
      </c>
    </row>
    <row r="38" spans="1:7" ht="15">
      <c r="A38" s="13" t="s">
        <v>36</v>
      </c>
      <c r="B38" s="14">
        <v>0</v>
      </c>
      <c r="C38" s="15">
        <v>0</v>
      </c>
      <c r="D38" s="15">
        <v>0</v>
      </c>
      <c r="E38" s="15">
        <v>0</v>
      </c>
      <c r="F38" s="15">
        <v>0</v>
      </c>
      <c r="G38" s="2" t="str">
        <f>IF(F38&gt;=5,"APR",IF(F38&lt;3,"REP","REC"))</f>
        <v>REP</v>
      </c>
    </row>
    <row r="39" spans="1:7" ht="15">
      <c r="A39" s="13" t="s">
        <v>37</v>
      </c>
      <c r="B39" s="14">
        <v>6.890000000000001</v>
      </c>
      <c r="C39" s="15">
        <v>9</v>
      </c>
      <c r="D39" s="15">
        <v>4.5</v>
      </c>
      <c r="E39" s="15">
        <v>6.75</v>
      </c>
      <c r="F39" s="15">
        <v>6.785</v>
      </c>
      <c r="G39" s="2" t="str">
        <f>IF(F39&gt;=5,"APR",IF(F39&lt;3,"REP","REC"))</f>
        <v>APR</v>
      </c>
    </row>
    <row r="40" spans="1:7" ht="15">
      <c r="A40" s="13" t="s">
        <v>38</v>
      </c>
      <c r="B40" s="14">
        <v>1</v>
      </c>
      <c r="C40" s="15">
        <v>0</v>
      </c>
      <c r="D40" s="15">
        <v>0</v>
      </c>
      <c r="E40" s="15">
        <v>0</v>
      </c>
      <c r="F40" s="15">
        <v>0.25</v>
      </c>
      <c r="G40" s="2" t="str">
        <f>IF(F40&gt;=5,"APR",IF(F40&lt;3,"REP","REC"))</f>
        <v>REP</v>
      </c>
    </row>
    <row r="41" spans="1:7" ht="15">
      <c r="A41" s="13" t="s">
        <v>39</v>
      </c>
      <c r="B41" s="14">
        <v>4.64</v>
      </c>
      <c r="C41" s="15">
        <v>5.05</v>
      </c>
      <c r="D41" s="15">
        <v>0</v>
      </c>
      <c r="E41" s="15">
        <v>2.525</v>
      </c>
      <c r="F41" s="15">
        <v>3.05375</v>
      </c>
      <c r="G41" s="2" t="str">
        <f>IF(F41&gt;=5,"APR",IF(F41&lt;3,"REP","REC"))</f>
        <v>REC</v>
      </c>
    </row>
    <row r="42" spans="1:7" ht="15">
      <c r="A42" s="13" t="s">
        <v>40</v>
      </c>
      <c r="B42" s="14">
        <v>6.01</v>
      </c>
      <c r="C42" s="15">
        <v>9</v>
      </c>
      <c r="D42" s="15">
        <v>3.75</v>
      </c>
      <c r="E42" s="15">
        <v>6.375</v>
      </c>
      <c r="F42" s="15">
        <v>6.2837499999999995</v>
      </c>
      <c r="G42" s="2" t="str">
        <f>IF(F42&gt;=5,"APR",IF(F42&lt;3,"REP","REC"))</f>
        <v>APR</v>
      </c>
    </row>
    <row r="43" spans="1:7" ht="15">
      <c r="A43" s="13" t="s">
        <v>41</v>
      </c>
      <c r="B43" s="14">
        <v>7.24</v>
      </c>
      <c r="C43" s="15">
        <v>3.75</v>
      </c>
      <c r="D43" s="15">
        <v>7.5</v>
      </c>
      <c r="E43" s="15">
        <v>5.625</v>
      </c>
      <c r="F43" s="15">
        <v>6.0287500000000005</v>
      </c>
      <c r="G43" s="2" t="str">
        <f>IF(F43&gt;=5,"APR",IF(F43&lt;3,"REP","REC"))</f>
        <v>APR</v>
      </c>
    </row>
    <row r="44" spans="1:7" ht="15">
      <c r="A44" s="13" t="s">
        <v>42</v>
      </c>
      <c r="B44" s="14">
        <v>7.55</v>
      </c>
      <c r="C44" s="15">
        <v>5.95</v>
      </c>
      <c r="D44" s="15">
        <v>7.25</v>
      </c>
      <c r="E44" s="15">
        <v>6.6</v>
      </c>
      <c r="F44" s="15">
        <v>6.8374999999999995</v>
      </c>
      <c r="G44" s="2" t="str">
        <f>IF(F44&gt;=5,"APR",IF(F44&lt;3,"REP","REC"))</f>
        <v>APR</v>
      </c>
    </row>
    <row r="45" spans="1:7" ht="15">
      <c r="A45" s="13" t="s">
        <v>43</v>
      </c>
      <c r="B45" s="14">
        <v>5.0200000000000005</v>
      </c>
      <c r="C45" s="15">
        <v>6.6</v>
      </c>
      <c r="D45" s="15">
        <v>4.25</v>
      </c>
      <c r="E45" s="15">
        <v>5.425</v>
      </c>
      <c r="F45" s="15">
        <v>5.3237499999999995</v>
      </c>
      <c r="G45" s="2" t="str">
        <f>IF(F45&gt;=5,"APR",IF(F45&lt;3,"REP","REC"))</f>
        <v>APR</v>
      </c>
    </row>
    <row r="46" spans="1:7" ht="15">
      <c r="A46" s="13" t="s">
        <v>44</v>
      </c>
      <c r="B46" s="14">
        <v>7.32</v>
      </c>
      <c r="C46" s="15">
        <v>8.5</v>
      </c>
      <c r="D46" s="15">
        <v>8.5</v>
      </c>
      <c r="E46" s="15">
        <v>8.5</v>
      </c>
      <c r="F46" s="15">
        <v>8.205</v>
      </c>
      <c r="G46" s="2" t="str">
        <f>IF(F46&gt;=5,"APR",IF(F46&lt;3,"REP","REC"))</f>
        <v>APR</v>
      </c>
    </row>
    <row r="47" spans="1:7" ht="15">
      <c r="A47" s="13" t="s">
        <v>45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2" t="str">
        <f>IF(F47&gt;=5,"APR",IF(F47&lt;3,"REP","REC"))</f>
        <v>REP</v>
      </c>
    </row>
    <row r="48" spans="1:7" ht="15">
      <c r="A48" s="13" t="s">
        <v>46</v>
      </c>
      <c r="B48" s="14">
        <v>8.900000000000002</v>
      </c>
      <c r="C48" s="15">
        <v>7.4</v>
      </c>
      <c r="D48" s="15">
        <v>9.5</v>
      </c>
      <c r="E48" s="15">
        <v>8.45</v>
      </c>
      <c r="F48" s="15">
        <v>8.5625</v>
      </c>
      <c r="G48" s="2" t="str">
        <f>IF(F48&gt;=5,"APR",IF(F48&lt;3,"REP","REC"))</f>
        <v>APR</v>
      </c>
    </row>
    <row r="49" spans="1:7" ht="15">
      <c r="A49" s="13" t="s">
        <v>47</v>
      </c>
      <c r="B49" s="14">
        <v>7.74</v>
      </c>
      <c r="C49" s="15">
        <v>4.65</v>
      </c>
      <c r="D49" s="15">
        <v>8.5</v>
      </c>
      <c r="E49" s="15">
        <v>6.575</v>
      </c>
      <c r="F49" s="15">
        <v>6.866250000000001</v>
      </c>
      <c r="G49" s="2" t="str">
        <f>IF(F49&gt;=5,"APR",IF(F49&lt;3,"REP","REC"))</f>
        <v>APR</v>
      </c>
    </row>
    <row r="50" spans="1:7" ht="15">
      <c r="A50" s="13" t="s">
        <v>48</v>
      </c>
      <c r="B50" s="14">
        <v>6.58</v>
      </c>
      <c r="C50" s="15">
        <v>4.4</v>
      </c>
      <c r="D50" s="15">
        <v>7.5</v>
      </c>
      <c r="E50" s="15">
        <v>5.95</v>
      </c>
      <c r="F50" s="15">
        <v>6.1075</v>
      </c>
      <c r="G50" s="2" t="str">
        <f>IF(F50&gt;=5,"APR",IF(F50&lt;3,"REP","REC"))</f>
        <v>APR</v>
      </c>
    </row>
    <row r="51" spans="1:7" ht="15">
      <c r="A51" s="13" t="s">
        <v>49</v>
      </c>
      <c r="B51" s="14">
        <v>4.72</v>
      </c>
      <c r="C51" s="15">
        <v>5.15</v>
      </c>
      <c r="D51" s="15">
        <v>4</v>
      </c>
      <c r="E51" s="15">
        <v>4.575</v>
      </c>
      <c r="F51" s="15">
        <v>4.61125</v>
      </c>
      <c r="G51" s="2" t="str">
        <f>IF(F51&gt;=5,"APR",IF(F51&lt;3,"REP","REC"))</f>
        <v>REC</v>
      </c>
    </row>
    <row r="52" spans="1:7" ht="15">
      <c r="A52" s="13" t="s">
        <v>50</v>
      </c>
      <c r="B52" s="14">
        <v>8.239999999999998</v>
      </c>
      <c r="C52" s="15">
        <v>3.55</v>
      </c>
      <c r="D52" s="15">
        <v>3.5</v>
      </c>
      <c r="E52" s="15">
        <v>3.525</v>
      </c>
      <c r="F52" s="15">
        <v>4.703749999999999</v>
      </c>
      <c r="G52" s="2" t="str">
        <f>IF(F52&gt;=5,"APR",IF(F52&lt;3,"REP","REC"))</f>
        <v>REC</v>
      </c>
    </row>
    <row r="53" spans="1:7" ht="15">
      <c r="A53" s="13" t="s">
        <v>51</v>
      </c>
      <c r="B53" s="14">
        <v>7.530000000000001</v>
      </c>
      <c r="C53" s="15">
        <v>3.9</v>
      </c>
      <c r="D53" s="15">
        <v>7.5</v>
      </c>
      <c r="E53" s="15">
        <v>5.7</v>
      </c>
      <c r="F53" s="15">
        <v>6.157500000000001</v>
      </c>
      <c r="G53" s="2" t="str">
        <f>IF(F53&gt;=5,"APR",IF(F53&lt;3,"REP","REC"))</f>
        <v>APR</v>
      </c>
    </row>
    <row r="54" spans="1:7" ht="15">
      <c r="A54" s="13" t="s">
        <v>52</v>
      </c>
      <c r="B54" s="14">
        <v>6.470000000000001</v>
      </c>
      <c r="C54" s="15">
        <v>4.25</v>
      </c>
      <c r="D54" s="15">
        <v>8</v>
      </c>
      <c r="E54" s="15">
        <v>6.125</v>
      </c>
      <c r="F54" s="15">
        <v>6.21125</v>
      </c>
      <c r="G54" s="2" t="str">
        <f>IF(F54&gt;=5,"APR",IF(F54&lt;3,"REP","REC"))</f>
        <v>APR</v>
      </c>
    </row>
    <row r="55" spans="1:7" ht="15">
      <c r="A55" s="13" t="s">
        <v>53</v>
      </c>
      <c r="B55" s="14">
        <v>0</v>
      </c>
      <c r="C55" s="15">
        <v>0</v>
      </c>
      <c r="D55" s="15">
        <v>0</v>
      </c>
      <c r="E55" s="15">
        <v>0</v>
      </c>
      <c r="F55" s="15">
        <v>0</v>
      </c>
      <c r="G55" s="2" t="str">
        <f>IF(F55&gt;=5,"APR",IF(F55&lt;3,"REP","REC"))</f>
        <v>REP</v>
      </c>
    </row>
    <row r="56" spans="1:7" ht="15">
      <c r="A56" s="13" t="s">
        <v>54</v>
      </c>
      <c r="B56" s="14">
        <v>4.0200000000000005</v>
      </c>
      <c r="C56" s="15">
        <v>1.8</v>
      </c>
      <c r="D56" s="15">
        <v>1.5</v>
      </c>
      <c r="E56" s="15">
        <v>1.65</v>
      </c>
      <c r="F56" s="15">
        <v>2.2424999999999997</v>
      </c>
      <c r="G56" s="2" t="str">
        <f>IF(F56&gt;=5,"APR",IF(F56&lt;3,"REP","REC"))</f>
        <v>REP</v>
      </c>
    </row>
    <row r="57" spans="1:7" ht="15">
      <c r="A57" s="13" t="s">
        <v>55</v>
      </c>
      <c r="B57" s="14">
        <v>4.4799999999999995</v>
      </c>
      <c r="C57" s="15">
        <v>3.6</v>
      </c>
      <c r="D57" s="15">
        <v>8.75</v>
      </c>
      <c r="E57" s="15">
        <v>6.175</v>
      </c>
      <c r="F57" s="15">
        <v>5.75125</v>
      </c>
      <c r="G57" s="2" t="str">
        <f>IF(F57&gt;=5,"APR",IF(F57&lt;3,"REP","REC"))</f>
        <v>APR</v>
      </c>
    </row>
    <row r="58" spans="1:7" ht="15">
      <c r="A58" s="13" t="s">
        <v>56</v>
      </c>
      <c r="B58" s="14">
        <v>0</v>
      </c>
      <c r="C58" s="15">
        <v>0</v>
      </c>
      <c r="D58" s="15">
        <v>0</v>
      </c>
      <c r="E58" s="15">
        <v>0</v>
      </c>
      <c r="F58" s="15">
        <v>0</v>
      </c>
      <c r="G58" s="2" t="str">
        <f>IF(F58&gt;=5,"APR",IF(F58&lt;3,"REP","REC"))</f>
        <v>REP</v>
      </c>
    </row>
    <row r="59" spans="1:7" ht="15">
      <c r="A59" s="13" t="s">
        <v>57</v>
      </c>
      <c r="B59" s="14">
        <v>7.4799999999999995</v>
      </c>
      <c r="C59" s="15">
        <v>5.25</v>
      </c>
      <c r="D59" s="15">
        <v>8.25</v>
      </c>
      <c r="E59" s="15">
        <v>6.75</v>
      </c>
      <c r="F59" s="15">
        <v>6.9325</v>
      </c>
      <c r="G59" s="2" t="str">
        <f>IF(F59&gt;=5,"APR",IF(F59&lt;3,"REP","REC"))</f>
        <v>APR</v>
      </c>
    </row>
    <row r="60" spans="1:7" ht="15">
      <c r="A60" s="13" t="s">
        <v>58</v>
      </c>
      <c r="B60" s="14">
        <v>8.120000000000001</v>
      </c>
      <c r="C60" s="15">
        <v>5.9</v>
      </c>
      <c r="D60" s="15">
        <v>6.75</v>
      </c>
      <c r="E60" s="15">
        <v>6.325</v>
      </c>
      <c r="F60" s="15">
        <v>6.773750000000001</v>
      </c>
      <c r="G60" s="2" t="str">
        <f>IF(F60&gt;=5,"APR",IF(F60&lt;3,"REP","REC"))</f>
        <v>APR</v>
      </c>
    </row>
    <row r="61" spans="1:7" ht="15">
      <c r="A61" s="13" t="s">
        <v>59</v>
      </c>
      <c r="B61" s="14">
        <v>0</v>
      </c>
      <c r="C61" s="15">
        <v>0</v>
      </c>
      <c r="D61" s="15">
        <v>0</v>
      </c>
      <c r="E61" s="15">
        <v>0</v>
      </c>
      <c r="F61" s="15">
        <v>0</v>
      </c>
      <c r="G61" s="2" t="str">
        <f>IF(F61&gt;=5,"APR",IF(F61&lt;3,"REP","REC"))</f>
        <v>REP</v>
      </c>
    </row>
    <row r="62" spans="1:7" ht="15">
      <c r="A62" s="13" t="s">
        <v>60</v>
      </c>
      <c r="B62" s="14">
        <v>3.5799999999999996</v>
      </c>
      <c r="C62" s="15">
        <v>4.5</v>
      </c>
      <c r="D62" s="15">
        <v>6</v>
      </c>
      <c r="E62" s="15">
        <v>5.25</v>
      </c>
      <c r="F62" s="15">
        <v>4.8325</v>
      </c>
      <c r="G62" s="2" t="str">
        <f>IF(F62&gt;=5,"APR",IF(F62&lt;3,"REP","REC"))</f>
        <v>REC</v>
      </c>
    </row>
    <row r="63" spans="1:7" ht="15">
      <c r="A63" s="13" t="s">
        <v>61</v>
      </c>
      <c r="B63" s="14">
        <v>7.8100000000000005</v>
      </c>
      <c r="C63" s="15">
        <v>3.85</v>
      </c>
      <c r="D63" s="15">
        <v>3.75</v>
      </c>
      <c r="E63" s="15">
        <v>3.8</v>
      </c>
      <c r="F63" s="15">
        <v>4.8025</v>
      </c>
      <c r="G63" s="2" t="str">
        <f>IF(F63&gt;=5,"APR",IF(F63&lt;3,"REP","REC"))</f>
        <v>REC</v>
      </c>
    </row>
    <row r="64" spans="1:7" ht="15">
      <c r="A64" s="13" t="s">
        <v>62</v>
      </c>
      <c r="B64" s="14">
        <v>5.29</v>
      </c>
      <c r="C64" s="15">
        <v>6.05</v>
      </c>
      <c r="D64" s="15">
        <v>4</v>
      </c>
      <c r="E64" s="15">
        <v>5.025</v>
      </c>
      <c r="F64" s="15">
        <v>5.0912500000000005</v>
      </c>
      <c r="G64" s="2" t="str">
        <f>IF(F64&gt;=5,"APR",IF(F64&lt;3,"REP","REC"))</f>
        <v>APR</v>
      </c>
    </row>
    <row r="65" spans="1:7" ht="15">
      <c r="A65" s="13" t="s">
        <v>63</v>
      </c>
      <c r="B65" s="14">
        <v>0</v>
      </c>
      <c r="C65" s="15">
        <v>0</v>
      </c>
      <c r="D65" s="15">
        <v>0</v>
      </c>
      <c r="E65" s="15">
        <v>0</v>
      </c>
      <c r="F65" s="15">
        <v>0</v>
      </c>
      <c r="G65" s="2" t="str">
        <f>IF(F65&gt;=5,"APR",IF(F65&lt;3,"REP","REC"))</f>
        <v>REP</v>
      </c>
    </row>
    <row r="66" spans="1:7" ht="15">
      <c r="A66" s="13" t="s">
        <v>65</v>
      </c>
      <c r="B66" s="14">
        <v>0</v>
      </c>
      <c r="C66" s="15">
        <v>0</v>
      </c>
      <c r="D66" s="15">
        <v>0</v>
      </c>
      <c r="E66" s="15">
        <v>0</v>
      </c>
      <c r="F66" s="15">
        <v>0</v>
      </c>
      <c r="G66" s="2" t="str">
        <f>IF(F66&gt;=5,"APR",IF(F66&lt;3,"REP","REC"))</f>
        <v>REP</v>
      </c>
    </row>
    <row r="67" spans="1:7" ht="15">
      <c r="A67" s="13" t="s">
        <v>66</v>
      </c>
      <c r="B67" s="14">
        <v>3.9900000000000007</v>
      </c>
      <c r="C67" s="15">
        <v>0.25</v>
      </c>
      <c r="D67" s="15">
        <v>1.5</v>
      </c>
      <c r="E67" s="15">
        <v>0.875</v>
      </c>
      <c r="F67" s="15">
        <v>1.65375</v>
      </c>
      <c r="G67" s="2" t="str">
        <f>IF(F67&gt;=5,"APR",IF(F67&lt;3,"REP","REC"))</f>
        <v>REP</v>
      </c>
    </row>
    <row r="68" spans="1:7" ht="15">
      <c r="A68" s="13" t="s">
        <v>67</v>
      </c>
      <c r="B68" s="14">
        <v>5.14</v>
      </c>
      <c r="C68" s="15">
        <v>0</v>
      </c>
      <c r="D68" s="15">
        <v>0</v>
      </c>
      <c r="E68" s="15">
        <v>0</v>
      </c>
      <c r="F68" s="15">
        <v>1.285</v>
      </c>
      <c r="G68" s="2" t="str">
        <f>IF(F68&gt;=5,"APR",IF(F68&lt;3,"REP","REC"))</f>
        <v>REP</v>
      </c>
    </row>
    <row r="69" spans="1:7" ht="15">
      <c r="A69" s="13" t="s">
        <v>68</v>
      </c>
      <c r="B69" s="14">
        <v>3.4799999999999995</v>
      </c>
      <c r="C69" s="15">
        <v>5.75</v>
      </c>
      <c r="D69" s="15">
        <v>3.5</v>
      </c>
      <c r="E69" s="15">
        <v>4.625</v>
      </c>
      <c r="F69" s="15">
        <v>4.33875</v>
      </c>
      <c r="G69" s="2" t="str">
        <f>IF(F69&gt;=5,"APR",IF(F69&lt;3,"REP","REC"))</f>
        <v>REC</v>
      </c>
    </row>
    <row r="70" spans="1:7" ht="15">
      <c r="A70" s="13" t="s">
        <v>69</v>
      </c>
      <c r="B70" s="14">
        <v>6.58</v>
      </c>
      <c r="C70" s="15">
        <v>6.05</v>
      </c>
      <c r="D70" s="15">
        <v>4</v>
      </c>
      <c r="E70" s="15">
        <v>5.025</v>
      </c>
      <c r="F70" s="15">
        <v>5.41375</v>
      </c>
      <c r="G70" s="2" t="str">
        <f>IF(F70&gt;=5,"APR",IF(F70&lt;3,"REP","REC"))</f>
        <v>APR</v>
      </c>
    </row>
    <row r="71" spans="1:7" ht="15">
      <c r="A71" s="13" t="s">
        <v>70</v>
      </c>
      <c r="B71" s="14">
        <v>0</v>
      </c>
      <c r="C71" s="15">
        <v>0</v>
      </c>
      <c r="D71" s="15">
        <v>0</v>
      </c>
      <c r="E71" s="15">
        <v>0</v>
      </c>
      <c r="F71" s="15">
        <v>0</v>
      </c>
      <c r="G71" s="2" t="str">
        <f>IF(F71&gt;=5,"APR",IF(F71&lt;3,"REP","REC"))</f>
        <v>REP</v>
      </c>
    </row>
    <row r="72" spans="1:6" ht="15">
      <c r="A72" s="13"/>
      <c r="B72" s="14"/>
      <c r="C72" s="16"/>
      <c r="D72" s="15"/>
      <c r="E72" s="15">
        <v>0</v>
      </c>
      <c r="F72" s="15">
        <v>0</v>
      </c>
    </row>
    <row r="73" spans="1:6" ht="15">
      <c r="A73" s="13"/>
      <c r="B73" s="14"/>
      <c r="C73" s="16"/>
      <c r="D73" s="15"/>
      <c r="E73" s="15">
        <v>0</v>
      </c>
      <c r="F73" s="15">
        <v>0</v>
      </c>
    </row>
    <row r="74" spans="1:6" ht="15">
      <c r="A74" s="13"/>
      <c r="B74" s="14"/>
      <c r="C74" s="16"/>
      <c r="D74" s="15"/>
      <c r="E74" s="15">
        <v>0</v>
      </c>
      <c r="F74" s="15">
        <v>0</v>
      </c>
    </row>
    <row r="75" spans="1:6" ht="15">
      <c r="A75" s="13" t="s">
        <v>71</v>
      </c>
      <c r="B75" s="14"/>
      <c r="C75" s="16"/>
      <c r="D75" s="15"/>
      <c r="E75" s="15">
        <v>0</v>
      </c>
      <c r="F75" s="15">
        <v>0</v>
      </c>
    </row>
    <row r="76" spans="1:7" ht="15">
      <c r="A76" s="13" t="s">
        <v>72</v>
      </c>
      <c r="B76" s="14">
        <v>1.7399999999999998</v>
      </c>
      <c r="C76" s="16">
        <v>0</v>
      </c>
      <c r="D76" s="15">
        <v>3</v>
      </c>
      <c r="E76" s="15">
        <v>1.5</v>
      </c>
      <c r="F76" s="15">
        <v>1.56</v>
      </c>
      <c r="G76" s="2" t="str">
        <f>IF(F76&gt;=5,"APR",IF(F76&lt;3,"REP","REC"))</f>
        <v>REP</v>
      </c>
    </row>
    <row r="77" spans="1:7" ht="15">
      <c r="A77" s="13" t="s">
        <v>73</v>
      </c>
      <c r="B77" s="14">
        <v>3.08</v>
      </c>
      <c r="C77" s="16">
        <v>3.85</v>
      </c>
      <c r="D77" s="15">
        <v>1</v>
      </c>
      <c r="E77" s="15">
        <v>2.425</v>
      </c>
      <c r="F77" s="15">
        <v>2.58875</v>
      </c>
      <c r="G77" s="2" t="str">
        <f>IF(F77&gt;=5,"APR",IF(F77&lt;3,"REP","REC"))</f>
        <v>REP</v>
      </c>
    </row>
    <row r="78" spans="1:7" ht="15">
      <c r="A78" s="13" t="s">
        <v>74</v>
      </c>
      <c r="B78" s="14">
        <v>4.88</v>
      </c>
      <c r="C78" s="16">
        <v>3.75</v>
      </c>
      <c r="D78" s="15">
        <v>0</v>
      </c>
      <c r="E78" s="15">
        <v>1.875</v>
      </c>
      <c r="F78" s="15">
        <v>2.6262499999999998</v>
      </c>
      <c r="G78" s="2" t="str">
        <f>IF(F78&gt;=5,"APR",IF(F78&lt;3,"REP","REC"))</f>
        <v>REP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Mikiya</cp:lastModifiedBy>
  <cp:lastPrinted>2015-06-26T19:04:05Z</cp:lastPrinted>
  <dcterms:created xsi:type="dcterms:W3CDTF">2015-03-17T13:56:05Z</dcterms:created>
  <dcterms:modified xsi:type="dcterms:W3CDTF">2015-07-06T15:51:05Z</dcterms:modified>
  <cp:category/>
  <cp:version/>
  <cp:contentType/>
  <cp:contentStatus/>
</cp:coreProperties>
</file>