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rels" ContentType="application/vnd.openxmlformats-package.relationships+xml"/>
  <Default Extension="emf" ContentType="image/x-em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725"/>
  <workbookPr showInkAnnotation="0" autoCompressPictures="0"/>
  <bookViews>
    <workbookView xWindow="740" yWindow="1260" windowWidth="25600" windowHeight="10120" tabRatio="500" activeTab="1"/>
  </bookViews>
  <sheets>
    <sheet name=" equação da tensão" sheetId="1" r:id="rId1"/>
    <sheet name="equaçao da deformação" sheetId="2" r:id="rId2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" i="2" l="1"/>
  <c r="I2" i="2"/>
  <c r="G3" i="2"/>
  <c r="I3" i="2"/>
  <c r="G4" i="2"/>
  <c r="I4" i="2"/>
  <c r="G5" i="2"/>
  <c r="I5" i="2"/>
  <c r="G6" i="2"/>
  <c r="I6" i="2"/>
  <c r="I27" i="2"/>
  <c r="H2" i="2"/>
  <c r="H3" i="2"/>
  <c r="H4" i="2"/>
  <c r="H5" i="2"/>
  <c r="H6" i="2"/>
  <c r="H27" i="2"/>
  <c r="G27" i="2"/>
  <c r="F27" i="2"/>
  <c r="H27" i="1"/>
  <c r="D6" i="2"/>
  <c r="F6" i="2"/>
  <c r="D2" i="2"/>
  <c r="F2" i="2"/>
  <c r="D3" i="2"/>
  <c r="F3" i="2"/>
  <c r="D4" i="2"/>
  <c r="F4" i="2"/>
  <c r="D5" i="2"/>
  <c r="F5" i="2"/>
  <c r="L2" i="2"/>
  <c r="P2" i="2"/>
  <c r="M2" i="2"/>
  <c r="Q2" i="2"/>
  <c r="F6" i="1"/>
  <c r="H6" i="1"/>
  <c r="I6" i="1"/>
  <c r="J6" i="1"/>
  <c r="K6" i="1"/>
  <c r="F2" i="1"/>
  <c r="H2" i="1"/>
  <c r="I2" i="1"/>
  <c r="J2" i="1"/>
  <c r="F3" i="1"/>
  <c r="H3" i="1"/>
  <c r="I3" i="1"/>
  <c r="J3" i="1"/>
  <c r="F4" i="1"/>
  <c r="H4" i="1"/>
  <c r="I4" i="1"/>
  <c r="J4" i="1"/>
  <c r="F5" i="1"/>
  <c r="H5" i="1"/>
  <c r="I5" i="1"/>
  <c r="J5" i="1"/>
  <c r="J27" i="1"/>
  <c r="I27" i="1"/>
  <c r="K2" i="1"/>
  <c r="K3" i="1"/>
  <c r="K4" i="1"/>
  <c r="K5" i="1"/>
  <c r="K27" i="1"/>
  <c r="N2" i="1"/>
  <c r="R2" i="1"/>
  <c r="O2" i="1"/>
  <c r="S2" i="1"/>
</calcChain>
</file>

<file path=xl/sharedStrings.xml><?xml version="1.0" encoding="utf-8"?>
<sst xmlns="http://schemas.openxmlformats.org/spreadsheetml/2006/main" count="36" uniqueCount="22">
  <si>
    <t>εa</t>
  </si>
  <si>
    <t>σa, (MPa)</t>
  </si>
  <si>
    <t>εpa</t>
  </si>
  <si>
    <t>Nf</t>
  </si>
  <si>
    <t>2Nf</t>
  </si>
  <si>
    <t>y (log2Nf)</t>
  </si>
  <si>
    <t>xy</t>
  </si>
  <si>
    <t>xˆ2</t>
  </si>
  <si>
    <t>Σy</t>
  </si>
  <si>
    <t>Σx</t>
  </si>
  <si>
    <t>Σxy</t>
  </si>
  <si>
    <t>Σxˆ2</t>
  </si>
  <si>
    <t>b</t>
  </si>
  <si>
    <t>x (logσa)</t>
  </si>
  <si>
    <t>N</t>
  </si>
  <si>
    <t>Numero de pontos</t>
  </si>
  <si>
    <t>m (a)</t>
  </si>
  <si>
    <t>d (b)</t>
  </si>
  <si>
    <t>x (logεa)</t>
  </si>
  <si>
    <t>σ'f (MPa)</t>
  </si>
  <si>
    <t xml:space="preserve">ε'f </t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</si>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</sst>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9" x14ac:knownFonts="1">
    <font>
      <sz val="12"/>
      <color theme="1"/>
      <name val="Calibri"/>
      <family val="2"/>
      <scheme val="minor"/>
    </font>
    <font>
      <sz val="12"/>
      <color theme="1"/>
      <name val="Arial"/>
    </font>
    <font>
      <sz val="18"/>
      <color rgb="FFFFFFFF"/>
      <name val="Arial"/>
    </font>
    <font>
      <sz val="18"/>
      <color theme="1"/>
      <name val="Arial"/>
    </font>
    <font>
      <sz val="18"/>
      <color theme="0"/>
      <name val="Arial"/>
    </font>
    <font>
      <sz val="16"/>
      <color theme="1"/>
      <name val="Arial"/>
    </font>
    <font>
      <b/>
      <sz val="18"/>
      <color theme="1"/>
      <name val="Arial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629DD1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6" tint="0.79998168889431442"/>
        <bgColor indexed="64"/>
      </patternFill>
    </fill>
  </fills>
  <borders count="3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 style="medium">
        <color rgb="FFFFFFFF"/>
      </left>
      <right/>
      <top/>
      <bottom/>
      <diagonal/>
    </border>
  </borders>
  <cellStyleXfs count="85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27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Font="1"/>
    <xf numFmtId="0" fontId="4" fillId="4" borderId="0" xfId="0" applyFont="1" applyFill="1" applyAlignment="1">
      <alignment horizontal="center"/>
    </xf>
    <xf numFmtId="0" fontId="2" fillId="3" borderId="0" xfId="0" applyFont="1" applyFill="1" applyBorder="1" applyAlignment="1">
      <alignment horizontal="center" vertical="center" wrapText="1"/>
    </xf>
    <xf numFmtId="0" fontId="0" fillId="5" borderId="0" xfId="0" applyFill="1"/>
    <xf numFmtId="0" fontId="2" fillId="6" borderId="0" xfId="0" applyFont="1" applyFill="1" applyBorder="1" applyAlignment="1">
      <alignment horizontal="center" vertical="center" wrapText="1"/>
    </xf>
    <xf numFmtId="0" fontId="5" fillId="0" borderId="0" xfId="0" applyFont="1"/>
    <xf numFmtId="0" fontId="5" fillId="5" borderId="0" xfId="0" applyFont="1" applyFill="1" applyAlignment="1">
      <alignment horizontal="center"/>
    </xf>
    <xf numFmtId="0" fontId="6" fillId="5" borderId="0" xfId="0" applyFont="1" applyFill="1" applyAlignment="1">
      <alignment horizontal="center"/>
    </xf>
    <xf numFmtId="0" fontId="5" fillId="5" borderId="0" xfId="0" applyFont="1" applyFill="1"/>
    <xf numFmtId="0" fontId="5" fillId="7" borderId="0" xfId="0" applyFont="1" applyFill="1"/>
    <xf numFmtId="0" fontId="2" fillId="8" borderId="2" xfId="0" applyFont="1" applyFill="1" applyBorder="1" applyAlignment="1">
      <alignment horizontal="center" vertical="center" wrapText="1"/>
    </xf>
    <xf numFmtId="0" fontId="5" fillId="9" borderId="0" xfId="0" applyFont="1" applyFill="1"/>
    <xf numFmtId="0" fontId="0" fillId="0" borderId="0" xfId="0" applyAlignment="1">
      <alignment horizontal="center"/>
    </xf>
    <xf numFmtId="0" fontId="3" fillId="10" borderId="0" xfId="0" applyFont="1" applyFill="1"/>
    <xf numFmtId="0" fontId="4" fillId="11" borderId="0" xfId="0" applyFont="1" applyFill="1" applyAlignment="1">
      <alignment horizontal="center"/>
    </xf>
    <xf numFmtId="164" fontId="5" fillId="0" borderId="0" xfId="0" applyNumberFormat="1" applyFont="1"/>
    <xf numFmtId="1" fontId="3" fillId="10" borderId="0" xfId="0" applyNumberFormat="1" applyFont="1" applyFill="1" applyAlignment="1">
      <alignment horizontal="center"/>
    </xf>
    <xf numFmtId="2" fontId="3" fillId="10" borderId="0" xfId="0" applyNumberFormat="1" applyFont="1" applyFill="1" applyAlignment="1">
      <alignment horizontal="center"/>
    </xf>
    <xf numFmtId="165" fontId="3" fillId="10" borderId="0" xfId="0" applyNumberFormat="1" applyFont="1" applyFill="1"/>
    <xf numFmtId="0" fontId="0" fillId="7" borderId="0" xfId="0" applyFill="1"/>
    <xf numFmtId="0" fontId="0" fillId="9" borderId="0" xfId="0" applyFill="1"/>
    <xf numFmtId="0" fontId="0" fillId="5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5" fillId="12" borderId="0" xfId="0" applyFont="1" applyFill="1"/>
  </cellXfs>
  <cellStyles count="8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Relationship Id="rId2" Type="http://schemas.openxmlformats.org/officeDocument/2006/relationships/image" Target="../media/image2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Relationship Id="rId2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139701</xdr:colOff>
      <xdr:row>3</xdr:row>
      <xdr:rowOff>101600</xdr:rowOff>
    </xdr:from>
    <xdr:to>
      <xdr:col>14</xdr:col>
      <xdr:colOff>533401</xdr:colOff>
      <xdr:row>13</xdr:row>
      <xdr:rowOff>17462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44701" y="889000"/>
          <a:ext cx="3098800" cy="1973262"/>
        </a:xfrm>
        <a:prstGeom prst="rect">
          <a:avLst/>
        </a:prstGeom>
        <a:solidFill>
          <a:srgbClr val="FFFFFF"/>
        </a:solidFill>
        <a:ln w="12700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12</xdr:col>
      <xdr:colOff>146051</xdr:colOff>
      <xdr:row>14</xdr:row>
      <xdr:rowOff>69850</xdr:rowOff>
    </xdr:from>
    <xdr:to>
      <xdr:col>14</xdr:col>
      <xdr:colOff>533401</xdr:colOff>
      <xdr:row>23</xdr:row>
      <xdr:rowOff>133350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751051" y="3105150"/>
          <a:ext cx="3092450" cy="1778000"/>
        </a:xfrm>
        <a:prstGeom prst="rect">
          <a:avLst/>
        </a:prstGeom>
        <a:solidFill>
          <a:srgbClr val="FFFFFF"/>
        </a:solidFill>
        <a:ln w="12700">
          <a:solidFill>
            <a:srgbClr val="000000"/>
          </a:solidFill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1625600</xdr:colOff>
      <xdr:row>19</xdr:row>
      <xdr:rowOff>76200</xdr:rowOff>
    </xdr:from>
    <xdr:to>
      <xdr:col>14</xdr:col>
      <xdr:colOff>31750</xdr:colOff>
      <xdr:row>26</xdr:row>
      <xdr:rowOff>254000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646400" y="4787900"/>
          <a:ext cx="3092450" cy="1778000"/>
        </a:xfrm>
        <a:prstGeom prst="rect">
          <a:avLst/>
        </a:prstGeom>
        <a:solidFill>
          <a:srgbClr val="FFFFFF"/>
        </a:solidFill>
        <a:ln w="12700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11</xdr:col>
      <xdr:colOff>1612900</xdr:colOff>
      <xdr:row>9</xdr:row>
      <xdr:rowOff>12700</xdr:rowOff>
    </xdr:from>
    <xdr:to>
      <xdr:col>14</xdr:col>
      <xdr:colOff>25400</xdr:colOff>
      <xdr:row>17</xdr:row>
      <xdr:rowOff>157162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633700" y="2438400"/>
          <a:ext cx="3098800" cy="1973262"/>
        </a:xfrm>
        <a:prstGeom prst="rect">
          <a:avLst/>
        </a:prstGeom>
        <a:solidFill>
          <a:srgbClr val="FFFFFF"/>
        </a:solidFill>
        <a:ln w="12700">
          <a:solidFill>
            <a:srgbClr val="000000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7"/>
  <sheetViews>
    <sheetView topLeftCell="M1" workbookViewId="0">
      <selection activeCell="C2" sqref="C2:C6"/>
    </sheetView>
  </sheetViews>
  <sheetFormatPr baseColWidth="10" defaultRowHeight="15" x14ac:dyDescent="0"/>
  <cols>
    <col min="1" max="1" width="12.33203125" customWidth="1"/>
    <col min="2" max="2" width="16.33203125" customWidth="1"/>
    <col min="3" max="3" width="14" customWidth="1"/>
    <col min="4" max="4" width="13" customWidth="1"/>
    <col min="8" max="8" width="16.1640625" customWidth="1"/>
    <col min="9" max="9" width="18.1640625" customWidth="1"/>
    <col min="10" max="10" width="18.83203125" customWidth="1"/>
    <col min="11" max="11" width="19" customWidth="1"/>
    <col min="12" max="12" width="31.33203125" style="15" customWidth="1"/>
    <col min="14" max="14" width="24.6640625" customWidth="1"/>
    <col min="15" max="15" width="16.6640625" customWidth="1"/>
    <col min="18" max="18" width="23.6640625" customWidth="1"/>
    <col min="19" max="19" width="19.1640625" customWidth="1"/>
  </cols>
  <sheetData>
    <row r="1" spans="1:19" ht="25" customHeight="1" thickBot="1">
      <c r="A1" s="2" t="s">
        <v>0</v>
      </c>
      <c r="B1" s="2" t="s">
        <v>1</v>
      </c>
      <c r="C1" s="2" t="s">
        <v>2</v>
      </c>
      <c r="D1" s="2" t="s">
        <v>3</v>
      </c>
      <c r="E1" s="1"/>
      <c r="F1" s="13" t="s">
        <v>4</v>
      </c>
      <c r="G1" s="3"/>
      <c r="H1" s="5" t="s">
        <v>5</v>
      </c>
      <c r="I1" s="5" t="s">
        <v>13</v>
      </c>
      <c r="J1" s="5" t="s">
        <v>6</v>
      </c>
      <c r="K1" s="5" t="s">
        <v>7</v>
      </c>
      <c r="L1" s="5" t="s">
        <v>15</v>
      </c>
      <c r="N1" s="7" t="s">
        <v>16</v>
      </c>
      <c r="O1" s="7" t="s">
        <v>17</v>
      </c>
      <c r="R1" s="17" t="s">
        <v>12</v>
      </c>
      <c r="S1" s="17" t="s">
        <v>19</v>
      </c>
    </row>
    <row r="2" spans="1:19" ht="22" thickTop="1">
      <c r="A2" s="12">
        <v>2.0199999999999999E-2</v>
      </c>
      <c r="B2" s="12">
        <v>631</v>
      </c>
      <c r="C2" s="12">
        <v>1.695E-2</v>
      </c>
      <c r="D2" s="12">
        <v>227</v>
      </c>
      <c r="E2" s="8"/>
      <c r="F2" s="14">
        <f>2*D2</f>
        <v>454</v>
      </c>
      <c r="G2" s="8"/>
      <c r="H2" s="9">
        <f>LOG(F2)</f>
        <v>2.6570558528571038</v>
      </c>
      <c r="I2" s="9">
        <f>LOG(B2)</f>
        <v>2.8000293592441343</v>
      </c>
      <c r="J2" s="9">
        <f>H2*I2</f>
        <v>7.439834397151353</v>
      </c>
      <c r="K2" s="9">
        <f>POWER(I2,2)</f>
        <v>7.8401644126291172</v>
      </c>
      <c r="L2" s="9">
        <v>1</v>
      </c>
      <c r="M2" s="8"/>
      <c r="N2" s="8">
        <f>((L27*J27)-(I27*H27))/((L27*K27)-(POWER(I27,2)))</f>
        <v>-17.591760374567592</v>
      </c>
      <c r="O2" s="18">
        <f>((K27*H27)-(J27*I27))/((L27*K27)-(POWER(I27,2)))</f>
        <v>51.843591703066949</v>
      </c>
      <c r="R2" s="16">
        <f>1/N2</f>
        <v>-5.6844794307549802E-2</v>
      </c>
      <c r="S2" s="19">
        <f>POWER(10,(-1*(R2*O2)))</f>
        <v>885.19368404174304</v>
      </c>
    </row>
    <row r="3" spans="1:19" ht="18">
      <c r="A3" s="12">
        <v>0.01</v>
      </c>
      <c r="B3" s="12">
        <v>574</v>
      </c>
      <c r="C3" s="12">
        <v>7.0499999999999998E-3</v>
      </c>
      <c r="D3" s="12">
        <v>1030</v>
      </c>
      <c r="E3" s="8"/>
      <c r="F3" s="14">
        <f t="shared" ref="F3:F7" si="0">2*D3</f>
        <v>2060</v>
      </c>
      <c r="G3" s="8"/>
      <c r="H3" s="9">
        <f t="shared" ref="H3:H7" si="1">LOG(F3)</f>
        <v>3.3138672203691533</v>
      </c>
      <c r="I3" s="9">
        <f t="shared" ref="I3:I7" si="2">LOG(B3)</f>
        <v>2.7589118923979736</v>
      </c>
      <c r="J3" s="9">
        <f t="shared" ref="J3:J7" si="3">H3*I3</f>
        <v>9.1426676841042731</v>
      </c>
      <c r="K3" s="9">
        <f t="shared" ref="K3:K7" si="4">POWER(I3,2)</f>
        <v>7.6115948300149681</v>
      </c>
      <c r="L3" s="9">
        <v>2</v>
      </c>
      <c r="M3" s="8"/>
      <c r="N3" s="8"/>
      <c r="O3" s="8"/>
    </row>
    <row r="4" spans="1:19" ht="18">
      <c r="A4" s="12">
        <v>4.4999999999999997E-3</v>
      </c>
      <c r="B4" s="12">
        <v>505</v>
      </c>
      <c r="C4" s="12">
        <v>1.9300000000000001E-3</v>
      </c>
      <c r="D4" s="12">
        <v>6450</v>
      </c>
      <c r="E4" s="8"/>
      <c r="F4" s="14">
        <f t="shared" si="0"/>
        <v>12900</v>
      </c>
      <c r="G4" s="8"/>
      <c r="H4" s="9">
        <f t="shared" si="1"/>
        <v>4.1105897102992488</v>
      </c>
      <c r="I4" s="9">
        <f t="shared" si="2"/>
        <v>2.7032913781186614</v>
      </c>
      <c r="J4" s="9">
        <f t="shared" si="3"/>
        <v>11.112121722835246</v>
      </c>
      <c r="K4" s="9">
        <f t="shared" si="4"/>
        <v>7.3077842750106914</v>
      </c>
      <c r="L4" s="9">
        <v>3</v>
      </c>
      <c r="M4" s="8"/>
      <c r="N4" s="8"/>
      <c r="O4" s="8"/>
    </row>
    <row r="5" spans="1:19" ht="18">
      <c r="A5" s="12">
        <v>3.0000000000000001E-3</v>
      </c>
      <c r="B5" s="12">
        <v>472</v>
      </c>
      <c r="C5" s="12">
        <v>6.4000000000000005E-4</v>
      </c>
      <c r="D5" s="12">
        <v>22250</v>
      </c>
      <c r="E5" s="8"/>
      <c r="F5" s="14">
        <f t="shared" si="0"/>
        <v>44500</v>
      </c>
      <c r="G5" s="8"/>
      <c r="H5" s="9">
        <f t="shared" si="1"/>
        <v>4.648360010980932</v>
      </c>
      <c r="I5" s="9">
        <f t="shared" si="2"/>
        <v>2.673941998634088</v>
      </c>
      <c r="J5" s="9">
        <f t="shared" si="3"/>
        <v>12.429445058133124</v>
      </c>
      <c r="K5" s="9">
        <f t="shared" si="4"/>
        <v>7.1499658120592606</v>
      </c>
      <c r="L5" s="9">
        <v>4</v>
      </c>
      <c r="M5" s="8"/>
      <c r="N5" s="8"/>
      <c r="O5" s="8"/>
    </row>
    <row r="6" spans="1:19" ht="18">
      <c r="A6" s="12">
        <v>2.3E-3</v>
      </c>
      <c r="B6" s="12">
        <v>455</v>
      </c>
      <c r="C6" s="12">
        <v>1E-4</v>
      </c>
      <c r="D6" s="12">
        <v>110000</v>
      </c>
      <c r="E6" s="8"/>
      <c r="F6" s="14">
        <f t="shared" si="0"/>
        <v>220000</v>
      </c>
      <c r="G6" s="8"/>
      <c r="H6" s="9">
        <f t="shared" si="1"/>
        <v>5.3424226808222066</v>
      </c>
      <c r="I6" s="9">
        <f t="shared" si="2"/>
        <v>2.6580113966571126</v>
      </c>
      <c r="J6" s="9">
        <f t="shared" si="3"/>
        <v>14.200220371384869</v>
      </c>
      <c r="K6" s="9">
        <f t="shared" si="4"/>
        <v>7.0650245847590947</v>
      </c>
      <c r="L6" s="9">
        <v>5</v>
      </c>
      <c r="M6" s="8"/>
      <c r="N6" s="8"/>
      <c r="O6" s="8"/>
    </row>
    <row r="7" spans="1:19" ht="18">
      <c r="A7" s="12"/>
      <c r="B7" s="12"/>
      <c r="C7" s="12"/>
      <c r="D7" s="12"/>
      <c r="E7" s="8"/>
      <c r="F7" s="14"/>
      <c r="G7" s="8"/>
      <c r="H7" s="11"/>
      <c r="I7" s="11"/>
      <c r="J7" s="11"/>
      <c r="K7" s="11"/>
      <c r="L7" s="9"/>
      <c r="M7" s="8"/>
      <c r="N7" s="8"/>
      <c r="O7" s="8"/>
    </row>
    <row r="8" spans="1:19">
      <c r="A8" s="22"/>
      <c r="B8" s="22"/>
      <c r="C8" s="22"/>
      <c r="D8" s="22"/>
      <c r="F8" s="23"/>
      <c r="H8" s="6"/>
      <c r="I8" s="6"/>
      <c r="J8" s="6"/>
      <c r="K8" s="6"/>
      <c r="L8" s="24"/>
    </row>
    <row r="9" spans="1:19">
      <c r="A9" s="22"/>
      <c r="B9" s="22"/>
      <c r="C9" s="22"/>
      <c r="D9" s="22"/>
      <c r="F9" s="23"/>
      <c r="H9" s="6"/>
      <c r="I9" s="6"/>
      <c r="J9" s="6"/>
      <c r="K9" s="6"/>
      <c r="L9" s="24"/>
    </row>
    <row r="10" spans="1:19">
      <c r="A10" s="22"/>
      <c r="B10" s="22"/>
      <c r="C10" s="22"/>
      <c r="D10" s="22"/>
      <c r="F10" s="23"/>
      <c r="H10" s="6"/>
      <c r="I10" s="6"/>
      <c r="J10" s="6"/>
      <c r="K10" s="6"/>
      <c r="L10" s="24"/>
    </row>
    <row r="11" spans="1:19">
      <c r="A11" s="22"/>
      <c r="B11" s="22"/>
      <c r="C11" s="22"/>
      <c r="D11" s="22"/>
      <c r="F11" s="23"/>
      <c r="H11" s="6"/>
      <c r="I11" s="6"/>
      <c r="J11" s="6"/>
      <c r="K11" s="6"/>
      <c r="L11" s="24"/>
    </row>
    <row r="12" spans="1:19">
      <c r="A12" s="22"/>
      <c r="B12" s="22"/>
      <c r="C12" s="22"/>
      <c r="D12" s="22"/>
      <c r="F12" s="23"/>
      <c r="H12" s="6"/>
      <c r="I12" s="6"/>
      <c r="J12" s="6"/>
      <c r="K12" s="6"/>
      <c r="L12" s="24"/>
    </row>
    <row r="13" spans="1:19">
      <c r="A13" s="22"/>
      <c r="B13" s="22"/>
      <c r="C13" s="22"/>
      <c r="D13" s="22"/>
      <c r="F13" s="23"/>
      <c r="H13" s="6"/>
      <c r="I13" s="6"/>
      <c r="J13" s="6"/>
      <c r="K13" s="6"/>
      <c r="L13" s="24"/>
    </row>
    <row r="14" spans="1:19">
      <c r="A14" s="22"/>
      <c r="B14" s="22"/>
      <c r="C14" s="22"/>
      <c r="D14" s="22"/>
      <c r="F14" s="23"/>
      <c r="H14" s="6"/>
      <c r="I14" s="6"/>
      <c r="J14" s="6"/>
      <c r="K14" s="6"/>
      <c r="L14" s="24"/>
    </row>
    <row r="15" spans="1:19">
      <c r="A15" s="22"/>
      <c r="B15" s="22"/>
      <c r="C15" s="22"/>
      <c r="D15" s="22"/>
      <c r="F15" s="23"/>
      <c r="H15" s="6"/>
      <c r="I15" s="6"/>
      <c r="J15" s="6"/>
      <c r="K15" s="6"/>
      <c r="L15" s="24"/>
    </row>
    <row r="16" spans="1:19">
      <c r="A16" s="22"/>
      <c r="B16" s="22"/>
      <c r="C16" s="22"/>
      <c r="D16" s="22"/>
      <c r="F16" s="23"/>
      <c r="H16" s="6"/>
      <c r="I16" s="6"/>
      <c r="J16" s="6"/>
      <c r="K16" s="6"/>
      <c r="L16" s="24"/>
    </row>
    <row r="17" spans="1:12">
      <c r="A17" s="22"/>
      <c r="B17" s="22"/>
      <c r="C17" s="22"/>
      <c r="D17" s="22"/>
      <c r="F17" s="23"/>
      <c r="H17" s="6"/>
      <c r="I17" s="6"/>
      <c r="J17" s="6"/>
      <c r="K17" s="6"/>
      <c r="L17" s="24"/>
    </row>
    <row r="18" spans="1:12">
      <c r="A18" s="22"/>
      <c r="B18" s="22"/>
      <c r="C18" s="22"/>
      <c r="D18" s="22"/>
      <c r="F18" s="23"/>
      <c r="H18" s="6"/>
      <c r="I18" s="6"/>
      <c r="J18" s="6"/>
      <c r="K18" s="6"/>
      <c r="L18" s="24"/>
    </row>
    <row r="19" spans="1:12">
      <c r="A19" s="22"/>
      <c r="B19" s="22"/>
      <c r="C19" s="22"/>
      <c r="D19" s="22"/>
      <c r="F19" s="23"/>
      <c r="H19" s="6"/>
      <c r="I19" s="6"/>
      <c r="J19" s="6"/>
      <c r="K19" s="6"/>
      <c r="L19" s="24"/>
    </row>
    <row r="20" spans="1:12">
      <c r="A20" s="22"/>
      <c r="B20" s="22"/>
      <c r="C20" s="22"/>
      <c r="D20" s="22"/>
      <c r="F20" s="23"/>
      <c r="H20" s="6"/>
      <c r="I20" s="6"/>
      <c r="J20" s="6"/>
      <c r="K20" s="6"/>
      <c r="L20" s="24"/>
    </row>
    <row r="21" spans="1:12">
      <c r="A21" s="22"/>
      <c r="B21" s="22"/>
      <c r="C21" s="22"/>
      <c r="D21" s="22"/>
      <c r="F21" s="23"/>
      <c r="H21" s="6"/>
      <c r="I21" s="6"/>
      <c r="J21" s="6"/>
      <c r="K21" s="6"/>
      <c r="L21" s="24"/>
    </row>
    <row r="22" spans="1:12">
      <c r="A22" s="22"/>
      <c r="B22" s="22"/>
      <c r="C22" s="22"/>
      <c r="D22" s="22"/>
      <c r="F22" s="23"/>
      <c r="H22" s="6"/>
      <c r="I22" s="6"/>
      <c r="J22" s="6"/>
      <c r="K22" s="6"/>
      <c r="L22" s="24"/>
    </row>
    <row r="23" spans="1:12">
      <c r="H23" s="6"/>
      <c r="I23" s="6"/>
      <c r="J23" s="6"/>
      <c r="K23" s="6"/>
      <c r="L23" s="24"/>
    </row>
    <row r="24" spans="1:12">
      <c r="H24" s="6"/>
      <c r="I24" s="6"/>
      <c r="J24" s="6"/>
      <c r="K24" s="6"/>
      <c r="L24" s="24"/>
    </row>
    <row r="26" spans="1:12" ht="21">
      <c r="H26" s="4" t="s">
        <v>8</v>
      </c>
      <c r="I26" s="4" t="s">
        <v>9</v>
      </c>
      <c r="J26" s="4" t="s">
        <v>10</v>
      </c>
      <c r="K26" s="4" t="s">
        <v>11</v>
      </c>
      <c r="L26" s="4" t="s">
        <v>14</v>
      </c>
    </row>
    <row r="27" spans="1:12" ht="21">
      <c r="H27" s="10">
        <f>SUM(H2:H26)</f>
        <v>20.072295475328644</v>
      </c>
      <c r="I27" s="10">
        <f>SUM(I2:I25)</f>
        <v>13.59418602505197</v>
      </c>
      <c r="J27" s="10">
        <f>SUM(J2:J25)</f>
        <v>54.324289233608866</v>
      </c>
      <c r="K27" s="10">
        <f>SUM(K2:K25)</f>
        <v>36.974533914473135</v>
      </c>
      <c r="L27" s="10">
        <v>5</v>
      </c>
    </row>
  </sheetData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tabSelected="1" topLeftCell="I1" workbookViewId="0">
      <selection activeCell="M2" sqref="M2"/>
    </sheetView>
  </sheetViews>
  <sheetFormatPr baseColWidth="10" defaultRowHeight="15" x14ac:dyDescent="0"/>
  <cols>
    <col min="1" max="1" width="17.33203125" style="15" customWidth="1"/>
    <col min="2" max="2" width="15" customWidth="1"/>
    <col min="6" max="6" width="18.6640625" customWidth="1"/>
    <col min="7" max="7" width="21.33203125" customWidth="1"/>
    <col min="8" max="8" width="25.5" customWidth="1"/>
    <col min="9" max="9" width="19.1640625" customWidth="1"/>
    <col min="10" max="10" width="23.6640625" customWidth="1"/>
    <col min="12" max="12" width="24.33203125" customWidth="1"/>
    <col min="13" max="13" width="26.33203125" customWidth="1"/>
    <col min="17" max="17" width="20" customWidth="1"/>
  </cols>
  <sheetData>
    <row r="1" spans="1:17" ht="43" thickBot="1">
      <c r="A1" s="2" t="s">
        <v>2</v>
      </c>
      <c r="B1" s="2" t="s">
        <v>3</v>
      </c>
      <c r="D1" s="13" t="s">
        <v>4</v>
      </c>
      <c r="F1" s="5" t="s">
        <v>5</v>
      </c>
      <c r="G1" s="5" t="s">
        <v>18</v>
      </c>
      <c r="H1" s="5" t="s">
        <v>6</v>
      </c>
      <c r="I1" s="5" t="s">
        <v>7</v>
      </c>
      <c r="J1" s="5" t="s">
        <v>15</v>
      </c>
      <c r="L1" s="7" t="s">
        <v>16</v>
      </c>
      <c r="M1" s="7" t="s">
        <v>17</v>
      </c>
      <c r="P1" s="17" t="s">
        <v>21</v>
      </c>
      <c r="Q1" s="17" t="s">
        <v>20</v>
      </c>
    </row>
    <row r="2" spans="1:17" ht="22" thickTop="1">
      <c r="A2" s="12">
        <v>1.695E-2</v>
      </c>
      <c r="B2" s="12">
        <v>227</v>
      </c>
      <c r="D2" s="14">
        <f>2*B2</f>
        <v>454</v>
      </c>
      <c r="F2" s="9">
        <f>LOG(D2)</f>
        <v>2.6570558528571038</v>
      </c>
      <c r="G2" s="9">
        <f>LOG(A2)</f>
        <v>-1.7708302974608991</v>
      </c>
      <c r="H2" s="9">
        <f>F2*G2</f>
        <v>-4.7051950062851677</v>
      </c>
      <c r="I2" s="9">
        <f>POWER(G2,2)</f>
        <v>3.1358399424054566</v>
      </c>
      <c r="J2" s="9">
        <v>1</v>
      </c>
      <c r="L2" s="26">
        <f>((J27*H27)-(G27*F27))/((J27*I27)-(POWER(G27,2)))</f>
        <v>-1.1983247427852612</v>
      </c>
      <c r="M2" s="26">
        <f>((I27*F27)-(H27*G27))/((J27*I27)-(POWER(G27,2)))</f>
        <v>0.69967622397916607</v>
      </c>
      <c r="P2" s="21">
        <f>1/L2</f>
        <v>-0.83449833279391705</v>
      </c>
      <c r="Q2" s="20">
        <f>POWER(10,(-1*(P2*M2)))</f>
        <v>3.8360003878227933</v>
      </c>
    </row>
    <row r="3" spans="1:17" ht="18">
      <c r="A3" s="12">
        <v>7.0499999999999998E-3</v>
      </c>
      <c r="B3" s="12">
        <v>1030</v>
      </c>
      <c r="D3" s="14">
        <f t="shared" ref="D3:D7" si="0">2*B3</f>
        <v>2060</v>
      </c>
      <c r="F3" s="9">
        <f t="shared" ref="F3:F7" si="1">LOG(D3)</f>
        <v>3.3138672203691533</v>
      </c>
      <c r="G3" s="9">
        <f t="shared" ref="G3:G7" si="2">LOG(A3)</f>
        <v>-2.1518108830086011</v>
      </c>
      <c r="H3" s="9">
        <f t="shared" ref="H3:H7" si="3">F3*G3</f>
        <v>-7.1308155496358063</v>
      </c>
      <c r="I3" s="9">
        <f t="shared" ref="I3:I7" si="4">POWER(G3,2)</f>
        <v>4.6302900762342558</v>
      </c>
      <c r="J3" s="9">
        <v>2</v>
      </c>
    </row>
    <row r="4" spans="1:17" ht="18">
      <c r="A4" s="12">
        <v>1.9300000000000001E-3</v>
      </c>
      <c r="B4" s="12">
        <v>6450</v>
      </c>
      <c r="D4" s="14">
        <f t="shared" si="0"/>
        <v>12900</v>
      </c>
      <c r="F4" s="9">
        <f t="shared" si="1"/>
        <v>4.1105897102992488</v>
      </c>
      <c r="G4" s="9">
        <f t="shared" si="2"/>
        <v>-2.7144426909922261</v>
      </c>
      <c r="H4" s="9">
        <f t="shared" si="3"/>
        <v>-11.157960194789649</v>
      </c>
      <c r="I4" s="9">
        <f t="shared" si="4"/>
        <v>7.3681991226811183</v>
      </c>
      <c r="J4" s="9">
        <v>3</v>
      </c>
    </row>
    <row r="5" spans="1:17" ht="18">
      <c r="A5" s="12">
        <v>6.4000000000000005E-4</v>
      </c>
      <c r="B5" s="12">
        <v>22250</v>
      </c>
      <c r="D5" s="14">
        <f t="shared" si="0"/>
        <v>44500</v>
      </c>
      <c r="F5" s="9">
        <f t="shared" si="1"/>
        <v>4.648360010980932</v>
      </c>
      <c r="G5" s="9">
        <f t="shared" si="2"/>
        <v>-3.1938200260161129</v>
      </c>
      <c r="H5" s="9">
        <f t="shared" si="3"/>
        <v>-14.846025291203379</v>
      </c>
      <c r="I5" s="9">
        <f t="shared" si="4"/>
        <v>10.200486358581564</v>
      </c>
      <c r="J5" s="9">
        <v>4</v>
      </c>
    </row>
    <row r="6" spans="1:17" ht="18">
      <c r="A6" s="12">
        <v>1E-4</v>
      </c>
      <c r="B6" s="12">
        <v>110000</v>
      </c>
      <c r="D6" s="14">
        <f t="shared" si="0"/>
        <v>220000</v>
      </c>
      <c r="F6" s="9">
        <f t="shared" si="1"/>
        <v>5.3424226808222066</v>
      </c>
      <c r="G6" s="9">
        <f t="shared" si="2"/>
        <v>-4</v>
      </c>
      <c r="H6" s="9">
        <f t="shared" si="3"/>
        <v>-21.369690723288826</v>
      </c>
      <c r="I6" s="9">
        <f t="shared" si="4"/>
        <v>16</v>
      </c>
      <c r="J6" s="9">
        <v>5</v>
      </c>
    </row>
    <row r="7" spans="1:17" ht="18">
      <c r="A7" s="12"/>
      <c r="B7" s="12"/>
      <c r="D7" s="14"/>
      <c r="F7" s="9"/>
      <c r="G7" s="9"/>
      <c r="H7" s="9"/>
      <c r="I7" s="9"/>
      <c r="J7" s="9"/>
    </row>
    <row r="8" spans="1:17" ht="18">
      <c r="A8" s="25"/>
      <c r="B8" s="22"/>
      <c r="D8" s="23"/>
      <c r="F8" s="9"/>
      <c r="G8" s="6"/>
      <c r="H8" s="6"/>
      <c r="I8" s="6"/>
      <c r="J8" s="6"/>
    </row>
    <row r="9" spans="1:17" ht="18">
      <c r="A9" s="25"/>
      <c r="B9" s="22"/>
      <c r="D9" s="23"/>
      <c r="F9" s="9"/>
      <c r="G9" s="6"/>
      <c r="H9" s="6"/>
      <c r="I9" s="6"/>
      <c r="J9" s="6"/>
    </row>
    <row r="10" spans="1:17" ht="18">
      <c r="A10" s="25"/>
      <c r="B10" s="22"/>
      <c r="D10" s="23"/>
      <c r="F10" s="9"/>
      <c r="G10" s="6"/>
      <c r="H10" s="6"/>
      <c r="I10" s="6"/>
      <c r="J10" s="6"/>
    </row>
    <row r="11" spans="1:17" ht="18">
      <c r="A11" s="25"/>
      <c r="B11" s="22"/>
      <c r="D11" s="23"/>
      <c r="F11" s="9"/>
      <c r="G11" s="6"/>
      <c r="H11" s="6"/>
      <c r="I11" s="6"/>
      <c r="J11" s="6"/>
    </row>
    <row r="12" spans="1:17" ht="18">
      <c r="A12" s="25"/>
      <c r="B12" s="22"/>
      <c r="D12" s="23"/>
      <c r="F12" s="9"/>
      <c r="G12" s="6"/>
      <c r="H12" s="6"/>
      <c r="I12" s="6"/>
      <c r="J12" s="6"/>
    </row>
    <row r="13" spans="1:17" ht="18">
      <c r="A13" s="25"/>
      <c r="B13" s="22"/>
      <c r="D13" s="23"/>
      <c r="F13" s="9"/>
      <c r="G13" s="6"/>
      <c r="H13" s="6"/>
      <c r="I13" s="6"/>
      <c r="J13" s="6"/>
    </row>
    <row r="14" spans="1:17" ht="18">
      <c r="A14" s="25"/>
      <c r="B14" s="22"/>
      <c r="D14" s="23"/>
      <c r="F14" s="9"/>
      <c r="G14" s="6"/>
      <c r="H14" s="6"/>
      <c r="I14" s="6"/>
      <c r="J14" s="6"/>
    </row>
    <row r="15" spans="1:17" ht="18">
      <c r="A15" s="25"/>
      <c r="B15" s="22"/>
      <c r="D15" s="23"/>
      <c r="F15" s="9"/>
      <c r="G15" s="6"/>
      <c r="H15" s="6"/>
      <c r="I15" s="6"/>
      <c r="J15" s="6"/>
    </row>
    <row r="16" spans="1:17" ht="18">
      <c r="A16" s="25"/>
      <c r="B16" s="22"/>
      <c r="D16" s="23"/>
      <c r="F16" s="9"/>
      <c r="G16" s="6"/>
      <c r="H16" s="6"/>
      <c r="I16" s="6"/>
      <c r="J16" s="6"/>
    </row>
    <row r="17" spans="1:10" ht="18">
      <c r="A17" s="25"/>
      <c r="B17" s="22"/>
      <c r="D17" s="23"/>
      <c r="F17" s="9"/>
      <c r="G17" s="6"/>
      <c r="H17" s="6"/>
      <c r="I17" s="6"/>
      <c r="J17" s="6"/>
    </row>
    <row r="18" spans="1:10" ht="18">
      <c r="A18" s="25"/>
      <c r="B18" s="22"/>
      <c r="D18" s="23"/>
      <c r="F18" s="9"/>
      <c r="G18" s="6"/>
      <c r="H18" s="6"/>
      <c r="I18" s="6"/>
      <c r="J18" s="6"/>
    </row>
    <row r="19" spans="1:10" ht="18">
      <c r="A19" s="25"/>
      <c r="B19" s="22"/>
      <c r="D19" s="23"/>
      <c r="F19" s="9"/>
      <c r="G19" s="6"/>
      <c r="H19" s="6"/>
      <c r="I19" s="6"/>
      <c r="J19" s="6"/>
    </row>
    <row r="20" spans="1:10" ht="18">
      <c r="A20" s="25"/>
      <c r="B20" s="22"/>
      <c r="D20" s="23"/>
      <c r="F20" s="9"/>
      <c r="G20" s="6"/>
      <c r="H20" s="6"/>
      <c r="I20" s="6"/>
      <c r="J20" s="6"/>
    </row>
    <row r="21" spans="1:10" ht="18">
      <c r="A21" s="25"/>
      <c r="B21" s="22"/>
      <c r="D21" s="23"/>
      <c r="F21" s="9"/>
      <c r="G21" s="6"/>
      <c r="H21" s="6"/>
      <c r="I21" s="6"/>
      <c r="J21" s="6"/>
    </row>
    <row r="22" spans="1:10" ht="18">
      <c r="A22" s="25"/>
      <c r="B22" s="22"/>
      <c r="D22" s="23"/>
      <c r="F22" s="9"/>
      <c r="G22" s="6"/>
      <c r="H22" s="6"/>
      <c r="I22" s="6"/>
      <c r="J22" s="6"/>
    </row>
    <row r="23" spans="1:10" ht="18">
      <c r="A23" s="25"/>
      <c r="B23" s="22"/>
      <c r="D23" s="23"/>
      <c r="F23" s="9"/>
      <c r="G23" s="6"/>
      <c r="H23" s="6"/>
      <c r="I23" s="6"/>
      <c r="J23" s="6"/>
    </row>
    <row r="24" spans="1:10" ht="18">
      <c r="A24" s="25"/>
      <c r="B24" s="22"/>
      <c r="D24" s="23"/>
      <c r="F24" s="9"/>
      <c r="G24" s="6"/>
      <c r="H24" s="6"/>
      <c r="I24" s="6"/>
      <c r="J24" s="6"/>
    </row>
    <row r="26" spans="1:10" ht="21">
      <c r="F26" s="4" t="s">
        <v>8</v>
      </c>
      <c r="G26" s="4" t="s">
        <v>9</v>
      </c>
      <c r="H26" s="4" t="s">
        <v>10</v>
      </c>
      <c r="I26" s="4" t="s">
        <v>11</v>
      </c>
      <c r="J26" s="4" t="s">
        <v>14</v>
      </c>
    </row>
    <row r="27" spans="1:10" ht="21">
      <c r="F27" s="10">
        <f>SUM(F2:F6)</f>
        <v>20.072295475328644</v>
      </c>
      <c r="G27" s="10">
        <f>SUM(G2:G6)</f>
        <v>-13.830903897477839</v>
      </c>
      <c r="H27" s="10">
        <f>SUM(H2:H6)</f>
        <v>-59.209686765202832</v>
      </c>
      <c r="I27" s="10">
        <f>SUM(I2:I6)</f>
        <v>41.33481549990239</v>
      </c>
      <c r="J27" s="10">
        <v>5</v>
      </c>
    </row>
  </sheetData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 equação da tensão</vt:lpstr>
      <vt:lpstr>equaçao da deformação</vt:lpstr>
    </vt:vector>
  </TitlesOfParts>
  <Company>USP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Aline Chemin</dc:creator>
  <cp:lastModifiedBy>Aline Chemin</cp:lastModifiedBy>
  <dcterms:created xsi:type="dcterms:W3CDTF">2015-04-21T22:47:23Z</dcterms:created>
  <dcterms:modified xsi:type="dcterms:W3CDTF">2015-04-22T18:56:48Z</dcterms:modified>
</cp:coreProperties>
</file>