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Perla  Calil Pongeluppe Wadhy Rebehy</author>
    <author>xpto</author>
    <author>p</author>
  </authors>
  <commentList>
    <comment ref="E31" authorId="0">
      <text>
        <r>
          <rPr>
            <sz val="8"/>
            <rFont val="Tahoma"/>
            <family val="0"/>
          </rPr>
          <t xml:space="preserve">ciclo financeiro
</t>
        </r>
      </text>
    </comment>
    <comment ref="E38" authorId="0">
      <text>
        <r>
          <rPr>
            <b/>
            <sz val="8"/>
            <rFont val="Tahoma"/>
            <family val="0"/>
          </rPr>
          <t>calculo do LEC</t>
        </r>
      </text>
    </comment>
    <comment ref="E45" authorId="0">
      <text>
        <r>
          <rPr>
            <b/>
            <sz val="8"/>
            <rFont val="Tahoma"/>
            <family val="0"/>
          </rPr>
          <t>calculo do LEC</t>
        </r>
      </text>
    </comment>
    <comment ref="E40" authorId="0">
      <text>
        <r>
          <rPr>
            <b/>
            <sz val="8"/>
            <rFont val="Tahoma"/>
            <family val="0"/>
          </rPr>
          <t>calculo do LEC</t>
        </r>
      </text>
    </comment>
    <comment ref="AA2" authorId="0">
      <text>
        <r>
          <rPr>
            <b/>
            <sz val="8"/>
            <rFont val="Tahoma"/>
            <family val="0"/>
          </rPr>
          <t>arig 3 e 4, chamada pela avaliação</t>
        </r>
      </text>
    </comment>
    <comment ref="Q2" authorId="1">
      <text>
        <r>
          <rPr>
            <b/>
            <sz val="9"/>
            <rFont val="Tahoma"/>
            <family val="0"/>
          </rPr>
          <t>lista assinada</t>
        </r>
      </text>
    </comment>
    <comment ref="R2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lista assinada</t>
        </r>
      </text>
    </comment>
    <comment ref="S2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lista assinada</t>
        </r>
      </text>
    </comment>
    <comment ref="T2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lista assinada e exercicio entregue em grupo feito em aula</t>
        </r>
      </text>
    </comment>
    <comment ref="T7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T22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T24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S29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T48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S51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T52" authorId="1">
      <text>
        <r>
          <rPr>
            <b/>
            <sz val="9"/>
            <rFont val="Tahoma"/>
            <family val="0"/>
          </rPr>
          <t>xpto:</t>
        </r>
        <r>
          <rPr>
            <sz val="9"/>
            <rFont val="Tahoma"/>
            <family val="0"/>
          </rPr>
          <t xml:space="preserve">
falsificaram</t>
        </r>
      </text>
    </comment>
    <comment ref="AD2" authorId="1">
      <text>
        <r>
          <rPr>
            <b/>
            <sz val="9"/>
            <rFont val="Tahoma"/>
            <family val="2"/>
          </rPr>
          <t>xpto:</t>
        </r>
        <r>
          <rPr>
            <sz val="9"/>
            <rFont val="Tahoma"/>
            <family val="2"/>
          </rPr>
          <t xml:space="preserve">
presença pela atividade dos ODS</t>
        </r>
      </text>
    </comment>
    <comment ref="AB2" authorId="1">
      <text>
        <r>
          <rPr>
            <b/>
            <sz val="9"/>
            <rFont val="Tahoma"/>
            <family val="2"/>
          </rPr>
          <t>xpto:</t>
        </r>
        <r>
          <rPr>
            <sz val="9"/>
            <rFont val="Tahoma"/>
            <family val="2"/>
          </rPr>
          <t xml:space="preserve">
atividade do artigio: Qual a relação do trade off do 1o. Artigo com o ponto de pivô do 3o. Artigo?</t>
        </r>
      </text>
    </comment>
    <comment ref="AE2" authorId="2">
      <text>
        <r>
          <rPr>
            <b/>
            <sz val="9"/>
            <rFont val="Tahoma"/>
            <family val="0"/>
          </rPr>
          <t>p:</t>
        </r>
        <r>
          <rPr>
            <sz val="9"/>
            <rFont val="Tahoma"/>
            <family val="0"/>
          </rPr>
          <t xml:space="preserve">
aula campello</t>
        </r>
      </text>
    </comment>
    <comment ref="AI2" authorId="2">
      <text>
        <r>
          <rPr>
            <b/>
            <sz val="9"/>
            <rFont val="Tahoma"/>
            <family val="0"/>
          </rPr>
          <t>estudo de caso FURÃO</t>
        </r>
      </text>
    </comment>
    <comment ref="L7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29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41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47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49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6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8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20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28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43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15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25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36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L27" authorId="2">
      <text>
        <r>
          <rPr>
            <b/>
            <sz val="9"/>
            <rFont val="Tahoma"/>
            <family val="2"/>
          </rPr>
          <t>não entregaram</t>
        </r>
      </text>
    </comment>
    <comment ref="L19" authorId="2">
      <text>
        <r>
          <rPr>
            <b/>
            <sz val="9"/>
            <rFont val="Tahoma"/>
            <family val="2"/>
          </rPr>
          <t>não entregaram</t>
        </r>
      </text>
    </comment>
    <comment ref="L51" authorId="2">
      <text>
        <r>
          <rPr>
            <b/>
            <sz val="9"/>
            <rFont val="Tahoma"/>
            <family val="2"/>
          </rPr>
          <t>não entregaram</t>
        </r>
      </text>
    </comment>
    <comment ref="M15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5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36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19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51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7" authorId="2">
      <text>
        <r>
          <rPr>
            <b/>
            <sz val="9"/>
            <rFont val="Tahoma"/>
            <family val="2"/>
          </rPr>
          <t>p:</t>
        </r>
        <r>
          <rPr>
            <sz val="9"/>
            <rFont val="Tahoma"/>
            <family val="2"/>
          </rPr>
          <t xml:space="preserve">
estava sem grupo</t>
        </r>
      </text>
    </comment>
    <comment ref="M6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8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0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8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43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1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2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24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32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M48" authorId="2">
      <text>
        <r>
          <rPr>
            <b/>
            <sz val="9"/>
            <rFont val="Tahoma"/>
            <family val="2"/>
          </rPr>
          <t>sem os balanços, não teve como corrigir</t>
        </r>
      </text>
    </comment>
    <comment ref="K2" authorId="2">
      <text>
        <r>
          <rPr>
            <b/>
            <sz val="9"/>
            <rFont val="Tahoma"/>
            <family val="0"/>
          </rPr>
          <t>exercícios, pontos extras, nível de presença (das aulas que fiz chamada)</t>
        </r>
      </text>
    </comment>
  </commentList>
</comments>
</file>

<file path=xl/sharedStrings.xml><?xml version="1.0" encoding="utf-8"?>
<sst xmlns="http://schemas.openxmlformats.org/spreadsheetml/2006/main" count="323" uniqueCount="188">
  <si>
    <t>Código</t>
  </si>
  <si>
    <t>Ingresso</t>
  </si>
  <si>
    <t>Curso</t>
  </si>
  <si>
    <t>Nome</t>
  </si>
  <si>
    <t>e-Mail</t>
  </si>
  <si>
    <t>9281550</t>
  </si>
  <si>
    <t>2015/1</t>
  </si>
  <si>
    <t>81301</t>
  </si>
  <si>
    <t>Amanda Gaeta Parigini</t>
  </si>
  <si>
    <t>amanda.parigini@usp.br</t>
  </si>
  <si>
    <t>9442455</t>
  </si>
  <si>
    <t>Ana Clara Candido Pereira</t>
  </si>
  <si>
    <t>ana.clara.pereira@usp.br</t>
  </si>
  <si>
    <t>9282843</t>
  </si>
  <si>
    <t>81003</t>
  </si>
  <si>
    <t>Ana Flavia Sorratini</t>
  </si>
  <si>
    <t>ana.sorratini@usp.br</t>
  </si>
  <si>
    <t>9283055</t>
  </si>
  <si>
    <t>Ana Julia Roveri</t>
  </si>
  <si>
    <t>ana.roveri@usp.br</t>
  </si>
  <si>
    <t>9282756</t>
  </si>
  <si>
    <t>Ana Luiza Ramos Bolsonaro</t>
  </si>
  <si>
    <t>ana.bolsonaro@usp.br</t>
  </si>
  <si>
    <t>7987720</t>
  </si>
  <si>
    <t>André Trindade Rogero</t>
  </si>
  <si>
    <t>andre.rogero@usp.br</t>
  </si>
  <si>
    <t>9282864</t>
  </si>
  <si>
    <t>Aurora Contiero Talarico</t>
  </si>
  <si>
    <t>aurora.talarico@usp.br</t>
  </si>
  <si>
    <t>9282993</t>
  </si>
  <si>
    <t>Beatriz Andrade de Souza</t>
  </si>
  <si>
    <t>beatriz.andrade.souza@usp.br</t>
  </si>
  <si>
    <t>9283121</t>
  </si>
  <si>
    <t>Beatriz Goncalves Cyrillo</t>
  </si>
  <si>
    <t>beatriz.cyrillo@usp.br</t>
  </si>
  <si>
    <t>9283225</t>
  </si>
  <si>
    <t>Bianca Sanches Gomes</t>
  </si>
  <si>
    <t>bianca.sanches.gomes@usp.br</t>
  </si>
  <si>
    <t>9283329</t>
  </si>
  <si>
    <t>Breno Oliveira Rao</t>
  </si>
  <si>
    <t>breno.rao@usp.br</t>
  </si>
  <si>
    <t>9282544</t>
  </si>
  <si>
    <t>81101</t>
  </si>
  <si>
    <t>Caio Borges Donegá</t>
  </si>
  <si>
    <t>caio.donega@usp.br</t>
  </si>
  <si>
    <t>9283100</t>
  </si>
  <si>
    <t>Caio Iossi Doni</t>
  </si>
  <si>
    <t>caio.doni@usp.br</t>
  </si>
  <si>
    <t>9281348</t>
  </si>
  <si>
    <t>Carolina Rodrigues de Almeida Prado</t>
  </si>
  <si>
    <t>carolina.prado@usp.br</t>
  </si>
  <si>
    <t>9362272</t>
  </si>
  <si>
    <t>Daniel Lopes Pacchiarotti</t>
  </si>
  <si>
    <t>daniel.pacchiarotti@usp.br</t>
  </si>
  <si>
    <t>8521361</t>
  </si>
  <si>
    <t>2013/1</t>
  </si>
  <si>
    <t>Daniel Mendes Augusto</t>
  </si>
  <si>
    <t>dmaugusto@fearp.usp.br</t>
  </si>
  <si>
    <t>9005530</t>
  </si>
  <si>
    <t>Daniella Giazzi Roveri</t>
  </si>
  <si>
    <t>daniella.roveri@usp.br</t>
  </si>
  <si>
    <t>9282930</t>
  </si>
  <si>
    <t>Danilo Gabriel Crescenzio Brizolari</t>
  </si>
  <si>
    <t>danilo.brizolari@usp.br</t>
  </si>
  <si>
    <t>9006656</t>
  </si>
  <si>
    <t>Eduardo Garcia Filho</t>
  </si>
  <si>
    <t>eduardo.garcia.filho@usp.br</t>
  </si>
  <si>
    <t>9283308</t>
  </si>
  <si>
    <t>Eduardo Merlin Sponchiado</t>
  </si>
  <si>
    <t>eduardo.sponchiado@usp.br</t>
  </si>
  <si>
    <t>9282735</t>
  </si>
  <si>
    <t>Fernando Diaz Barati</t>
  </si>
  <si>
    <t>fernando.barati@usp.br</t>
  </si>
  <si>
    <t>8957579</t>
  </si>
  <si>
    <t>Filipe Lourenção Simonetti</t>
  </si>
  <si>
    <t>filipe.simonetti@usp.br</t>
  </si>
  <si>
    <t>9283062</t>
  </si>
  <si>
    <t>Gabriel Bassani Rissi</t>
  </si>
  <si>
    <t>gabriel.rissi@usp.br</t>
  </si>
  <si>
    <t>9065868</t>
  </si>
  <si>
    <t>2014/1</t>
  </si>
  <si>
    <t>Gabriel Santos Ordones Costa</t>
  </si>
  <si>
    <t>gabriel.santos.costa@usp.br</t>
  </si>
  <si>
    <t>9282798</t>
  </si>
  <si>
    <t>Gabriela Zanetti de Almeida</t>
  </si>
  <si>
    <t>gabriela.zanetti.almeida@usp.br</t>
  </si>
  <si>
    <t>9282839</t>
  </si>
  <si>
    <t>Giovana Romão Franceschi</t>
  </si>
  <si>
    <t>giovana.franceschi@usp.br</t>
  </si>
  <si>
    <t>9282926</t>
  </si>
  <si>
    <t>Giulia Loreti Machado</t>
  </si>
  <si>
    <t>giulia.machado@usp.br</t>
  </si>
  <si>
    <t>8926463</t>
  </si>
  <si>
    <t>Guilherme de Souza Pestilho</t>
  </si>
  <si>
    <t>guilherme.pestilho@usp.br</t>
  </si>
  <si>
    <t>9283312</t>
  </si>
  <si>
    <t>Guilherme Fontanelli Zanotti</t>
  </si>
  <si>
    <t>guilherme.zanotti@usp.br</t>
  </si>
  <si>
    <t>9283041</t>
  </si>
  <si>
    <t>Guilherme Vicente Aguerri</t>
  </si>
  <si>
    <t>guilherme.aguerri@usp.br</t>
  </si>
  <si>
    <t>9282673</t>
  </si>
  <si>
    <t>Isabella Caroline Dias Cintrão</t>
  </si>
  <si>
    <t>isabella.cintrao@usp.br</t>
  </si>
  <si>
    <t>9074851</t>
  </si>
  <si>
    <t>Isabella Medeiros Melo</t>
  </si>
  <si>
    <t>isabella.melo@usp.br</t>
  </si>
  <si>
    <t>9283375</t>
  </si>
  <si>
    <t>Joao Pedro de Sousa Zaneratti</t>
  </si>
  <si>
    <t>joao.zaneratti@usp.br</t>
  </si>
  <si>
    <t>9283097</t>
  </si>
  <si>
    <t>Júlia Mínquio Barosela</t>
  </si>
  <si>
    <t>julia.barosela@usp.br</t>
  </si>
  <si>
    <t>9283138</t>
  </si>
  <si>
    <t>Karina Nomelini Bozzo</t>
  </si>
  <si>
    <t>karina.bozzo@usp.br</t>
  </si>
  <si>
    <t>9282610</t>
  </si>
  <si>
    <t>Karine Ananias Carvalho</t>
  </si>
  <si>
    <t>karine.ananias.carvalho@usp.br</t>
  </si>
  <si>
    <t>9283402</t>
  </si>
  <si>
    <t>Lucas Campelo Ribeiro</t>
  </si>
  <si>
    <t>lucas.campelo.ribeiro@usp.br</t>
  </si>
  <si>
    <t>8926995</t>
  </si>
  <si>
    <t>Luciana Souza da Silva</t>
  </si>
  <si>
    <t>luciana.souza.silva@usp.br</t>
  </si>
  <si>
    <t>9283246</t>
  </si>
  <si>
    <t>Luiz Henrique Aleixo Cotrin</t>
  </si>
  <si>
    <t>luiz.cotrin@usp.br</t>
  </si>
  <si>
    <t>8926400</t>
  </si>
  <si>
    <t>Luiz Paulo Fonseca de Godoi Neto</t>
  </si>
  <si>
    <t>luiz.paulo.neto@usp.br</t>
  </si>
  <si>
    <t>9282912</t>
  </si>
  <si>
    <t>Maria Luiza de Freitas</t>
  </si>
  <si>
    <t>maria.luiza.freitas@usp.br</t>
  </si>
  <si>
    <t>9424274</t>
  </si>
  <si>
    <t>Mariana de Souza Furegato</t>
  </si>
  <si>
    <t>mariana.furegato@usp.br</t>
  </si>
  <si>
    <t>8978260</t>
  </si>
  <si>
    <t>Pedro Antonio Miguel</t>
  </si>
  <si>
    <t>pedro.antonio.miguel@usp.br</t>
  </si>
  <si>
    <t>9283382</t>
  </si>
  <si>
    <t>Pedro Cristovão Cussioli</t>
  </si>
  <si>
    <t>pedro.cussioli@usp.br</t>
  </si>
  <si>
    <t>9283009</t>
  </si>
  <si>
    <t>Pedro Galvao Caserta</t>
  </si>
  <si>
    <t>pedro.caserta@usp.br</t>
  </si>
  <si>
    <t>8926928</t>
  </si>
  <si>
    <t>Rafael Biondi Soares</t>
  </si>
  <si>
    <t>rafael.soares@usp.br</t>
  </si>
  <si>
    <t>7976082</t>
  </si>
  <si>
    <t>Tiago Vasconcelos Bittar</t>
  </si>
  <si>
    <t>tvbittar@fearp.usp.br</t>
  </si>
  <si>
    <t>9281605</t>
  </si>
  <si>
    <t>Vinicius Rodrigo Araujo dos Anjos</t>
  </si>
  <si>
    <t>vinicius.anjos@usp.br</t>
  </si>
  <si>
    <t>9362230</t>
  </si>
  <si>
    <t>Viviane Scotti Monteiro dos Santos</t>
  </si>
  <si>
    <t>viviane.scotti.santos@usp.br</t>
  </si>
  <si>
    <t>(I) 9413511</t>
  </si>
  <si>
    <t>Carlos Mario Rico Franco</t>
  </si>
  <si>
    <t>carlos.mario.rico@usp.br</t>
  </si>
  <si>
    <t>grupo</t>
  </si>
  <si>
    <t>empresa</t>
  </si>
  <si>
    <t>Natura</t>
  </si>
  <si>
    <t>Le Lis Blanc</t>
  </si>
  <si>
    <t>Saraiva</t>
  </si>
  <si>
    <t>Hering</t>
  </si>
  <si>
    <t>MRV</t>
  </si>
  <si>
    <t>Grazziotin</t>
  </si>
  <si>
    <t>JBS</t>
  </si>
  <si>
    <t xml:space="preserve">Marisa </t>
  </si>
  <si>
    <t>Mariana Ribeiro Martins</t>
  </si>
  <si>
    <t>Renner</t>
  </si>
  <si>
    <t>totvs</t>
  </si>
  <si>
    <t>Americanas</t>
  </si>
  <si>
    <t>particip</t>
  </si>
  <si>
    <t>Rebeca</t>
  </si>
  <si>
    <t>prova parcial</t>
  </si>
  <si>
    <t>prova final</t>
  </si>
  <si>
    <t>não</t>
  </si>
  <si>
    <t>entrega 1</t>
  </si>
  <si>
    <t>entrega 2</t>
  </si>
  <si>
    <t>entrega final</t>
  </si>
  <si>
    <t>média</t>
  </si>
  <si>
    <t>exerc/partic</t>
  </si>
  <si>
    <t>WalMart Drogasil</t>
  </si>
  <si>
    <t>sem grupo/totvs</t>
  </si>
  <si>
    <t>nível part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</si>
</sst>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_(* #,##0.0_);_(* \(#,##0.0\);_(* &quot;-&quot;??_);_(@_)"/>
    <numFmt numFmtId="183" formatCode="_-* #,##0.0_-;\-* #,##0.0_-;_-* &quot;-&quot;?_-;_-@_-"/>
  </numFmts>
  <fonts count="58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0"/>
      <color rgb="FF393939"/>
      <name val="Arial"/>
      <family val="2"/>
    </font>
    <font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2" fontId="3" fillId="0" borderId="0" xfId="60" applyNumberFormat="1" applyFont="1" applyFill="1" applyAlignment="1">
      <alignment horizontal="right"/>
    </xf>
    <xf numFmtId="182" fontId="50" fillId="0" borderId="0" xfId="60" applyNumberFormat="1" applyFont="1" applyFill="1" applyAlignment="1">
      <alignment horizontal="right"/>
    </xf>
    <xf numFmtId="182" fontId="3" fillId="0" borderId="0" xfId="60" applyNumberFormat="1" applyFont="1" applyFill="1" applyAlignment="1">
      <alignment/>
    </xf>
    <xf numFmtId="182" fontId="51" fillId="0" borderId="0" xfId="6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9" fontId="3" fillId="0" borderId="0" xfId="49" applyFont="1" applyFill="1" applyAlignment="1">
      <alignment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 horizontal="center"/>
    </xf>
    <xf numFmtId="9" fontId="50" fillId="0" borderId="0" xfId="49" applyFont="1" applyFill="1" applyAlignment="1">
      <alignment/>
    </xf>
    <xf numFmtId="9" fontId="3" fillId="0" borderId="0" xfId="49" applyFont="1" applyFill="1" applyAlignment="1">
      <alignment horizontal="right"/>
    </xf>
    <xf numFmtId="9" fontId="53" fillId="0" borderId="0" xfId="49" applyFont="1" applyFill="1" applyAlignment="1">
      <alignment/>
    </xf>
    <xf numFmtId="9" fontId="51" fillId="0" borderId="0" xfId="49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2" fontId="4" fillId="0" borderId="0" xfId="60" applyNumberFormat="1" applyFont="1" applyFill="1" applyAlignment="1">
      <alignment horizontal="right"/>
    </xf>
    <xf numFmtId="182" fontId="4" fillId="0" borderId="0" xfId="60" applyNumberFormat="1" applyFont="1" applyFill="1" applyAlignment="1">
      <alignment/>
    </xf>
    <xf numFmtId="182" fontId="54" fillId="0" borderId="0" xfId="60" applyNumberFormat="1" applyFont="1" applyFill="1" applyAlignment="1">
      <alignment/>
    </xf>
    <xf numFmtId="182" fontId="55" fillId="0" borderId="0" xfId="60" applyNumberFormat="1" applyFont="1" applyFill="1" applyAlignment="1">
      <alignment/>
    </xf>
    <xf numFmtId="16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6" fontId="52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90" zoomScaleNormal="90" zoomScalePageLayoutView="0" workbookViewId="0" topLeftCell="D1">
      <pane xSplit="5" ySplit="2" topLeftCell="I3" activePane="bottomRight" state="frozen"/>
      <selection pane="topLeft" activeCell="D1" sqref="D1"/>
      <selection pane="topRight" activeCell="I1" sqref="I1"/>
      <selection pane="bottomLeft" activeCell="D3" sqref="D3"/>
      <selection pane="bottomRight" activeCell="I3" sqref="I3"/>
    </sheetView>
  </sheetViews>
  <sheetFormatPr defaultColWidth="9.140625" defaultRowHeight="12.75"/>
  <cols>
    <col min="1" max="1" width="14.8515625" style="3" hidden="1" customWidth="1"/>
    <col min="2" max="2" width="11.7109375" style="3" hidden="1" customWidth="1"/>
    <col min="3" max="3" width="8.421875" style="3" hidden="1" customWidth="1"/>
    <col min="4" max="4" width="30.140625" style="3" customWidth="1"/>
    <col min="5" max="5" width="9.8515625" style="3" customWidth="1"/>
    <col min="6" max="6" width="22.8515625" style="3" customWidth="1"/>
    <col min="7" max="7" width="7.00390625" style="2" customWidth="1"/>
    <col min="8" max="8" width="12.421875" style="3" customWidth="1"/>
    <col min="9" max="10" width="14.28125" style="4" customWidth="1"/>
    <col min="11" max="14" width="14.28125" style="6" customWidth="1"/>
    <col min="15" max="15" width="14.28125" style="7" customWidth="1"/>
    <col min="16" max="16" width="14.28125" style="29" customWidth="1"/>
    <col min="17" max="20" width="7.57421875" style="3" customWidth="1"/>
    <col min="21" max="21" width="11.28125" style="8" customWidth="1"/>
    <col min="22" max="22" width="6.7109375" style="8" customWidth="1"/>
    <col min="23" max="24" width="6.8515625" style="3" customWidth="1"/>
    <col min="25" max="29" width="7.28125" style="3" customWidth="1"/>
    <col min="30" max="36" width="9.140625" style="3" customWidth="1"/>
    <col min="37" max="16384" width="9.140625" style="3" customWidth="1"/>
  </cols>
  <sheetData>
    <row r="1" spans="9:35" ht="14.25">
      <c r="I1" s="14">
        <v>0.35</v>
      </c>
      <c r="J1" s="14">
        <v>0.35</v>
      </c>
      <c r="K1" s="10">
        <v>0.1</v>
      </c>
      <c r="L1" s="15">
        <v>0.05</v>
      </c>
      <c r="M1" s="15">
        <v>0.05</v>
      </c>
      <c r="N1" s="10">
        <v>0.2</v>
      </c>
      <c r="O1" s="16"/>
      <c r="P1" s="13"/>
      <c r="Q1" s="3">
        <v>1</v>
      </c>
      <c r="R1" s="3">
        <f>+Q1+1</f>
        <v>2</v>
      </c>
      <c r="S1" s="3">
        <f aca="true" t="shared" si="0" ref="S1:AI1">+R1+1</f>
        <v>3</v>
      </c>
      <c r="T1" s="3">
        <f t="shared" si="0"/>
        <v>4</v>
      </c>
      <c r="U1" s="3">
        <f t="shared" si="0"/>
        <v>5</v>
      </c>
      <c r="V1" s="3">
        <f t="shared" si="0"/>
        <v>6</v>
      </c>
      <c r="W1" s="3">
        <f t="shared" si="0"/>
        <v>7</v>
      </c>
      <c r="X1" s="3">
        <f t="shared" si="0"/>
        <v>8</v>
      </c>
      <c r="Y1" s="3">
        <f t="shared" si="0"/>
        <v>9</v>
      </c>
      <c r="Z1" s="3">
        <f t="shared" si="0"/>
        <v>10</v>
      </c>
      <c r="AA1" s="3">
        <f t="shared" si="0"/>
        <v>11</v>
      </c>
      <c r="AB1" s="3">
        <f t="shared" si="0"/>
        <v>12</v>
      </c>
      <c r="AC1" s="3">
        <f t="shared" si="0"/>
        <v>13</v>
      </c>
      <c r="AD1" s="3">
        <f t="shared" si="0"/>
        <v>14</v>
      </c>
      <c r="AE1" s="3">
        <f t="shared" si="0"/>
        <v>15</v>
      </c>
      <c r="AF1" s="3">
        <f t="shared" si="0"/>
        <v>16</v>
      </c>
      <c r="AG1" s="3">
        <f t="shared" si="0"/>
        <v>17</v>
      </c>
      <c r="AH1" s="3">
        <f t="shared" si="0"/>
        <v>18</v>
      </c>
      <c r="AI1" s="3">
        <f t="shared" si="0"/>
        <v>19</v>
      </c>
    </row>
    <row r="2" spans="1:36" ht="15">
      <c r="A2" s="17" t="s">
        <v>0</v>
      </c>
      <c r="B2" s="17" t="s">
        <v>1</v>
      </c>
      <c r="C2" s="17" t="s">
        <v>2</v>
      </c>
      <c r="D2" s="17" t="s">
        <v>3</v>
      </c>
      <c r="E2" s="17" t="s">
        <v>175</v>
      </c>
      <c r="F2" s="17" t="s">
        <v>4</v>
      </c>
      <c r="G2" s="18" t="s">
        <v>161</v>
      </c>
      <c r="H2" s="19" t="s">
        <v>162</v>
      </c>
      <c r="I2" s="20" t="s">
        <v>177</v>
      </c>
      <c r="J2" s="20" t="s">
        <v>178</v>
      </c>
      <c r="K2" s="21" t="s">
        <v>184</v>
      </c>
      <c r="L2" s="6" t="s">
        <v>180</v>
      </c>
      <c r="M2" s="21" t="s">
        <v>181</v>
      </c>
      <c r="N2" s="21" t="s">
        <v>182</v>
      </c>
      <c r="O2" s="22" t="s">
        <v>183</v>
      </c>
      <c r="P2" s="23" t="s">
        <v>187</v>
      </c>
      <c r="Q2" s="24">
        <v>42809</v>
      </c>
      <c r="R2" s="24">
        <v>42810</v>
      </c>
      <c r="S2" s="24">
        <v>42816</v>
      </c>
      <c r="T2" s="24">
        <v>42817</v>
      </c>
      <c r="U2" s="25">
        <v>42831</v>
      </c>
      <c r="V2" s="26">
        <v>42844</v>
      </c>
      <c r="W2" s="24">
        <v>42845</v>
      </c>
      <c r="X2" s="24">
        <v>42851</v>
      </c>
      <c r="Y2" s="24">
        <v>42858</v>
      </c>
      <c r="Z2" s="24">
        <v>42859</v>
      </c>
      <c r="AA2" s="24">
        <v>42865</v>
      </c>
      <c r="AB2" s="24">
        <v>42866</v>
      </c>
      <c r="AC2" s="24">
        <v>42872</v>
      </c>
      <c r="AD2" s="24">
        <v>42873</v>
      </c>
      <c r="AE2" s="24">
        <v>42879</v>
      </c>
      <c r="AF2" s="24">
        <v>42880</v>
      </c>
      <c r="AG2" s="24">
        <v>42886</v>
      </c>
      <c r="AH2" s="24">
        <v>42900</v>
      </c>
      <c r="AI2" s="24">
        <v>42908</v>
      </c>
      <c r="AJ2" s="24"/>
    </row>
    <row r="3" spans="1:37" ht="14.25">
      <c r="A3" s="1" t="s">
        <v>5</v>
      </c>
      <c r="B3" s="1" t="s">
        <v>6</v>
      </c>
      <c r="C3" s="1" t="s">
        <v>7</v>
      </c>
      <c r="D3" s="1" t="s">
        <v>8</v>
      </c>
      <c r="E3" s="1"/>
      <c r="F3" s="1" t="s">
        <v>9</v>
      </c>
      <c r="G3" s="2">
        <v>1</v>
      </c>
      <c r="H3" s="3" t="s">
        <v>164</v>
      </c>
      <c r="I3" s="4">
        <v>5</v>
      </c>
      <c r="J3" s="4">
        <v>7</v>
      </c>
      <c r="K3" s="6">
        <v>6</v>
      </c>
      <c r="L3" s="6">
        <v>1</v>
      </c>
      <c r="M3" s="6">
        <v>0</v>
      </c>
      <c r="N3" s="6">
        <v>7</v>
      </c>
      <c r="O3" s="7">
        <f>$I$1*I3+($J$1*J3)+($K$1*K3)+($N$1*N3)</f>
        <v>6.199999999999999</v>
      </c>
      <c r="P3" s="13">
        <f>SUM(Q3:AI3)/17</f>
        <v>0.8235294117647058</v>
      </c>
      <c r="Q3" s="3">
        <v>1</v>
      </c>
      <c r="R3" s="3">
        <v>1</v>
      </c>
      <c r="S3" s="3">
        <v>1</v>
      </c>
      <c r="T3" s="3">
        <v>1</v>
      </c>
      <c r="U3" s="8">
        <v>0</v>
      </c>
      <c r="V3" s="11">
        <v>1</v>
      </c>
      <c r="W3" s="3">
        <v>0</v>
      </c>
      <c r="X3" s="3">
        <v>1</v>
      </c>
      <c r="Y3" s="3">
        <v>1</v>
      </c>
      <c r="Z3" s="3">
        <v>1</v>
      </c>
      <c r="AC3" s="3">
        <v>1</v>
      </c>
      <c r="AD3" s="3">
        <v>0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13</v>
      </c>
      <c r="AK3" s="10">
        <f>SUM(Q3:AJ3)/30</f>
        <v>0.9</v>
      </c>
    </row>
    <row r="4" spans="1:37" ht="14.25">
      <c r="A4" s="1" t="s">
        <v>10</v>
      </c>
      <c r="B4" s="1" t="s">
        <v>6</v>
      </c>
      <c r="C4" s="1" t="s">
        <v>7</v>
      </c>
      <c r="D4" s="1" t="s">
        <v>11</v>
      </c>
      <c r="E4" s="1"/>
      <c r="F4" s="1" t="s">
        <v>12</v>
      </c>
      <c r="G4" s="2">
        <v>1</v>
      </c>
      <c r="H4" s="3" t="s">
        <v>164</v>
      </c>
      <c r="I4" s="4">
        <v>3.5</v>
      </c>
      <c r="J4" s="5">
        <v>4.2</v>
      </c>
      <c r="K4" s="6">
        <v>4</v>
      </c>
      <c r="L4" s="6">
        <v>1</v>
      </c>
      <c r="M4" s="6">
        <v>0</v>
      </c>
      <c r="N4" s="6">
        <v>7</v>
      </c>
      <c r="O4" s="7">
        <f>$I$1*I4+($J$1*J4)+($K$1*K4)+($N$1*N4)</f>
        <v>4.495</v>
      </c>
      <c r="P4" s="13">
        <f>SUM(Q4:AI4)/17</f>
        <v>0.5882352941176471</v>
      </c>
      <c r="Q4" s="3">
        <v>1</v>
      </c>
      <c r="R4" s="3">
        <v>1</v>
      </c>
      <c r="S4" s="3">
        <v>1</v>
      </c>
      <c r="T4" s="3">
        <v>0</v>
      </c>
      <c r="U4" s="8">
        <v>0</v>
      </c>
      <c r="V4" s="9">
        <v>1</v>
      </c>
      <c r="W4" s="3">
        <v>1</v>
      </c>
      <c r="X4" s="3">
        <v>1</v>
      </c>
      <c r="Y4" s="3">
        <v>1</v>
      </c>
      <c r="Z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1</v>
      </c>
      <c r="AH4" s="3">
        <v>1</v>
      </c>
      <c r="AI4" s="3">
        <v>0</v>
      </c>
      <c r="AJ4" s="3">
        <v>13</v>
      </c>
      <c r="AK4" s="10">
        <f>SUM(Q4:AJ4)/30</f>
        <v>0.7666666666666667</v>
      </c>
    </row>
    <row r="5" spans="1:37" ht="14.25">
      <c r="A5" s="1" t="s">
        <v>13</v>
      </c>
      <c r="B5" s="1" t="s">
        <v>6</v>
      </c>
      <c r="C5" s="1" t="s">
        <v>14</v>
      </c>
      <c r="D5" s="1" t="s">
        <v>15</v>
      </c>
      <c r="E5" s="1"/>
      <c r="F5" s="1" t="s">
        <v>16</v>
      </c>
      <c r="G5" s="2">
        <v>5</v>
      </c>
      <c r="H5" s="3" t="s">
        <v>166</v>
      </c>
      <c r="I5" s="4">
        <v>7.8</v>
      </c>
      <c r="J5" s="4">
        <v>7</v>
      </c>
      <c r="K5" s="6">
        <v>5</v>
      </c>
      <c r="L5" s="6">
        <v>1</v>
      </c>
      <c r="M5" s="6">
        <v>1</v>
      </c>
      <c r="N5" s="6">
        <v>8</v>
      </c>
      <c r="O5" s="7">
        <f>$I$1*I5+($J$1*J5)+($K$1*K5)+($N$1*N5)</f>
        <v>7.279999999999999</v>
      </c>
      <c r="P5" s="13">
        <f>SUM(Q5:AI5)/17</f>
        <v>0.6470588235294118</v>
      </c>
      <c r="Q5" s="3">
        <v>1</v>
      </c>
      <c r="R5" s="3">
        <v>1</v>
      </c>
      <c r="S5" s="3">
        <v>1</v>
      </c>
      <c r="T5" s="3">
        <v>1</v>
      </c>
      <c r="U5" s="12">
        <v>1</v>
      </c>
      <c r="V5" s="9">
        <v>0</v>
      </c>
      <c r="W5" s="3">
        <v>0</v>
      </c>
      <c r="X5" s="3">
        <v>1</v>
      </c>
      <c r="Y5" s="3">
        <v>1</v>
      </c>
      <c r="Z5" s="3">
        <v>0</v>
      </c>
      <c r="AC5" s="3">
        <v>1</v>
      </c>
      <c r="AD5" s="3">
        <v>1</v>
      </c>
      <c r="AE5" s="3">
        <v>0</v>
      </c>
      <c r="AF5" s="3">
        <v>1</v>
      </c>
      <c r="AG5" s="3">
        <v>1</v>
      </c>
      <c r="AH5" s="3">
        <v>0</v>
      </c>
      <c r="AI5" s="3">
        <v>0</v>
      </c>
      <c r="AJ5" s="3">
        <v>13</v>
      </c>
      <c r="AK5" s="10">
        <f>SUM(Q5:AJ5)/30</f>
        <v>0.8</v>
      </c>
    </row>
    <row r="6" spans="1:37" ht="14.25">
      <c r="A6" s="1" t="s">
        <v>17</v>
      </c>
      <c r="B6" s="1" t="s">
        <v>6</v>
      </c>
      <c r="C6" s="1" t="s">
        <v>14</v>
      </c>
      <c r="D6" s="1" t="s">
        <v>18</v>
      </c>
      <c r="E6" s="1"/>
      <c r="F6" s="1" t="s">
        <v>19</v>
      </c>
      <c r="G6" s="2">
        <v>4</v>
      </c>
      <c r="H6" s="3" t="s">
        <v>185</v>
      </c>
      <c r="I6" s="4">
        <v>2</v>
      </c>
      <c r="J6" s="4">
        <v>6.5</v>
      </c>
      <c r="K6" s="6">
        <v>4</v>
      </c>
      <c r="L6" s="6">
        <v>0.8</v>
      </c>
      <c r="M6" s="6">
        <v>0.8</v>
      </c>
      <c r="N6" s="6">
        <v>7.5</v>
      </c>
      <c r="O6" s="7">
        <f>$I$1*I6+($J$1*J6)+($K$1*K6)+($N$1*N6)</f>
        <v>4.875</v>
      </c>
      <c r="P6" s="13">
        <f>SUM(Q6:AI6)/17</f>
        <v>0.47058823529411764</v>
      </c>
      <c r="Q6" s="3">
        <v>1</v>
      </c>
      <c r="R6" s="3">
        <v>1</v>
      </c>
      <c r="S6" s="3">
        <v>1</v>
      </c>
      <c r="T6" s="3">
        <v>1</v>
      </c>
      <c r="U6" s="8">
        <v>0</v>
      </c>
      <c r="V6" s="9">
        <v>0</v>
      </c>
      <c r="W6" s="3">
        <v>0</v>
      </c>
      <c r="X6" s="3">
        <v>0</v>
      </c>
      <c r="Y6" s="3">
        <v>0</v>
      </c>
      <c r="Z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1</v>
      </c>
      <c r="AH6" s="3">
        <v>0</v>
      </c>
      <c r="AI6" s="3">
        <v>1</v>
      </c>
      <c r="AJ6" s="3">
        <v>13</v>
      </c>
      <c r="AK6" s="10">
        <f>SUM(Q6:AJ6)/30</f>
        <v>0.7</v>
      </c>
    </row>
    <row r="7" spans="1:37" ht="14.25" customHeight="1">
      <c r="A7" s="1" t="s">
        <v>20</v>
      </c>
      <c r="B7" s="1" t="s">
        <v>6</v>
      </c>
      <c r="C7" s="1" t="s">
        <v>14</v>
      </c>
      <c r="D7" s="1" t="s">
        <v>21</v>
      </c>
      <c r="E7" s="1"/>
      <c r="F7" s="1" t="s">
        <v>22</v>
      </c>
      <c r="G7" s="2">
        <v>11</v>
      </c>
      <c r="H7" s="3" t="s">
        <v>172</v>
      </c>
      <c r="I7" s="4">
        <v>6.8</v>
      </c>
      <c r="J7" s="4">
        <v>6.5</v>
      </c>
      <c r="K7" s="6">
        <v>5</v>
      </c>
      <c r="L7" s="6">
        <v>0.8</v>
      </c>
      <c r="M7" s="6">
        <v>0</v>
      </c>
      <c r="N7" s="6">
        <v>8.5</v>
      </c>
      <c r="O7" s="7">
        <f>$I$1*I7+($J$1*J7)+($K$1*K7)+($N$1*N7)</f>
        <v>6.8549999999999995</v>
      </c>
      <c r="P7" s="13">
        <f>SUM(Q7:AI7)/17</f>
        <v>0.5882352941176471</v>
      </c>
      <c r="Q7" s="3">
        <v>1</v>
      </c>
      <c r="R7" s="3">
        <v>1</v>
      </c>
      <c r="S7" s="3">
        <v>1</v>
      </c>
      <c r="T7" s="3">
        <v>0</v>
      </c>
      <c r="U7" s="9">
        <v>1</v>
      </c>
      <c r="V7" s="9">
        <v>0</v>
      </c>
      <c r="W7" s="3">
        <v>0</v>
      </c>
      <c r="X7" s="3">
        <v>1</v>
      </c>
      <c r="Y7" s="3">
        <v>1</v>
      </c>
      <c r="Z7" s="3">
        <v>0</v>
      </c>
      <c r="AC7" s="3">
        <v>1</v>
      </c>
      <c r="AD7" s="3">
        <v>1</v>
      </c>
      <c r="AE7" s="3">
        <v>0</v>
      </c>
      <c r="AF7" s="3">
        <v>1</v>
      </c>
      <c r="AG7" s="3">
        <v>1</v>
      </c>
      <c r="AH7" s="3">
        <v>0</v>
      </c>
      <c r="AI7" s="3">
        <v>0</v>
      </c>
      <c r="AJ7" s="3">
        <v>13</v>
      </c>
      <c r="AK7" s="10">
        <f>SUM(Q7:AJ7)/30</f>
        <v>0.7666666666666667</v>
      </c>
    </row>
    <row r="8" spans="1:37" ht="14.25">
      <c r="A8" s="1" t="s">
        <v>23</v>
      </c>
      <c r="B8" s="1" t="s">
        <v>6</v>
      </c>
      <c r="C8" s="1" t="s">
        <v>14</v>
      </c>
      <c r="D8" s="1" t="s">
        <v>24</v>
      </c>
      <c r="E8" s="1"/>
      <c r="F8" s="1" t="s">
        <v>25</v>
      </c>
      <c r="G8" s="2">
        <v>4</v>
      </c>
      <c r="H8" s="3" t="s">
        <v>185</v>
      </c>
      <c r="I8" s="4">
        <v>4.4</v>
      </c>
      <c r="J8" s="5">
        <v>4.5</v>
      </c>
      <c r="K8" s="6">
        <v>5</v>
      </c>
      <c r="L8" s="6">
        <v>0.8</v>
      </c>
      <c r="M8" s="6">
        <v>0.8</v>
      </c>
      <c r="N8" s="6">
        <v>7.5</v>
      </c>
      <c r="O8" s="7">
        <f>$I$1*I8+($J$1*J8)+($K$1*K8)+($N$1*N8)</f>
        <v>5.115</v>
      </c>
      <c r="P8" s="13">
        <f>SUM(Q8:AI8)/17</f>
        <v>0.6470588235294118</v>
      </c>
      <c r="Q8" s="3">
        <v>1</v>
      </c>
      <c r="R8" s="3">
        <v>0</v>
      </c>
      <c r="S8" s="3">
        <v>1</v>
      </c>
      <c r="T8" s="3">
        <v>0</v>
      </c>
      <c r="U8" s="9">
        <v>0</v>
      </c>
      <c r="V8" s="9">
        <v>1</v>
      </c>
      <c r="W8" s="3">
        <v>0</v>
      </c>
      <c r="X8" s="3">
        <v>1</v>
      </c>
      <c r="Y8" s="3">
        <v>1</v>
      </c>
      <c r="Z8" s="3">
        <v>1</v>
      </c>
      <c r="AC8" s="3">
        <v>0</v>
      </c>
      <c r="AD8" s="3">
        <v>1</v>
      </c>
      <c r="AE8" s="3">
        <v>0</v>
      </c>
      <c r="AF8" s="3">
        <v>1</v>
      </c>
      <c r="AG8" s="3">
        <v>1</v>
      </c>
      <c r="AH8" s="3">
        <v>1</v>
      </c>
      <c r="AI8" s="3">
        <v>1</v>
      </c>
      <c r="AJ8" s="3">
        <v>13</v>
      </c>
      <c r="AK8" s="10">
        <f>SUM(Q8:AJ8)/30</f>
        <v>0.8</v>
      </c>
    </row>
    <row r="9" spans="1:37" ht="14.25">
      <c r="A9" s="1" t="s">
        <v>26</v>
      </c>
      <c r="B9" s="1" t="s">
        <v>6</v>
      </c>
      <c r="C9" s="1" t="s">
        <v>14</v>
      </c>
      <c r="D9" s="1" t="s">
        <v>27</v>
      </c>
      <c r="E9" s="1"/>
      <c r="F9" s="1" t="s">
        <v>28</v>
      </c>
      <c r="G9" s="2">
        <v>10</v>
      </c>
      <c r="H9" s="3" t="s">
        <v>170</v>
      </c>
      <c r="I9" s="4">
        <v>7.8</v>
      </c>
      <c r="J9" s="4">
        <v>7.5</v>
      </c>
      <c r="K9" s="6">
        <v>8</v>
      </c>
      <c r="L9" s="6">
        <v>1</v>
      </c>
      <c r="M9" s="6">
        <v>1</v>
      </c>
      <c r="N9" s="6">
        <v>8</v>
      </c>
      <c r="O9" s="7">
        <f>$I$1*I9+($J$1*J9)+($K$1*K9)+($N$1*N9)</f>
        <v>7.755000000000001</v>
      </c>
      <c r="P9" s="13">
        <f>SUM(Q9:AI9)/17</f>
        <v>0.8235294117647058</v>
      </c>
      <c r="Q9" s="3">
        <v>1</v>
      </c>
      <c r="R9" s="3">
        <v>1</v>
      </c>
      <c r="S9" s="3">
        <v>1</v>
      </c>
      <c r="T9" s="3">
        <v>1</v>
      </c>
      <c r="U9" s="9">
        <v>1</v>
      </c>
      <c r="V9" s="9">
        <v>1</v>
      </c>
      <c r="W9" s="3">
        <v>0</v>
      </c>
      <c r="X9" s="3">
        <v>1</v>
      </c>
      <c r="Y9" s="3">
        <v>1</v>
      </c>
      <c r="Z9" s="3">
        <v>0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0</v>
      </c>
      <c r="AJ9" s="3">
        <v>13</v>
      </c>
      <c r="AK9" s="10">
        <f>SUM(Q9:AJ9)/30</f>
        <v>0.9</v>
      </c>
    </row>
    <row r="10" spans="1:37" ht="14.25">
      <c r="A10" s="1" t="s">
        <v>29</v>
      </c>
      <c r="B10" s="1" t="s">
        <v>6</v>
      </c>
      <c r="C10" s="1" t="s">
        <v>14</v>
      </c>
      <c r="D10" s="1" t="s">
        <v>30</v>
      </c>
      <c r="E10" s="1"/>
      <c r="F10" s="1" t="s">
        <v>31</v>
      </c>
      <c r="G10" s="2">
        <v>5</v>
      </c>
      <c r="H10" s="3" t="s">
        <v>166</v>
      </c>
      <c r="I10" s="4">
        <v>9</v>
      </c>
      <c r="J10" s="4">
        <v>7</v>
      </c>
      <c r="K10" s="6">
        <v>8</v>
      </c>
      <c r="L10" s="6">
        <v>1</v>
      </c>
      <c r="M10" s="6">
        <v>1</v>
      </c>
      <c r="N10" s="6">
        <v>8</v>
      </c>
      <c r="O10" s="7">
        <f>$I$1*I10+($J$1*J10)+($K$1*K10)+($N$1*N10)</f>
        <v>8</v>
      </c>
      <c r="P10" s="13">
        <f>SUM(Q10:AI10)/17</f>
        <v>0.7058823529411765</v>
      </c>
      <c r="Q10" s="3">
        <v>1</v>
      </c>
      <c r="R10" s="3">
        <v>1</v>
      </c>
      <c r="S10" s="3">
        <v>1</v>
      </c>
      <c r="T10" s="3">
        <v>1</v>
      </c>
      <c r="U10" s="9">
        <v>1</v>
      </c>
      <c r="V10" s="9">
        <v>1</v>
      </c>
      <c r="W10" s="3">
        <v>0</v>
      </c>
      <c r="X10" s="3">
        <v>1</v>
      </c>
      <c r="Y10" s="3">
        <v>1</v>
      </c>
      <c r="Z10" s="3">
        <v>0</v>
      </c>
      <c r="AC10" s="3">
        <v>1</v>
      </c>
      <c r="AD10" s="3">
        <v>1</v>
      </c>
      <c r="AE10" s="3">
        <v>0</v>
      </c>
      <c r="AF10" s="3">
        <v>1</v>
      </c>
      <c r="AG10" s="3">
        <v>1</v>
      </c>
      <c r="AH10" s="3">
        <v>0</v>
      </c>
      <c r="AI10" s="3">
        <v>0</v>
      </c>
      <c r="AJ10" s="3">
        <v>13</v>
      </c>
      <c r="AK10" s="10">
        <f>SUM(Q10:AJ10)/30</f>
        <v>0.8333333333333334</v>
      </c>
    </row>
    <row r="11" spans="1:37" ht="14.25">
      <c r="A11" s="1" t="s">
        <v>32</v>
      </c>
      <c r="B11" s="1" t="s">
        <v>6</v>
      </c>
      <c r="C11" s="1" t="s">
        <v>14</v>
      </c>
      <c r="D11" s="1" t="s">
        <v>33</v>
      </c>
      <c r="E11" s="1"/>
      <c r="F11" s="1" t="s">
        <v>34</v>
      </c>
      <c r="G11" s="2">
        <v>5</v>
      </c>
      <c r="H11" s="3" t="s">
        <v>166</v>
      </c>
      <c r="I11" s="4">
        <v>6.5</v>
      </c>
      <c r="J11" s="4">
        <v>5.5</v>
      </c>
      <c r="K11" s="6">
        <v>7</v>
      </c>
      <c r="L11" s="6">
        <v>1</v>
      </c>
      <c r="M11" s="6">
        <v>1</v>
      </c>
      <c r="N11" s="6">
        <v>8</v>
      </c>
      <c r="O11" s="7">
        <f>$I$1*I11+($J$1*J11)+($K$1*K11)+($N$1*N11)</f>
        <v>6.5</v>
      </c>
      <c r="P11" s="13">
        <f>SUM(Q11:AI11)/17</f>
        <v>0.7058823529411765</v>
      </c>
      <c r="Q11" s="3">
        <v>1</v>
      </c>
      <c r="R11" s="3">
        <v>1</v>
      </c>
      <c r="S11" s="3">
        <v>1</v>
      </c>
      <c r="T11" s="3">
        <v>0</v>
      </c>
      <c r="U11" s="9">
        <v>1</v>
      </c>
      <c r="V11" s="9">
        <v>1</v>
      </c>
      <c r="W11" s="3">
        <v>0</v>
      </c>
      <c r="X11" s="3">
        <v>1</v>
      </c>
      <c r="Y11" s="3">
        <v>1</v>
      </c>
      <c r="Z11" s="3">
        <v>1</v>
      </c>
      <c r="AC11" s="3">
        <v>1</v>
      </c>
      <c r="AD11" s="3">
        <v>1</v>
      </c>
      <c r="AE11" s="3">
        <v>0</v>
      </c>
      <c r="AF11" s="3">
        <v>1</v>
      </c>
      <c r="AG11" s="3">
        <v>0</v>
      </c>
      <c r="AH11" s="3">
        <v>0</v>
      </c>
      <c r="AI11" s="3">
        <v>1</v>
      </c>
      <c r="AJ11" s="3">
        <v>13</v>
      </c>
      <c r="AK11" s="10">
        <f>SUM(Q11:AJ11)/30</f>
        <v>0.8333333333333334</v>
      </c>
    </row>
    <row r="12" spans="1:37" ht="14.25">
      <c r="A12" s="1" t="s">
        <v>35</v>
      </c>
      <c r="B12" s="1" t="s">
        <v>6</v>
      </c>
      <c r="C12" s="1" t="s">
        <v>14</v>
      </c>
      <c r="D12" s="1" t="s">
        <v>36</v>
      </c>
      <c r="E12" s="1"/>
      <c r="F12" s="1" t="s">
        <v>37</v>
      </c>
      <c r="G12" s="2">
        <v>5</v>
      </c>
      <c r="H12" s="3" t="s">
        <v>166</v>
      </c>
      <c r="I12" s="4">
        <v>7.8</v>
      </c>
      <c r="J12" s="4">
        <v>4.5</v>
      </c>
      <c r="K12" s="6">
        <v>8</v>
      </c>
      <c r="L12" s="6">
        <v>1</v>
      </c>
      <c r="M12" s="6">
        <v>1</v>
      </c>
      <c r="N12" s="6">
        <v>8</v>
      </c>
      <c r="O12" s="7">
        <f>$I$1*I12+($J$1*J12)+($K$1*K12)+($N$1*N12)</f>
        <v>6.705</v>
      </c>
      <c r="P12" s="13">
        <f>SUM(Q12:AI12)/17</f>
        <v>0.7647058823529411</v>
      </c>
      <c r="Q12" s="3">
        <v>1</v>
      </c>
      <c r="R12" s="3">
        <v>1</v>
      </c>
      <c r="S12" s="3">
        <v>1</v>
      </c>
      <c r="T12" s="3">
        <v>1</v>
      </c>
      <c r="U12" s="9">
        <v>1</v>
      </c>
      <c r="V12" s="9">
        <v>1</v>
      </c>
      <c r="W12" s="3">
        <v>0</v>
      </c>
      <c r="X12" s="3">
        <v>1</v>
      </c>
      <c r="Y12" s="3">
        <v>1</v>
      </c>
      <c r="Z12" s="3">
        <v>0</v>
      </c>
      <c r="AC12" s="3">
        <v>1</v>
      </c>
      <c r="AD12" s="3">
        <v>1</v>
      </c>
      <c r="AE12" s="3">
        <v>0</v>
      </c>
      <c r="AF12" s="3">
        <v>1</v>
      </c>
      <c r="AG12" s="3">
        <v>1</v>
      </c>
      <c r="AH12" s="3">
        <v>1</v>
      </c>
      <c r="AI12" s="3">
        <v>0</v>
      </c>
      <c r="AJ12" s="3">
        <v>13</v>
      </c>
      <c r="AK12" s="10">
        <f>SUM(Q12:AJ12)/30</f>
        <v>0.8666666666666667</v>
      </c>
    </row>
    <row r="13" spans="1:37" ht="14.25">
      <c r="A13" s="1" t="s">
        <v>38</v>
      </c>
      <c r="B13" s="1" t="s">
        <v>6</v>
      </c>
      <c r="C13" s="1" t="s">
        <v>14</v>
      </c>
      <c r="D13" s="1" t="s">
        <v>39</v>
      </c>
      <c r="E13" s="1"/>
      <c r="F13" s="1" t="s">
        <v>40</v>
      </c>
      <c r="G13" s="2">
        <v>8</v>
      </c>
      <c r="H13" s="3" t="s">
        <v>167</v>
      </c>
      <c r="I13" s="4">
        <v>2.5</v>
      </c>
      <c r="J13" s="4">
        <v>4.5</v>
      </c>
      <c r="K13" s="6">
        <v>5</v>
      </c>
      <c r="L13" s="6">
        <v>1</v>
      </c>
      <c r="M13" s="6">
        <v>1</v>
      </c>
      <c r="N13" s="6">
        <v>8</v>
      </c>
      <c r="O13" s="7">
        <f>$I$1*I13+($J$1*J13)+($K$1*K13)+($N$1*N13)</f>
        <v>4.550000000000001</v>
      </c>
      <c r="P13" s="13">
        <f>SUM(Q13:AI13)/17</f>
        <v>0.5882352941176471</v>
      </c>
      <c r="Q13" s="3">
        <v>1</v>
      </c>
      <c r="R13" s="3">
        <v>0</v>
      </c>
      <c r="S13" s="3">
        <v>1</v>
      </c>
      <c r="T13" s="3">
        <v>1</v>
      </c>
      <c r="U13" s="8">
        <v>0</v>
      </c>
      <c r="V13" s="9">
        <v>0</v>
      </c>
      <c r="W13" s="3">
        <v>0</v>
      </c>
      <c r="X13" s="3">
        <v>1</v>
      </c>
      <c r="Y13" s="3">
        <v>0</v>
      </c>
      <c r="Z13" s="3">
        <v>0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0</v>
      </c>
      <c r="AJ13" s="3">
        <v>13</v>
      </c>
      <c r="AK13" s="10">
        <f>SUM(Q13:AJ13)/30</f>
        <v>0.7666666666666667</v>
      </c>
    </row>
    <row r="14" spans="1:37" ht="14.25">
      <c r="A14" s="1" t="s">
        <v>41</v>
      </c>
      <c r="B14" s="1" t="s">
        <v>6</v>
      </c>
      <c r="C14" s="1" t="s">
        <v>42</v>
      </c>
      <c r="D14" s="1" t="s">
        <v>43</v>
      </c>
      <c r="E14" s="1"/>
      <c r="F14" s="1" t="s">
        <v>44</v>
      </c>
      <c r="G14" s="2">
        <v>3</v>
      </c>
      <c r="H14" s="3" t="s">
        <v>165</v>
      </c>
      <c r="I14" s="4" t="s">
        <v>179</v>
      </c>
      <c r="J14" s="4" t="s">
        <v>179</v>
      </c>
      <c r="K14" s="6">
        <v>0</v>
      </c>
      <c r="L14" s="6">
        <v>1</v>
      </c>
      <c r="M14" s="6">
        <v>1</v>
      </c>
      <c r="N14" s="6">
        <v>0</v>
      </c>
      <c r="O14" s="7" t="e">
        <f>$I$1*I14+($J$1*J14)+($K$1*K14)+($N$1*N14)</f>
        <v>#VALUE!</v>
      </c>
      <c r="P14" s="13">
        <f>SUM(Q14:AI14)/17</f>
        <v>0.11764705882352941</v>
      </c>
      <c r="Q14" s="3">
        <v>1</v>
      </c>
      <c r="R14" s="3">
        <v>1</v>
      </c>
      <c r="S14" s="3">
        <v>0</v>
      </c>
      <c r="T14" s="3">
        <v>0</v>
      </c>
      <c r="U14" s="9">
        <v>0</v>
      </c>
      <c r="V14" s="9">
        <v>0</v>
      </c>
      <c r="W14" s="3">
        <v>0</v>
      </c>
      <c r="X14" s="3">
        <v>0</v>
      </c>
      <c r="Y14" s="3">
        <v>0</v>
      </c>
      <c r="Z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13</v>
      </c>
      <c r="AK14" s="10">
        <f>SUM(Q14:AJ14)/30</f>
        <v>0.5</v>
      </c>
    </row>
    <row r="15" spans="1:37" ht="14.25">
      <c r="A15" s="1" t="s">
        <v>45</v>
      </c>
      <c r="B15" s="1" t="s">
        <v>6</v>
      </c>
      <c r="C15" s="1" t="s">
        <v>14</v>
      </c>
      <c r="D15" s="1" t="s">
        <v>46</v>
      </c>
      <c r="E15" s="1"/>
      <c r="F15" s="1" t="s">
        <v>47</v>
      </c>
      <c r="G15" s="2">
        <v>6</v>
      </c>
      <c r="H15" s="3" t="s">
        <v>168</v>
      </c>
      <c r="I15" s="4">
        <v>9.5</v>
      </c>
      <c r="J15" s="4">
        <v>7</v>
      </c>
      <c r="K15" s="6">
        <v>8</v>
      </c>
      <c r="L15" s="6">
        <v>0.8</v>
      </c>
      <c r="M15" s="6">
        <v>0.8</v>
      </c>
      <c r="N15" s="6">
        <v>7</v>
      </c>
      <c r="O15" s="7">
        <f>$I$1*I15+($J$1*J15)+($K$1*K15)+($N$1*N15)</f>
        <v>7.975</v>
      </c>
      <c r="P15" s="13">
        <f>SUM(Q15:AI15)/17</f>
        <v>1</v>
      </c>
      <c r="Q15" s="3">
        <v>1</v>
      </c>
      <c r="R15" s="3">
        <v>1</v>
      </c>
      <c r="S15" s="3">
        <v>1</v>
      </c>
      <c r="T15" s="3">
        <v>1</v>
      </c>
      <c r="U15" s="8">
        <v>1</v>
      </c>
      <c r="V15" s="9">
        <v>1</v>
      </c>
      <c r="W15" s="3">
        <v>1</v>
      </c>
      <c r="X15" s="3">
        <v>1</v>
      </c>
      <c r="Y15" s="3">
        <v>1</v>
      </c>
      <c r="Z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13</v>
      </c>
      <c r="AK15" s="10">
        <f>SUM(Q15:AJ15)/30</f>
        <v>1</v>
      </c>
    </row>
    <row r="16" spans="1:37" ht="14.25">
      <c r="A16" s="1" t="s">
        <v>158</v>
      </c>
      <c r="B16" s="1" t="s">
        <v>6</v>
      </c>
      <c r="C16" s="1" t="s">
        <v>14</v>
      </c>
      <c r="D16" s="1" t="s">
        <v>159</v>
      </c>
      <c r="E16" s="1"/>
      <c r="F16" s="1" t="s">
        <v>160</v>
      </c>
      <c r="G16" s="2">
        <v>3</v>
      </c>
      <c r="H16" s="3" t="s">
        <v>165</v>
      </c>
      <c r="I16" s="4" t="s">
        <v>179</v>
      </c>
      <c r="J16" s="4" t="s">
        <v>179</v>
      </c>
      <c r="K16" s="6">
        <v>0</v>
      </c>
      <c r="L16" s="6">
        <v>1</v>
      </c>
      <c r="M16" s="6">
        <v>1</v>
      </c>
      <c r="N16" s="6">
        <v>0</v>
      </c>
      <c r="O16" s="7" t="e">
        <f>$I$1*I16+($J$1*J16)+($K$1*K16)+($N$1*N16)</f>
        <v>#VALUE!</v>
      </c>
      <c r="P16" s="13">
        <f>SUM(Q16:AI16)/17</f>
        <v>0.29411764705882354</v>
      </c>
      <c r="Q16" s="3">
        <v>1</v>
      </c>
      <c r="R16" s="3">
        <v>1</v>
      </c>
      <c r="S16" s="3">
        <v>1</v>
      </c>
      <c r="T16" s="3">
        <v>1</v>
      </c>
      <c r="U16" s="8">
        <v>0</v>
      </c>
      <c r="V16" s="8">
        <v>1</v>
      </c>
      <c r="W16" s="3">
        <v>0</v>
      </c>
      <c r="X16" s="3">
        <v>0</v>
      </c>
      <c r="Y16" s="3">
        <v>0</v>
      </c>
      <c r="Z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13</v>
      </c>
      <c r="AK16" s="10">
        <f>SUM(Q16:AJ16)/30</f>
        <v>0.6</v>
      </c>
    </row>
    <row r="17" spans="1:37" ht="14.25">
      <c r="A17" s="1" t="s">
        <v>48</v>
      </c>
      <c r="B17" s="1" t="s">
        <v>6</v>
      </c>
      <c r="C17" s="1" t="s">
        <v>7</v>
      </c>
      <c r="D17" s="1" t="s">
        <v>49</v>
      </c>
      <c r="E17" s="1"/>
      <c r="F17" s="1" t="s">
        <v>50</v>
      </c>
      <c r="G17" s="2">
        <v>1</v>
      </c>
      <c r="H17" s="3" t="s">
        <v>164</v>
      </c>
      <c r="I17" s="4">
        <v>5.5</v>
      </c>
      <c r="J17" s="4">
        <v>7.5</v>
      </c>
      <c r="K17" s="6">
        <v>6</v>
      </c>
      <c r="L17" s="6">
        <v>1</v>
      </c>
      <c r="M17" s="6">
        <v>0</v>
      </c>
      <c r="N17" s="6">
        <v>7</v>
      </c>
      <c r="O17" s="7">
        <f>$I$1*I17+($J$1*J17)+($K$1*K17)+($N$1*N17)</f>
        <v>6.550000000000001</v>
      </c>
      <c r="P17" s="13">
        <f>SUM(Q17:AI17)/17</f>
        <v>0.9411764705882353</v>
      </c>
      <c r="Q17" s="3">
        <v>1</v>
      </c>
      <c r="R17" s="3">
        <v>1</v>
      </c>
      <c r="S17" s="3">
        <v>1</v>
      </c>
      <c r="T17" s="3">
        <v>1</v>
      </c>
      <c r="U17" s="8">
        <v>1</v>
      </c>
      <c r="V17" s="8">
        <v>1</v>
      </c>
      <c r="W17" s="3">
        <v>1</v>
      </c>
      <c r="X17" s="3">
        <v>1</v>
      </c>
      <c r="Y17" s="3">
        <v>1</v>
      </c>
      <c r="Z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0</v>
      </c>
      <c r="AH17" s="3">
        <v>1</v>
      </c>
      <c r="AI17" s="3">
        <v>1</v>
      </c>
      <c r="AJ17" s="3">
        <v>13</v>
      </c>
      <c r="AK17" s="10">
        <f>SUM(Q17:AJ17)/30</f>
        <v>0.9666666666666667</v>
      </c>
    </row>
    <row r="18" spans="1:37" ht="14.25">
      <c r="A18" s="1" t="s">
        <v>51</v>
      </c>
      <c r="B18" s="1" t="s">
        <v>6</v>
      </c>
      <c r="C18" s="1" t="s">
        <v>14</v>
      </c>
      <c r="D18" s="1" t="s">
        <v>52</v>
      </c>
      <c r="E18" s="1"/>
      <c r="F18" s="1" t="s">
        <v>53</v>
      </c>
      <c r="G18" s="2">
        <v>8</v>
      </c>
      <c r="H18" s="3" t="s">
        <v>167</v>
      </c>
      <c r="I18" s="4">
        <v>5.6</v>
      </c>
      <c r="J18" s="4">
        <v>8</v>
      </c>
      <c r="K18" s="6">
        <v>7</v>
      </c>
      <c r="L18" s="6">
        <v>1</v>
      </c>
      <c r="M18" s="6">
        <v>1</v>
      </c>
      <c r="N18" s="6">
        <v>8</v>
      </c>
      <c r="O18" s="7">
        <f>$I$1*I18+($J$1*J18)+($K$1*K18)+($N$1*N18)</f>
        <v>7.0600000000000005</v>
      </c>
      <c r="P18" s="13">
        <f>SUM(Q18:AI18)/17</f>
        <v>0.8823529411764706</v>
      </c>
      <c r="Q18" s="3">
        <v>1</v>
      </c>
      <c r="R18" s="3">
        <v>1</v>
      </c>
      <c r="S18" s="3">
        <v>1</v>
      </c>
      <c r="T18" s="3">
        <v>1</v>
      </c>
      <c r="U18" s="8">
        <v>1</v>
      </c>
      <c r="V18" s="8">
        <v>1</v>
      </c>
      <c r="W18" s="3">
        <v>0</v>
      </c>
      <c r="X18" s="3">
        <v>1</v>
      </c>
      <c r="Y18" s="3">
        <v>1</v>
      </c>
      <c r="Z18" s="3">
        <v>0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13</v>
      </c>
      <c r="AK18" s="10">
        <f>SUM(Q18:AJ18)/30</f>
        <v>0.9333333333333333</v>
      </c>
    </row>
    <row r="19" spans="1:37" ht="14.25" customHeight="1">
      <c r="A19" s="1" t="s">
        <v>54</v>
      </c>
      <c r="B19" s="1" t="s">
        <v>55</v>
      </c>
      <c r="C19" s="1" t="s">
        <v>14</v>
      </c>
      <c r="D19" s="1" t="s">
        <v>56</v>
      </c>
      <c r="E19" s="1"/>
      <c r="F19" s="1" t="s">
        <v>57</v>
      </c>
      <c r="G19" s="2">
        <v>12</v>
      </c>
      <c r="H19" s="3" t="s">
        <v>173</v>
      </c>
      <c r="I19" s="4">
        <v>6.1</v>
      </c>
      <c r="J19" s="4">
        <v>4.5</v>
      </c>
      <c r="K19" s="6">
        <v>5</v>
      </c>
      <c r="L19" s="6">
        <v>0</v>
      </c>
      <c r="M19" s="6">
        <v>0.8</v>
      </c>
      <c r="N19" s="6">
        <v>0</v>
      </c>
      <c r="O19" s="7">
        <f>$I$1*I19+($J$1*J19)+($K$1*K19)+($N$1*N19)</f>
        <v>4.21</v>
      </c>
      <c r="P19" s="13">
        <f>SUM(Q19:AI19)/17</f>
        <v>0.5882352941176471</v>
      </c>
      <c r="Q19" s="3">
        <v>1</v>
      </c>
      <c r="R19" s="3">
        <v>1</v>
      </c>
      <c r="S19" s="3">
        <v>1</v>
      </c>
      <c r="T19" s="3">
        <v>0</v>
      </c>
      <c r="U19" s="8">
        <v>0</v>
      </c>
      <c r="V19" s="27">
        <v>0</v>
      </c>
      <c r="W19" s="3">
        <v>0</v>
      </c>
      <c r="X19" s="3">
        <v>0</v>
      </c>
      <c r="Y19" s="3">
        <v>1</v>
      </c>
      <c r="Z19" s="3">
        <v>1</v>
      </c>
      <c r="AC19" s="3">
        <v>1</v>
      </c>
      <c r="AD19" s="3">
        <v>1</v>
      </c>
      <c r="AE19" s="3">
        <v>1</v>
      </c>
      <c r="AF19" s="3">
        <v>0</v>
      </c>
      <c r="AG19" s="3">
        <v>1</v>
      </c>
      <c r="AH19" s="3">
        <v>1</v>
      </c>
      <c r="AI19" s="3">
        <v>0</v>
      </c>
      <c r="AJ19" s="3">
        <v>13</v>
      </c>
      <c r="AK19" s="10">
        <f>SUM(Q19:AJ19)/30</f>
        <v>0.7666666666666667</v>
      </c>
    </row>
    <row r="20" spans="1:37" ht="14.25">
      <c r="A20" s="1" t="s">
        <v>58</v>
      </c>
      <c r="B20" s="1" t="s">
        <v>6</v>
      </c>
      <c r="C20" s="1" t="s">
        <v>14</v>
      </c>
      <c r="D20" s="1" t="s">
        <v>59</v>
      </c>
      <c r="E20" s="1"/>
      <c r="F20" s="1" t="s">
        <v>60</v>
      </c>
      <c r="G20" s="2">
        <v>4</v>
      </c>
      <c r="H20" s="3" t="s">
        <v>185</v>
      </c>
      <c r="I20" s="4">
        <v>3.8</v>
      </c>
      <c r="J20" s="4">
        <v>2.5</v>
      </c>
      <c r="K20" s="6">
        <v>5</v>
      </c>
      <c r="L20" s="6">
        <v>0.8</v>
      </c>
      <c r="M20" s="6">
        <v>0.8</v>
      </c>
      <c r="N20" s="6">
        <v>7.5</v>
      </c>
      <c r="O20" s="7">
        <f>$I$1*I20+($J$1*J20)+($K$1*K20)+($N$1*N20)</f>
        <v>4.205</v>
      </c>
      <c r="P20" s="13">
        <f>SUM(Q20:AI20)/17</f>
        <v>0.5882352941176471</v>
      </c>
      <c r="Q20" s="3">
        <v>1</v>
      </c>
      <c r="R20" s="3">
        <v>1</v>
      </c>
      <c r="S20" s="3">
        <v>1</v>
      </c>
      <c r="T20" s="3">
        <v>1</v>
      </c>
      <c r="U20" s="8">
        <v>0</v>
      </c>
      <c r="V20" s="11">
        <v>1</v>
      </c>
      <c r="W20" s="3">
        <v>0</v>
      </c>
      <c r="X20" s="3">
        <v>0</v>
      </c>
      <c r="Y20" s="3">
        <v>0</v>
      </c>
      <c r="Z20" s="3">
        <v>0</v>
      </c>
      <c r="AC20" s="3">
        <v>1</v>
      </c>
      <c r="AD20" s="3">
        <v>1</v>
      </c>
      <c r="AE20" s="3">
        <v>0</v>
      </c>
      <c r="AF20" s="3">
        <v>1</v>
      </c>
      <c r="AG20" s="3">
        <v>1</v>
      </c>
      <c r="AH20" s="3">
        <v>0</v>
      </c>
      <c r="AI20" s="3">
        <v>1</v>
      </c>
      <c r="AJ20" s="3">
        <v>13</v>
      </c>
      <c r="AK20" s="10">
        <f>SUM(Q20:AJ20)/30</f>
        <v>0.7666666666666667</v>
      </c>
    </row>
    <row r="21" spans="1:37" ht="15.75">
      <c r="A21" s="1" t="s">
        <v>61</v>
      </c>
      <c r="B21" s="1" t="s">
        <v>6</v>
      </c>
      <c r="C21" s="1" t="s">
        <v>14</v>
      </c>
      <c r="D21" s="1" t="s">
        <v>62</v>
      </c>
      <c r="E21" s="1"/>
      <c r="F21" s="1" t="s">
        <v>63</v>
      </c>
      <c r="G21" s="2">
        <v>9</v>
      </c>
      <c r="H21" s="3" t="s">
        <v>169</v>
      </c>
      <c r="I21" s="4">
        <v>7.3</v>
      </c>
      <c r="J21" s="4">
        <v>9.5</v>
      </c>
      <c r="K21" s="6">
        <v>8</v>
      </c>
      <c r="L21" s="6">
        <v>1</v>
      </c>
      <c r="M21" s="6">
        <v>0.8</v>
      </c>
      <c r="N21" s="6">
        <v>8.5</v>
      </c>
      <c r="O21" s="7">
        <f>$I$1*I21+($J$1*J21)+($K$1*K21)+($N$1*N21)</f>
        <v>8.379999999999999</v>
      </c>
      <c r="P21" s="13">
        <f>SUM(Q21:AI21)/17</f>
        <v>0.9117647058823529</v>
      </c>
      <c r="Q21" s="3">
        <v>1</v>
      </c>
      <c r="R21" s="3">
        <v>1</v>
      </c>
      <c r="S21" s="3">
        <v>1</v>
      </c>
      <c r="T21" s="3">
        <v>0.5</v>
      </c>
      <c r="U21" s="8">
        <v>1</v>
      </c>
      <c r="V21" s="28">
        <v>1</v>
      </c>
      <c r="W21" s="3">
        <v>0</v>
      </c>
      <c r="X21" s="3">
        <v>1</v>
      </c>
      <c r="Y21" s="3">
        <v>1</v>
      </c>
      <c r="Z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13</v>
      </c>
      <c r="AK21" s="10">
        <f>SUM(Q21:AJ21)/30</f>
        <v>0.95</v>
      </c>
    </row>
    <row r="22" spans="1:37" ht="14.25">
      <c r="A22" s="1" t="s">
        <v>64</v>
      </c>
      <c r="B22" s="1" t="s">
        <v>6</v>
      </c>
      <c r="C22" s="1" t="s">
        <v>14</v>
      </c>
      <c r="D22" s="1" t="s">
        <v>65</v>
      </c>
      <c r="E22" s="1"/>
      <c r="F22" s="1" t="s">
        <v>66</v>
      </c>
      <c r="G22" s="2">
        <v>9</v>
      </c>
      <c r="H22" s="3" t="s">
        <v>169</v>
      </c>
      <c r="I22" s="4">
        <v>4.8</v>
      </c>
      <c r="J22" s="4">
        <v>6.5</v>
      </c>
      <c r="K22" s="6">
        <v>5</v>
      </c>
      <c r="L22" s="6">
        <v>1</v>
      </c>
      <c r="M22" s="6">
        <v>0.8</v>
      </c>
      <c r="N22" s="6">
        <v>8.5</v>
      </c>
      <c r="O22" s="7">
        <f>$I$1*I22+($J$1*J22)+($K$1*K22)+($N$1*N22)</f>
        <v>6.155</v>
      </c>
      <c r="P22" s="13">
        <f>SUM(Q22:AI22)/17</f>
        <v>0.5294117647058824</v>
      </c>
      <c r="Q22" s="3">
        <v>0</v>
      </c>
      <c r="R22" s="3">
        <v>0</v>
      </c>
      <c r="S22" s="3">
        <v>1</v>
      </c>
      <c r="T22" s="3">
        <v>0</v>
      </c>
      <c r="U22" s="8">
        <v>0</v>
      </c>
      <c r="V22" s="8">
        <v>1</v>
      </c>
      <c r="W22" s="3">
        <v>0</v>
      </c>
      <c r="X22" s="3">
        <v>0</v>
      </c>
      <c r="Y22" s="3">
        <v>0</v>
      </c>
      <c r="Z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0</v>
      </c>
      <c r="AI22" s="3">
        <v>1</v>
      </c>
      <c r="AJ22" s="3">
        <v>13</v>
      </c>
      <c r="AK22" s="10">
        <f>SUM(Q22:AJ22)/30</f>
        <v>0.7333333333333333</v>
      </c>
    </row>
    <row r="23" spans="1:37" ht="14.25">
      <c r="A23" s="1" t="s">
        <v>67</v>
      </c>
      <c r="B23" s="1" t="s">
        <v>6</v>
      </c>
      <c r="C23" s="1" t="s">
        <v>14</v>
      </c>
      <c r="D23" s="1" t="s">
        <v>68</v>
      </c>
      <c r="E23" s="1"/>
      <c r="F23" s="1" t="s">
        <v>69</v>
      </c>
      <c r="G23" s="2">
        <v>3</v>
      </c>
      <c r="H23" s="3" t="s">
        <v>165</v>
      </c>
      <c r="I23" s="4">
        <v>6.3</v>
      </c>
      <c r="J23" s="4">
        <v>6</v>
      </c>
      <c r="K23" s="6">
        <v>9</v>
      </c>
      <c r="L23" s="6">
        <v>1</v>
      </c>
      <c r="M23" s="6">
        <v>1</v>
      </c>
      <c r="N23" s="6">
        <v>8</v>
      </c>
      <c r="O23" s="7">
        <f>$I$1*I23+($J$1*J23)+($K$1*K23)+($N$1*N23)</f>
        <v>6.805</v>
      </c>
      <c r="P23" s="13">
        <f>SUM(Q23:AI23)/17</f>
        <v>1</v>
      </c>
      <c r="Q23" s="3">
        <v>1</v>
      </c>
      <c r="R23" s="3">
        <v>1</v>
      </c>
      <c r="S23" s="3">
        <v>1</v>
      </c>
      <c r="T23" s="3">
        <v>1</v>
      </c>
      <c r="U23" s="8">
        <v>1</v>
      </c>
      <c r="V23" s="8">
        <v>1</v>
      </c>
      <c r="W23" s="3">
        <v>1</v>
      </c>
      <c r="X23" s="3">
        <v>1</v>
      </c>
      <c r="Y23" s="3">
        <v>1</v>
      </c>
      <c r="Z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13</v>
      </c>
      <c r="AK23" s="10">
        <f>SUM(Q23:AJ23)/30</f>
        <v>1</v>
      </c>
    </row>
    <row r="24" spans="1:37" ht="14.25">
      <c r="A24" s="1" t="s">
        <v>70</v>
      </c>
      <c r="B24" s="1" t="s">
        <v>6</v>
      </c>
      <c r="C24" s="1" t="s">
        <v>14</v>
      </c>
      <c r="D24" s="1" t="s">
        <v>71</v>
      </c>
      <c r="E24" s="1"/>
      <c r="F24" s="1" t="s">
        <v>72</v>
      </c>
      <c r="G24" s="2">
        <v>9</v>
      </c>
      <c r="H24" s="3" t="s">
        <v>169</v>
      </c>
      <c r="I24" s="4">
        <v>7</v>
      </c>
      <c r="J24" s="4">
        <v>7.5</v>
      </c>
      <c r="K24" s="6">
        <v>5</v>
      </c>
      <c r="L24" s="6">
        <v>1</v>
      </c>
      <c r="M24" s="6">
        <v>0.8</v>
      </c>
      <c r="N24" s="6">
        <v>8.5</v>
      </c>
      <c r="O24" s="7">
        <f>$I$1*I24+($J$1*J24)+($K$1*K24)+($N$1*N24)</f>
        <v>7.2749999999999995</v>
      </c>
      <c r="P24" s="13">
        <f>SUM(Q24:AI24)/17</f>
        <v>0.6470588235294118</v>
      </c>
      <c r="Q24" s="3">
        <v>1</v>
      </c>
      <c r="R24" s="3">
        <v>0</v>
      </c>
      <c r="S24" s="3">
        <v>1</v>
      </c>
      <c r="T24" s="3">
        <v>0</v>
      </c>
      <c r="U24" s="8">
        <v>1</v>
      </c>
      <c r="V24" s="8">
        <v>1</v>
      </c>
      <c r="W24" s="3">
        <v>0</v>
      </c>
      <c r="X24" s="3">
        <v>0</v>
      </c>
      <c r="Y24" s="3">
        <v>0</v>
      </c>
      <c r="Z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0</v>
      </c>
      <c r="AI24" s="3">
        <v>1</v>
      </c>
      <c r="AJ24" s="3">
        <v>13</v>
      </c>
      <c r="AK24" s="10">
        <f>SUM(Q24:AJ24)/30</f>
        <v>0.8</v>
      </c>
    </row>
    <row r="25" spans="1:37" ht="14.25">
      <c r="A25" s="1" t="s">
        <v>73</v>
      </c>
      <c r="B25" s="1" t="s">
        <v>6</v>
      </c>
      <c r="C25" s="1" t="s">
        <v>14</v>
      </c>
      <c r="D25" s="1" t="s">
        <v>74</v>
      </c>
      <c r="E25" s="1"/>
      <c r="F25" s="1" t="s">
        <v>75</v>
      </c>
      <c r="G25" s="2">
        <v>6</v>
      </c>
      <c r="H25" s="3" t="s">
        <v>168</v>
      </c>
      <c r="I25" s="5">
        <v>6</v>
      </c>
      <c r="J25" s="4">
        <v>3.5</v>
      </c>
      <c r="K25" s="6">
        <v>7</v>
      </c>
      <c r="L25" s="6">
        <v>0.8</v>
      </c>
      <c r="M25" s="6">
        <v>0.8</v>
      </c>
      <c r="N25" s="6">
        <v>7</v>
      </c>
      <c r="O25" s="7">
        <f>$I$1*I25+($J$1*J25)+($K$1*K25)+($N$1*N25)</f>
        <v>5.425</v>
      </c>
      <c r="P25" s="13">
        <f>SUM(Q25:AI25)/17</f>
        <v>0.7647058823529411</v>
      </c>
      <c r="Q25" s="3">
        <v>1</v>
      </c>
      <c r="R25" s="3">
        <v>1</v>
      </c>
      <c r="S25" s="3">
        <v>1</v>
      </c>
      <c r="T25" s="3">
        <v>1</v>
      </c>
      <c r="U25" s="8">
        <v>1</v>
      </c>
      <c r="V25" s="8">
        <v>1</v>
      </c>
      <c r="W25" s="3">
        <v>1</v>
      </c>
      <c r="X25" s="3">
        <v>0</v>
      </c>
      <c r="Y25" s="3">
        <v>0</v>
      </c>
      <c r="Z25" s="3">
        <v>0</v>
      </c>
      <c r="AC25" s="3">
        <v>1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1</v>
      </c>
      <c r="AJ25" s="3">
        <v>13</v>
      </c>
      <c r="AK25" s="10">
        <f>SUM(Q25:AJ25)/30</f>
        <v>0.8666666666666667</v>
      </c>
    </row>
    <row r="26" spans="1:37" ht="14.25">
      <c r="A26" s="1" t="s">
        <v>76</v>
      </c>
      <c r="B26" s="1" t="s">
        <v>6</v>
      </c>
      <c r="C26" s="1" t="s">
        <v>14</v>
      </c>
      <c r="D26" s="1" t="s">
        <v>77</v>
      </c>
      <c r="E26" s="1"/>
      <c r="F26" s="1" t="s">
        <v>78</v>
      </c>
      <c r="G26" s="2">
        <v>8</v>
      </c>
      <c r="H26" s="3" t="s">
        <v>167</v>
      </c>
      <c r="I26" s="4">
        <v>5.8</v>
      </c>
      <c r="J26" s="4">
        <v>5</v>
      </c>
      <c r="K26" s="6">
        <v>7</v>
      </c>
      <c r="L26" s="6">
        <v>1</v>
      </c>
      <c r="M26" s="6">
        <v>1</v>
      </c>
      <c r="N26" s="6">
        <v>8</v>
      </c>
      <c r="O26" s="7">
        <f>$I$1*I26+($J$1*J26)+($K$1*K26)+($N$1*N26)</f>
        <v>6.08</v>
      </c>
      <c r="P26" s="13">
        <f>SUM(Q26:AI26)/17</f>
        <v>0.8823529411764706</v>
      </c>
      <c r="Q26" s="3">
        <v>1</v>
      </c>
      <c r="R26" s="3">
        <v>1</v>
      </c>
      <c r="S26" s="3">
        <v>1</v>
      </c>
      <c r="T26" s="3">
        <v>1</v>
      </c>
      <c r="U26" s="8">
        <v>1</v>
      </c>
      <c r="V26" s="8">
        <v>1</v>
      </c>
      <c r="W26" s="3">
        <v>0</v>
      </c>
      <c r="X26" s="3">
        <v>1</v>
      </c>
      <c r="Y26" s="3">
        <v>1</v>
      </c>
      <c r="Z26" s="3">
        <v>0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13</v>
      </c>
      <c r="AK26" s="10">
        <f>SUM(Q26:AJ26)/30</f>
        <v>0.9333333333333333</v>
      </c>
    </row>
    <row r="27" spans="1:37" ht="14.25">
      <c r="A27" s="1" t="s">
        <v>79</v>
      </c>
      <c r="B27" s="1" t="s">
        <v>80</v>
      </c>
      <c r="C27" s="1" t="s">
        <v>14</v>
      </c>
      <c r="D27" s="1" t="s">
        <v>81</v>
      </c>
      <c r="E27" s="1"/>
      <c r="F27" s="1" t="s">
        <v>82</v>
      </c>
      <c r="G27" s="2">
        <v>12</v>
      </c>
      <c r="H27" s="3" t="s">
        <v>186</v>
      </c>
      <c r="I27" s="4">
        <v>2</v>
      </c>
      <c r="J27" s="4">
        <v>5</v>
      </c>
      <c r="K27" s="6">
        <v>6</v>
      </c>
      <c r="L27" s="6">
        <v>0</v>
      </c>
      <c r="M27" s="6">
        <v>0</v>
      </c>
      <c r="N27" s="6">
        <v>0</v>
      </c>
      <c r="O27" s="7">
        <f>$I$1*I27+($J$1*J27)+($K$1*K27)+($N$1*N27)</f>
        <v>3.0500000000000003</v>
      </c>
      <c r="P27" s="13">
        <f>SUM(Q27:AI27)/17</f>
        <v>0.8823529411764706</v>
      </c>
      <c r="Q27" s="3">
        <v>1</v>
      </c>
      <c r="R27" s="3">
        <v>1</v>
      </c>
      <c r="S27" s="3">
        <v>1</v>
      </c>
      <c r="T27" s="3">
        <v>1</v>
      </c>
      <c r="U27" s="8">
        <v>1</v>
      </c>
      <c r="V27" s="8">
        <v>1</v>
      </c>
      <c r="W27" s="3">
        <v>1</v>
      </c>
      <c r="X27" s="3">
        <v>1</v>
      </c>
      <c r="Y27" s="3">
        <v>0</v>
      </c>
      <c r="Z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0</v>
      </c>
      <c r="AJ27" s="3">
        <v>13</v>
      </c>
      <c r="AK27" s="10">
        <f>SUM(Q27:AJ27)/30</f>
        <v>0.9333333333333333</v>
      </c>
    </row>
    <row r="28" spans="1:37" ht="14.25">
      <c r="A28" s="1" t="s">
        <v>83</v>
      </c>
      <c r="B28" s="1" t="s">
        <v>6</v>
      </c>
      <c r="C28" s="1" t="s">
        <v>14</v>
      </c>
      <c r="D28" s="1" t="s">
        <v>84</v>
      </c>
      <c r="E28" s="1"/>
      <c r="F28" s="1" t="s">
        <v>85</v>
      </c>
      <c r="G28" s="2">
        <v>4</v>
      </c>
      <c r="H28" s="3" t="s">
        <v>185</v>
      </c>
      <c r="I28" s="4">
        <v>6.7</v>
      </c>
      <c r="J28" s="4">
        <v>5.5</v>
      </c>
      <c r="K28" s="6">
        <v>6</v>
      </c>
      <c r="L28" s="6">
        <v>0.8</v>
      </c>
      <c r="M28" s="6">
        <v>0.8</v>
      </c>
      <c r="N28" s="6">
        <v>7.5</v>
      </c>
      <c r="O28" s="7">
        <f>$I$1*I28+($J$1*J28)+($K$1*K28)+($N$1*N28)</f>
        <v>6.369999999999999</v>
      </c>
      <c r="P28" s="13">
        <f>SUM(Q28:AI28)/17</f>
        <v>0.7647058823529411</v>
      </c>
      <c r="Q28" s="3">
        <v>1</v>
      </c>
      <c r="R28" s="3">
        <v>1</v>
      </c>
      <c r="S28" s="3">
        <v>1</v>
      </c>
      <c r="T28" s="3">
        <v>1</v>
      </c>
      <c r="U28" s="8">
        <v>0</v>
      </c>
      <c r="V28" s="8">
        <v>1</v>
      </c>
      <c r="W28" s="3">
        <v>1</v>
      </c>
      <c r="X28" s="3">
        <v>1</v>
      </c>
      <c r="Y28" s="3">
        <v>1</v>
      </c>
      <c r="Z28" s="3">
        <v>0</v>
      </c>
      <c r="AC28" s="3">
        <v>1</v>
      </c>
      <c r="AD28" s="3">
        <v>1</v>
      </c>
      <c r="AE28" s="3">
        <v>1</v>
      </c>
      <c r="AF28" s="3">
        <v>0</v>
      </c>
      <c r="AG28" s="3">
        <v>0</v>
      </c>
      <c r="AH28" s="3">
        <v>1</v>
      </c>
      <c r="AI28" s="3">
        <v>1</v>
      </c>
      <c r="AJ28" s="3">
        <v>13</v>
      </c>
      <c r="AK28" s="10">
        <f>SUM(Q28:AJ28)/30</f>
        <v>0.8666666666666667</v>
      </c>
    </row>
    <row r="29" spans="1:37" ht="14.25">
      <c r="A29" s="1" t="s">
        <v>86</v>
      </c>
      <c r="B29" s="1" t="s">
        <v>6</v>
      </c>
      <c r="C29" s="1" t="s">
        <v>14</v>
      </c>
      <c r="D29" s="1" t="s">
        <v>87</v>
      </c>
      <c r="E29" s="1"/>
      <c r="F29" s="1" t="s">
        <v>88</v>
      </c>
      <c r="G29" s="2">
        <v>11</v>
      </c>
      <c r="H29" s="3" t="s">
        <v>172</v>
      </c>
      <c r="I29" s="4">
        <v>7.1</v>
      </c>
      <c r="J29" s="4">
        <v>6</v>
      </c>
      <c r="K29" s="6">
        <v>5</v>
      </c>
      <c r="L29" s="6">
        <v>0.8</v>
      </c>
      <c r="M29" s="6">
        <v>0</v>
      </c>
      <c r="N29" s="6">
        <v>8.5</v>
      </c>
      <c r="O29" s="7">
        <f>$I$1*I29+($J$1*J29)+($K$1*K29)+($N$1*N29)</f>
        <v>6.784999999999999</v>
      </c>
      <c r="P29" s="13">
        <f>SUM(Q29:AI29)/17</f>
        <v>0.5882352941176471</v>
      </c>
      <c r="Q29" s="3">
        <v>1</v>
      </c>
      <c r="R29" s="3">
        <v>1</v>
      </c>
      <c r="S29" s="3">
        <v>0</v>
      </c>
      <c r="T29" s="3">
        <v>0</v>
      </c>
      <c r="U29" s="8">
        <v>1</v>
      </c>
      <c r="V29" s="8">
        <v>1</v>
      </c>
      <c r="W29" s="3">
        <v>0</v>
      </c>
      <c r="X29" s="3">
        <v>1</v>
      </c>
      <c r="Y29" s="3">
        <v>0</v>
      </c>
      <c r="Z29" s="3">
        <v>1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0</v>
      </c>
      <c r="AJ29" s="3">
        <v>13</v>
      </c>
      <c r="AK29" s="10">
        <f>SUM(Q29:AJ29)/30</f>
        <v>0.7666666666666667</v>
      </c>
    </row>
    <row r="30" spans="1:37" ht="14.25">
      <c r="A30" s="1" t="s">
        <v>89</v>
      </c>
      <c r="B30" s="1" t="s">
        <v>6</v>
      </c>
      <c r="C30" s="1" t="s">
        <v>14</v>
      </c>
      <c r="D30" s="1" t="s">
        <v>90</v>
      </c>
      <c r="E30" s="1"/>
      <c r="F30" s="1" t="s">
        <v>91</v>
      </c>
      <c r="G30" s="2">
        <v>7</v>
      </c>
      <c r="H30" s="3" t="s">
        <v>174</v>
      </c>
      <c r="I30" s="4">
        <v>6.3</v>
      </c>
      <c r="J30" s="4">
        <v>6.5</v>
      </c>
      <c r="K30" s="6">
        <v>8</v>
      </c>
      <c r="L30" s="6">
        <v>1</v>
      </c>
      <c r="M30" s="6">
        <v>1</v>
      </c>
      <c r="N30" s="6">
        <v>8</v>
      </c>
      <c r="O30" s="7">
        <f>$I$1*I30+($J$1*J30)+($K$1*K30)+($N$1*N30)</f>
        <v>6.879999999999999</v>
      </c>
      <c r="P30" s="13">
        <f>SUM(Q30:AI30)/17</f>
        <v>0.7647058823529411</v>
      </c>
      <c r="Q30" s="3">
        <v>1</v>
      </c>
      <c r="R30" s="3">
        <v>1</v>
      </c>
      <c r="S30" s="3">
        <v>1</v>
      </c>
      <c r="T30" s="3">
        <v>1</v>
      </c>
      <c r="U30" s="8">
        <v>0</v>
      </c>
      <c r="V30" s="8">
        <v>1</v>
      </c>
      <c r="W30" s="3">
        <v>0</v>
      </c>
      <c r="X30" s="3">
        <v>1</v>
      </c>
      <c r="Y30" s="3">
        <v>1</v>
      </c>
      <c r="Z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0</v>
      </c>
      <c r="AI30" s="3">
        <v>0</v>
      </c>
      <c r="AJ30" s="3">
        <v>13</v>
      </c>
      <c r="AK30" s="10">
        <f>SUM(Q30:AJ30)/30</f>
        <v>0.8666666666666667</v>
      </c>
    </row>
    <row r="31" spans="1:37" ht="14.25">
      <c r="A31" s="1" t="s">
        <v>92</v>
      </c>
      <c r="B31" s="1" t="s">
        <v>80</v>
      </c>
      <c r="C31" s="1" t="s">
        <v>14</v>
      </c>
      <c r="D31" s="1" t="s">
        <v>93</v>
      </c>
      <c r="E31" s="1">
        <v>1</v>
      </c>
      <c r="F31" s="1" t="s">
        <v>94</v>
      </c>
      <c r="G31" s="2">
        <v>2</v>
      </c>
      <c r="H31" s="3" t="s">
        <v>163</v>
      </c>
      <c r="I31" s="5">
        <v>3</v>
      </c>
      <c r="J31" s="4">
        <v>6</v>
      </c>
      <c r="K31" s="6">
        <v>6</v>
      </c>
      <c r="L31" s="6">
        <v>1</v>
      </c>
      <c r="M31" s="6">
        <v>1</v>
      </c>
      <c r="N31" s="6">
        <v>8</v>
      </c>
      <c r="O31" s="7">
        <f>$I$1*I31+($J$1*J31)+($K$1*K31)+($N$1*N31)+0.5</f>
        <v>5.85</v>
      </c>
      <c r="P31" s="13">
        <f>SUM(Q31:AI31)/17</f>
        <v>0.7058823529411765</v>
      </c>
      <c r="Q31" s="3">
        <v>1</v>
      </c>
      <c r="R31" s="3">
        <v>1</v>
      </c>
      <c r="S31" s="3">
        <v>1</v>
      </c>
      <c r="T31" s="3">
        <v>1</v>
      </c>
      <c r="U31" s="8">
        <v>0</v>
      </c>
      <c r="V31" s="8">
        <v>1</v>
      </c>
      <c r="W31" s="3">
        <v>1</v>
      </c>
      <c r="X31" s="3">
        <v>0</v>
      </c>
      <c r="Y31" s="3">
        <v>1</v>
      </c>
      <c r="Z31" s="3">
        <v>0</v>
      </c>
      <c r="AC31" s="3">
        <v>1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13</v>
      </c>
      <c r="AK31" s="10">
        <f>SUM(Q31:AJ31)/30</f>
        <v>0.8333333333333334</v>
      </c>
    </row>
    <row r="32" spans="1:37" ht="14.25">
      <c r="A32" s="1" t="s">
        <v>95</v>
      </c>
      <c r="B32" s="1" t="s">
        <v>6</v>
      </c>
      <c r="C32" s="1" t="s">
        <v>14</v>
      </c>
      <c r="D32" s="1" t="s">
        <v>96</v>
      </c>
      <c r="E32" s="1"/>
      <c r="F32" s="1" t="s">
        <v>97</v>
      </c>
      <c r="G32" s="2">
        <v>9</v>
      </c>
      <c r="H32" s="3" t="s">
        <v>169</v>
      </c>
      <c r="I32" s="4">
        <v>9.5</v>
      </c>
      <c r="J32" s="4">
        <v>7</v>
      </c>
      <c r="K32" s="6">
        <v>8</v>
      </c>
      <c r="L32" s="6">
        <v>1</v>
      </c>
      <c r="M32" s="6">
        <v>0.8</v>
      </c>
      <c r="N32" s="6">
        <v>8.5</v>
      </c>
      <c r="O32" s="7">
        <f>$I$1*I32+($J$1*J32)+($K$1*K32)+($N$1*N32)</f>
        <v>8.274999999999999</v>
      </c>
      <c r="P32" s="13">
        <f>SUM(Q32:AI32)/17</f>
        <v>0.8235294117647058</v>
      </c>
      <c r="Q32" s="3">
        <v>0</v>
      </c>
      <c r="R32" s="3">
        <v>1</v>
      </c>
      <c r="S32" s="3">
        <v>1</v>
      </c>
      <c r="T32" s="3">
        <v>1</v>
      </c>
      <c r="U32" s="8">
        <v>1</v>
      </c>
      <c r="V32" s="8">
        <v>1</v>
      </c>
      <c r="W32" s="3">
        <v>0</v>
      </c>
      <c r="X32" s="3">
        <v>1</v>
      </c>
      <c r="Y32" s="3">
        <v>1</v>
      </c>
      <c r="Z32" s="3">
        <v>1</v>
      </c>
      <c r="AC32" s="3">
        <v>0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13</v>
      </c>
      <c r="AK32" s="10">
        <f>SUM(Q32:AJ32)/30</f>
        <v>0.9</v>
      </c>
    </row>
    <row r="33" spans="1:37" ht="14.25">
      <c r="A33" s="1" t="s">
        <v>98</v>
      </c>
      <c r="B33" s="1" t="s">
        <v>6</v>
      </c>
      <c r="C33" s="1" t="s">
        <v>14</v>
      </c>
      <c r="D33" s="1" t="s">
        <v>99</v>
      </c>
      <c r="E33" s="1"/>
      <c r="F33" s="1" t="s">
        <v>100</v>
      </c>
      <c r="G33" s="2">
        <v>8</v>
      </c>
      <c r="H33" s="3" t="s">
        <v>167</v>
      </c>
      <c r="I33" s="4">
        <v>7.2</v>
      </c>
      <c r="J33" s="4">
        <v>9.5</v>
      </c>
      <c r="K33" s="6">
        <v>8</v>
      </c>
      <c r="L33" s="6">
        <v>1</v>
      </c>
      <c r="M33" s="6">
        <v>1</v>
      </c>
      <c r="N33" s="6">
        <v>8</v>
      </c>
      <c r="O33" s="7">
        <f>$I$1*I33+($J$1*J33)+($K$1*K33)+($N$1*N33)</f>
        <v>8.245</v>
      </c>
      <c r="P33" s="13">
        <f>SUM(Q33:AI33)/17</f>
        <v>0.9411764705882353</v>
      </c>
      <c r="Q33" s="3">
        <v>1</v>
      </c>
      <c r="R33" s="3">
        <v>1</v>
      </c>
      <c r="S33" s="3">
        <v>1</v>
      </c>
      <c r="T33" s="3">
        <v>1</v>
      </c>
      <c r="U33" s="8">
        <v>1</v>
      </c>
      <c r="V33" s="8">
        <v>1</v>
      </c>
      <c r="W33" s="3">
        <v>1</v>
      </c>
      <c r="X33" s="3">
        <v>1</v>
      </c>
      <c r="Y33" s="3">
        <v>1</v>
      </c>
      <c r="Z33" s="3">
        <v>0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13</v>
      </c>
      <c r="AK33" s="10">
        <f>SUM(Q33:AJ33)/30</f>
        <v>0.9666666666666667</v>
      </c>
    </row>
    <row r="34" spans="1:37" ht="14.25">
      <c r="A34" s="1" t="s">
        <v>101</v>
      </c>
      <c r="B34" s="1" t="s">
        <v>6</v>
      </c>
      <c r="C34" s="1" t="s">
        <v>14</v>
      </c>
      <c r="D34" s="1" t="s">
        <v>102</v>
      </c>
      <c r="E34" s="1"/>
      <c r="F34" s="1" t="s">
        <v>103</v>
      </c>
      <c r="G34" s="2">
        <v>5</v>
      </c>
      <c r="H34" s="3" t="s">
        <v>166</v>
      </c>
      <c r="I34" s="4">
        <v>7</v>
      </c>
      <c r="J34" s="4">
        <v>8.5</v>
      </c>
      <c r="K34" s="6">
        <v>6</v>
      </c>
      <c r="L34" s="6">
        <v>1</v>
      </c>
      <c r="M34" s="6">
        <v>1</v>
      </c>
      <c r="N34" s="6">
        <v>8</v>
      </c>
      <c r="O34" s="7">
        <f>$I$1*I34+($J$1*J34)+($K$1*K34)+($N$1*N34)</f>
        <v>7.624999999999998</v>
      </c>
      <c r="P34" s="13">
        <f>SUM(Q34:AI34)/17</f>
        <v>0.6470588235294118</v>
      </c>
      <c r="Q34" s="3">
        <v>1</v>
      </c>
      <c r="R34" s="3">
        <v>1</v>
      </c>
      <c r="S34" s="3">
        <v>1</v>
      </c>
      <c r="T34" s="3">
        <v>1</v>
      </c>
      <c r="U34" s="8">
        <v>1</v>
      </c>
      <c r="V34" s="8">
        <v>1</v>
      </c>
      <c r="W34" s="3">
        <v>0</v>
      </c>
      <c r="X34" s="3">
        <v>1</v>
      </c>
      <c r="Y34" s="3">
        <v>1</v>
      </c>
      <c r="Z34" s="3">
        <v>0</v>
      </c>
      <c r="AC34" s="3">
        <v>0</v>
      </c>
      <c r="AD34" s="3">
        <v>1</v>
      </c>
      <c r="AE34" s="3">
        <v>0</v>
      </c>
      <c r="AF34" s="3">
        <v>1</v>
      </c>
      <c r="AG34" s="3">
        <v>1</v>
      </c>
      <c r="AH34" s="3">
        <v>0</v>
      </c>
      <c r="AI34" s="3">
        <v>0</v>
      </c>
      <c r="AJ34" s="3">
        <v>13</v>
      </c>
      <c r="AK34" s="10">
        <f>SUM(Q34:AJ34)/30</f>
        <v>0.8</v>
      </c>
    </row>
    <row r="35" spans="1:37" ht="14.25">
      <c r="A35" s="1" t="s">
        <v>104</v>
      </c>
      <c r="B35" s="1" t="s">
        <v>80</v>
      </c>
      <c r="C35" s="1" t="s">
        <v>14</v>
      </c>
      <c r="D35" s="1" t="s">
        <v>105</v>
      </c>
      <c r="E35" s="1"/>
      <c r="F35" s="1" t="s">
        <v>106</v>
      </c>
      <c r="G35" s="2">
        <v>7</v>
      </c>
      <c r="H35" s="3" t="s">
        <v>174</v>
      </c>
      <c r="I35" s="4">
        <v>6.3</v>
      </c>
      <c r="J35" s="4">
        <v>6</v>
      </c>
      <c r="K35" s="6">
        <v>8</v>
      </c>
      <c r="L35" s="6">
        <v>1</v>
      </c>
      <c r="M35" s="6">
        <v>1</v>
      </c>
      <c r="N35" s="6">
        <v>8</v>
      </c>
      <c r="O35" s="7">
        <f>$I$1*I35+($J$1*J35)+($K$1*K35)+($N$1*N35)</f>
        <v>6.705</v>
      </c>
      <c r="P35" s="13">
        <f>SUM(Q35:AI35)/17</f>
        <v>0.7647058823529411</v>
      </c>
      <c r="Q35" s="3">
        <v>1</v>
      </c>
      <c r="R35" s="3">
        <v>1</v>
      </c>
      <c r="S35" s="3">
        <v>1</v>
      </c>
      <c r="T35" s="3">
        <v>1</v>
      </c>
      <c r="U35" s="8">
        <v>1</v>
      </c>
      <c r="V35" s="8">
        <v>1</v>
      </c>
      <c r="W35" s="3">
        <v>0</v>
      </c>
      <c r="X35" s="3">
        <v>1</v>
      </c>
      <c r="Y35" s="3">
        <v>1</v>
      </c>
      <c r="Z35" s="3">
        <v>1</v>
      </c>
      <c r="AC35" s="3">
        <v>1</v>
      </c>
      <c r="AD35" s="3">
        <v>1</v>
      </c>
      <c r="AE35" s="3">
        <v>1</v>
      </c>
      <c r="AF35" s="3">
        <v>0</v>
      </c>
      <c r="AG35" s="3">
        <v>1</v>
      </c>
      <c r="AH35" s="3">
        <v>0</v>
      </c>
      <c r="AI35" s="3">
        <v>0</v>
      </c>
      <c r="AJ35" s="3">
        <v>13</v>
      </c>
      <c r="AK35" s="10">
        <f>SUM(Q35:AJ35)/30</f>
        <v>0.8666666666666667</v>
      </c>
    </row>
    <row r="36" spans="1:37" ht="14.25">
      <c r="A36" s="1" t="s">
        <v>107</v>
      </c>
      <c r="B36" s="1" t="s">
        <v>6</v>
      </c>
      <c r="C36" s="1" t="s">
        <v>14</v>
      </c>
      <c r="D36" s="1" t="s">
        <v>108</v>
      </c>
      <c r="E36" s="1"/>
      <c r="F36" s="1" t="s">
        <v>109</v>
      </c>
      <c r="G36" s="2">
        <v>6</v>
      </c>
      <c r="H36" s="3" t="s">
        <v>168</v>
      </c>
      <c r="I36" s="4">
        <v>8.2</v>
      </c>
      <c r="J36" s="4">
        <v>7</v>
      </c>
      <c r="K36" s="6">
        <v>7</v>
      </c>
      <c r="L36" s="6">
        <v>0.8</v>
      </c>
      <c r="M36" s="6">
        <v>0.8</v>
      </c>
      <c r="N36" s="6">
        <v>7</v>
      </c>
      <c r="O36" s="7">
        <f>$I$1*I36+($J$1*J36)+($K$1*K36)+($N$1*N36)</f>
        <v>7.42</v>
      </c>
      <c r="P36" s="13">
        <f>SUM(Q36:AI36)/17</f>
        <v>0.8823529411764706</v>
      </c>
      <c r="Q36" s="3">
        <v>1</v>
      </c>
      <c r="R36" s="3">
        <v>1</v>
      </c>
      <c r="S36" s="3">
        <v>1</v>
      </c>
      <c r="T36" s="3">
        <v>1</v>
      </c>
      <c r="U36" s="8">
        <v>1</v>
      </c>
      <c r="V36" s="8">
        <v>1</v>
      </c>
      <c r="W36" s="3">
        <v>1</v>
      </c>
      <c r="X36" s="3">
        <v>1</v>
      </c>
      <c r="Y36" s="3">
        <v>1</v>
      </c>
      <c r="Z36" s="3">
        <v>0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1</v>
      </c>
      <c r="AI36" s="3">
        <v>0</v>
      </c>
      <c r="AJ36" s="3">
        <v>13</v>
      </c>
      <c r="AK36" s="10">
        <f>SUM(Q36:AJ36)/30</f>
        <v>0.9333333333333333</v>
      </c>
    </row>
    <row r="37" spans="1:37" ht="14.25">
      <c r="A37" s="1" t="s">
        <v>110</v>
      </c>
      <c r="B37" s="1" t="s">
        <v>6</v>
      </c>
      <c r="C37" s="1" t="s">
        <v>14</v>
      </c>
      <c r="D37" s="1" t="s">
        <v>111</v>
      </c>
      <c r="E37" s="1"/>
      <c r="F37" s="1" t="s">
        <v>112</v>
      </c>
      <c r="G37" s="2">
        <v>10</v>
      </c>
      <c r="H37" s="3" t="s">
        <v>170</v>
      </c>
      <c r="I37" s="4">
        <v>7</v>
      </c>
      <c r="J37" s="4">
        <v>5.5</v>
      </c>
      <c r="K37" s="6">
        <v>8</v>
      </c>
      <c r="L37" s="6">
        <v>1</v>
      </c>
      <c r="M37" s="6">
        <v>1</v>
      </c>
      <c r="N37" s="6">
        <v>8</v>
      </c>
      <c r="O37" s="7">
        <f>$I$1*I37+($J$1*J37)+($K$1*K37)+($N$1*N37)</f>
        <v>6.775</v>
      </c>
      <c r="P37" s="13">
        <f>SUM(Q37:AI37)/17</f>
        <v>0.8823529411764706</v>
      </c>
      <c r="Q37" s="3">
        <v>1</v>
      </c>
      <c r="R37" s="3">
        <v>1</v>
      </c>
      <c r="S37" s="3">
        <v>1</v>
      </c>
      <c r="T37" s="3">
        <v>1</v>
      </c>
      <c r="U37" s="8">
        <v>1</v>
      </c>
      <c r="V37" s="8">
        <v>1</v>
      </c>
      <c r="W37" s="3">
        <v>1</v>
      </c>
      <c r="X37" s="3">
        <v>1</v>
      </c>
      <c r="Y37" s="3">
        <v>1</v>
      </c>
      <c r="Z37" s="3">
        <v>0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0</v>
      </c>
      <c r="AJ37" s="3">
        <v>13</v>
      </c>
      <c r="AK37" s="10">
        <f>SUM(Q37:AJ37)/30</f>
        <v>0.9333333333333333</v>
      </c>
    </row>
    <row r="38" spans="1:37" ht="14.25">
      <c r="A38" s="1" t="s">
        <v>113</v>
      </c>
      <c r="B38" s="1" t="s">
        <v>6</v>
      </c>
      <c r="C38" s="1" t="s">
        <v>14</v>
      </c>
      <c r="D38" s="1" t="s">
        <v>114</v>
      </c>
      <c r="E38" s="1">
        <v>1</v>
      </c>
      <c r="F38" s="1" t="s">
        <v>115</v>
      </c>
      <c r="G38" s="2">
        <v>2</v>
      </c>
      <c r="H38" s="3" t="s">
        <v>163</v>
      </c>
      <c r="I38" s="4">
        <v>8</v>
      </c>
      <c r="J38" s="4">
        <v>7.5</v>
      </c>
      <c r="K38" s="6">
        <v>8</v>
      </c>
      <c r="L38" s="6">
        <v>1</v>
      </c>
      <c r="M38" s="6">
        <v>1</v>
      </c>
      <c r="N38" s="6">
        <v>8</v>
      </c>
      <c r="O38" s="7">
        <f>$I$1*I38+($J$1*J38)+($K$1*K38)+($N$1*N38)+0.5</f>
        <v>8.325</v>
      </c>
      <c r="P38" s="13">
        <f>SUM(Q38:AI38)/17</f>
        <v>0.9411764705882353</v>
      </c>
      <c r="Q38" s="3">
        <v>1</v>
      </c>
      <c r="R38" s="3">
        <v>1</v>
      </c>
      <c r="S38" s="3">
        <v>1</v>
      </c>
      <c r="T38" s="3">
        <v>1</v>
      </c>
      <c r="U38" s="8">
        <v>1</v>
      </c>
      <c r="V38" s="8">
        <v>1</v>
      </c>
      <c r="W38" s="3">
        <v>1</v>
      </c>
      <c r="X38" s="3">
        <v>1</v>
      </c>
      <c r="Y38" s="3">
        <v>1</v>
      </c>
      <c r="Z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0</v>
      </c>
      <c r="AJ38" s="3">
        <v>13</v>
      </c>
      <c r="AK38" s="10">
        <f>SUM(Q38:AJ38)/30</f>
        <v>0.9666666666666667</v>
      </c>
    </row>
    <row r="39" spans="1:37" ht="14.25">
      <c r="A39" s="1" t="s">
        <v>116</v>
      </c>
      <c r="B39" s="1" t="s">
        <v>6</v>
      </c>
      <c r="C39" s="1" t="s">
        <v>14</v>
      </c>
      <c r="D39" s="1" t="s">
        <v>117</v>
      </c>
      <c r="E39" s="1"/>
      <c r="F39" s="1" t="s">
        <v>118</v>
      </c>
      <c r="G39" s="2">
        <v>10</v>
      </c>
      <c r="H39" s="3" t="s">
        <v>170</v>
      </c>
      <c r="I39" s="4">
        <v>7.5</v>
      </c>
      <c r="J39" s="4">
        <v>5</v>
      </c>
      <c r="K39" s="6">
        <v>8</v>
      </c>
      <c r="L39" s="6">
        <v>1</v>
      </c>
      <c r="M39" s="6">
        <v>1</v>
      </c>
      <c r="N39" s="6">
        <v>8</v>
      </c>
      <c r="O39" s="7">
        <f>$I$1*I39+($J$1*J39)+($K$1*K39)+($N$1*N39)</f>
        <v>6.775</v>
      </c>
      <c r="P39" s="13">
        <f>SUM(Q39:AI39)/17</f>
        <v>0.8235294117647058</v>
      </c>
      <c r="Q39" s="3">
        <v>1</v>
      </c>
      <c r="R39" s="3">
        <v>1</v>
      </c>
      <c r="S39" s="3">
        <v>1</v>
      </c>
      <c r="T39" s="3">
        <v>1</v>
      </c>
      <c r="U39" s="8">
        <v>1</v>
      </c>
      <c r="V39" s="8">
        <v>1</v>
      </c>
      <c r="W39" s="3">
        <v>0</v>
      </c>
      <c r="X39" s="3">
        <v>1</v>
      </c>
      <c r="Y39" s="3">
        <v>1</v>
      </c>
      <c r="Z39" s="3">
        <v>1</v>
      </c>
      <c r="AC39" s="3">
        <v>1</v>
      </c>
      <c r="AD39" s="3">
        <v>1</v>
      </c>
      <c r="AE39" s="3">
        <v>1</v>
      </c>
      <c r="AF39" s="3">
        <v>1</v>
      </c>
      <c r="AG39" s="3">
        <v>1</v>
      </c>
      <c r="AH39" s="3">
        <v>0</v>
      </c>
      <c r="AI39" s="3">
        <v>0</v>
      </c>
      <c r="AJ39" s="3">
        <v>13</v>
      </c>
      <c r="AK39" s="10">
        <f>SUM(Q39:AJ39)/30</f>
        <v>0.9</v>
      </c>
    </row>
    <row r="40" spans="1:37" ht="14.25">
      <c r="A40" s="1" t="s">
        <v>119</v>
      </c>
      <c r="B40" s="1" t="s">
        <v>6</v>
      </c>
      <c r="C40" s="1" t="s">
        <v>14</v>
      </c>
      <c r="D40" s="1" t="s">
        <v>120</v>
      </c>
      <c r="E40" s="1">
        <v>1</v>
      </c>
      <c r="F40" s="1" t="s">
        <v>121</v>
      </c>
      <c r="G40" s="2">
        <v>3</v>
      </c>
      <c r="H40" s="3" t="s">
        <v>165</v>
      </c>
      <c r="I40" s="4">
        <v>9</v>
      </c>
      <c r="J40" s="4">
        <v>7.5</v>
      </c>
      <c r="K40" s="6">
        <v>9</v>
      </c>
      <c r="L40" s="6">
        <v>1</v>
      </c>
      <c r="M40" s="6">
        <v>1</v>
      </c>
      <c r="N40" s="6">
        <v>8</v>
      </c>
      <c r="O40" s="7">
        <f>$I$1*I40+($J$1*J40)+($K$1*K40)+($N$1*N40)+0.5</f>
        <v>8.775</v>
      </c>
      <c r="P40" s="13">
        <f>SUM(Q40:AI40)/17</f>
        <v>1</v>
      </c>
      <c r="Q40" s="3">
        <v>1</v>
      </c>
      <c r="R40" s="3">
        <v>1</v>
      </c>
      <c r="S40" s="3">
        <v>1</v>
      </c>
      <c r="T40" s="3">
        <v>1</v>
      </c>
      <c r="U40" s="8">
        <v>1</v>
      </c>
      <c r="V40" s="8">
        <v>1</v>
      </c>
      <c r="W40" s="3">
        <v>1</v>
      </c>
      <c r="X40" s="3">
        <v>1</v>
      </c>
      <c r="Y40" s="3">
        <v>1</v>
      </c>
      <c r="Z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1</v>
      </c>
      <c r="AJ40" s="3">
        <v>13</v>
      </c>
      <c r="AK40" s="10">
        <f>SUM(Q40:AJ40)/30</f>
        <v>1</v>
      </c>
    </row>
    <row r="41" spans="1:37" ht="14.25">
      <c r="A41" s="1" t="s">
        <v>122</v>
      </c>
      <c r="B41" s="1" t="s">
        <v>80</v>
      </c>
      <c r="C41" s="1" t="s">
        <v>14</v>
      </c>
      <c r="D41" s="1" t="s">
        <v>123</v>
      </c>
      <c r="E41" s="1"/>
      <c r="F41" s="1" t="s">
        <v>124</v>
      </c>
      <c r="G41" s="2">
        <v>11</v>
      </c>
      <c r="H41" s="3" t="s">
        <v>172</v>
      </c>
      <c r="J41" s="4">
        <v>5.8</v>
      </c>
      <c r="K41" s="6">
        <v>5</v>
      </c>
      <c r="L41" s="6">
        <v>0.8</v>
      </c>
      <c r="M41" s="6">
        <v>0</v>
      </c>
      <c r="N41" s="6">
        <v>8.5</v>
      </c>
      <c r="O41" s="7">
        <f>$I$1*I41+($J$1*J41)+($K$1*K41)+($N$1*N41)</f>
        <v>4.23</v>
      </c>
      <c r="P41" s="13">
        <f>SUM(Q41:AI41)/17</f>
        <v>0.6470588235294118</v>
      </c>
      <c r="Q41" s="3">
        <v>1</v>
      </c>
      <c r="R41" s="3">
        <v>0</v>
      </c>
      <c r="S41" s="3">
        <v>1</v>
      </c>
      <c r="T41" s="3">
        <v>0</v>
      </c>
      <c r="U41" s="8">
        <v>0</v>
      </c>
      <c r="V41" s="8">
        <v>1</v>
      </c>
      <c r="W41" s="3">
        <v>0</v>
      </c>
      <c r="X41" s="3">
        <v>1</v>
      </c>
      <c r="Y41" s="3">
        <v>1</v>
      </c>
      <c r="Z41" s="3">
        <v>1</v>
      </c>
      <c r="AC41" s="3">
        <v>1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0</v>
      </c>
      <c r="AJ41" s="3">
        <v>13</v>
      </c>
      <c r="AK41" s="10">
        <f>SUM(Q41:AJ41)/30</f>
        <v>0.8</v>
      </c>
    </row>
    <row r="42" spans="1:37" ht="14.25">
      <c r="A42" s="1" t="s">
        <v>125</v>
      </c>
      <c r="B42" s="1" t="s">
        <v>6</v>
      </c>
      <c r="C42" s="1" t="s">
        <v>14</v>
      </c>
      <c r="D42" s="1" t="s">
        <v>126</v>
      </c>
      <c r="E42" s="1"/>
      <c r="F42" s="1" t="s">
        <v>127</v>
      </c>
      <c r="G42" s="2">
        <v>8</v>
      </c>
      <c r="H42" s="3" t="s">
        <v>167</v>
      </c>
      <c r="I42" s="4">
        <v>6.7</v>
      </c>
      <c r="J42" s="4">
        <v>6</v>
      </c>
      <c r="K42" s="6">
        <v>8</v>
      </c>
      <c r="L42" s="6">
        <v>1</v>
      </c>
      <c r="M42" s="6">
        <v>1</v>
      </c>
      <c r="N42" s="6">
        <v>8</v>
      </c>
      <c r="O42" s="7">
        <f>$I$1*I42+($J$1*J42)+($K$1*K42)+($N$1*N42)</f>
        <v>6.844999999999999</v>
      </c>
      <c r="P42" s="13">
        <f>SUM(Q42:AI42)/17</f>
        <v>0.7647058823529411</v>
      </c>
      <c r="Q42" s="3">
        <v>1</v>
      </c>
      <c r="R42" s="3">
        <v>1</v>
      </c>
      <c r="S42" s="3">
        <v>1</v>
      </c>
      <c r="T42" s="3">
        <v>1</v>
      </c>
      <c r="U42" s="8">
        <v>1</v>
      </c>
      <c r="V42" s="8">
        <v>1</v>
      </c>
      <c r="W42" s="3">
        <v>1</v>
      </c>
      <c r="X42" s="3">
        <v>1</v>
      </c>
      <c r="Y42" s="3">
        <v>0</v>
      </c>
      <c r="Z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0</v>
      </c>
      <c r="AH42" s="3">
        <v>0</v>
      </c>
      <c r="AI42" s="3">
        <v>1</v>
      </c>
      <c r="AJ42" s="3">
        <v>13</v>
      </c>
      <c r="AK42" s="10">
        <f>SUM(Q42:AJ42)/30</f>
        <v>0.8666666666666667</v>
      </c>
    </row>
    <row r="43" spans="1:37" ht="14.25">
      <c r="A43" s="1" t="s">
        <v>128</v>
      </c>
      <c r="B43" s="1" t="s">
        <v>80</v>
      </c>
      <c r="C43" s="1" t="s">
        <v>14</v>
      </c>
      <c r="D43" s="1" t="s">
        <v>129</v>
      </c>
      <c r="E43" s="1"/>
      <c r="F43" s="1" t="s">
        <v>130</v>
      </c>
      <c r="G43" s="2">
        <v>4</v>
      </c>
      <c r="H43" s="3" t="s">
        <v>185</v>
      </c>
      <c r="I43" s="5">
        <v>1.8</v>
      </c>
      <c r="J43" s="4">
        <v>7.3</v>
      </c>
      <c r="K43" s="6">
        <v>5</v>
      </c>
      <c r="L43" s="6">
        <v>0.8</v>
      </c>
      <c r="M43" s="6">
        <v>0.8</v>
      </c>
      <c r="N43" s="6">
        <v>7.5</v>
      </c>
      <c r="O43" s="7">
        <f>$I$1*I43+($J$1*J43)+($K$1*K43)+($N$1*N43)</f>
        <v>5.185</v>
      </c>
      <c r="P43" s="13">
        <f>SUM(Q43:AI43)/17</f>
        <v>0.5882352941176471</v>
      </c>
      <c r="Q43" s="3">
        <v>1</v>
      </c>
      <c r="R43" s="3">
        <v>1</v>
      </c>
      <c r="S43" s="3">
        <v>1</v>
      </c>
      <c r="T43" s="3">
        <v>1</v>
      </c>
      <c r="U43" s="8">
        <v>0</v>
      </c>
      <c r="V43" s="8">
        <v>1</v>
      </c>
      <c r="W43" s="3">
        <v>0</v>
      </c>
      <c r="X43" s="3">
        <v>0</v>
      </c>
      <c r="Y43" s="3">
        <v>1</v>
      </c>
      <c r="Z43" s="3">
        <v>0</v>
      </c>
      <c r="AC43" s="3">
        <v>1</v>
      </c>
      <c r="AD43" s="3">
        <v>1</v>
      </c>
      <c r="AE43" s="3">
        <v>1</v>
      </c>
      <c r="AF43" s="3">
        <v>1</v>
      </c>
      <c r="AG43" s="3">
        <v>0</v>
      </c>
      <c r="AH43" s="3">
        <v>0</v>
      </c>
      <c r="AI43" s="3">
        <v>0</v>
      </c>
      <c r="AJ43" s="3">
        <v>13</v>
      </c>
      <c r="AK43" s="10">
        <f>SUM(Q43:AJ43)/30</f>
        <v>0.7666666666666667</v>
      </c>
    </row>
    <row r="44" spans="1:37" ht="14.25">
      <c r="A44" s="1" t="s">
        <v>131</v>
      </c>
      <c r="B44" s="1" t="s">
        <v>6</v>
      </c>
      <c r="C44" s="1" t="s">
        <v>14</v>
      </c>
      <c r="D44" s="1" t="s">
        <v>132</v>
      </c>
      <c r="E44" s="1"/>
      <c r="F44" s="1" t="s">
        <v>133</v>
      </c>
      <c r="G44" s="2">
        <v>1</v>
      </c>
      <c r="H44" s="3" t="s">
        <v>164</v>
      </c>
      <c r="I44" s="4">
        <v>6</v>
      </c>
      <c r="J44" s="5">
        <v>4</v>
      </c>
      <c r="K44" s="6">
        <v>6</v>
      </c>
      <c r="L44" s="6">
        <v>1</v>
      </c>
      <c r="M44" s="6">
        <v>0</v>
      </c>
      <c r="N44" s="6">
        <v>7</v>
      </c>
      <c r="O44" s="7">
        <f>$I$1*I44+($J$1*J44)+($K$1*K44)+($N$1*N44)</f>
        <v>5.5</v>
      </c>
      <c r="P44" s="13">
        <f>SUM(Q44:AI44)/17</f>
        <v>0.7647058823529411</v>
      </c>
      <c r="Q44" s="3">
        <v>1</v>
      </c>
      <c r="R44" s="3">
        <v>1</v>
      </c>
      <c r="S44" s="3">
        <v>1</v>
      </c>
      <c r="T44" s="3">
        <v>1</v>
      </c>
      <c r="U44" s="8">
        <v>0</v>
      </c>
      <c r="V44" s="8">
        <v>1</v>
      </c>
      <c r="W44" s="3">
        <v>1</v>
      </c>
      <c r="X44" s="3">
        <v>1</v>
      </c>
      <c r="Y44" s="3">
        <v>1</v>
      </c>
      <c r="Z44" s="3">
        <v>1</v>
      </c>
      <c r="AC44" s="3">
        <v>1</v>
      </c>
      <c r="AD44" s="3">
        <v>1</v>
      </c>
      <c r="AE44" s="3">
        <v>1</v>
      </c>
      <c r="AF44" s="3">
        <v>0</v>
      </c>
      <c r="AG44" s="3">
        <v>0</v>
      </c>
      <c r="AH44" s="3">
        <v>0</v>
      </c>
      <c r="AI44" s="3">
        <v>1</v>
      </c>
      <c r="AJ44" s="3">
        <v>13</v>
      </c>
      <c r="AK44" s="10">
        <f>SUM(Q44:AJ44)/30</f>
        <v>0.8666666666666667</v>
      </c>
    </row>
    <row r="45" spans="1:37" ht="14.25">
      <c r="A45" s="1" t="s">
        <v>134</v>
      </c>
      <c r="B45" s="1" t="s">
        <v>6</v>
      </c>
      <c r="C45" s="1" t="s">
        <v>14</v>
      </c>
      <c r="D45" s="1" t="s">
        <v>135</v>
      </c>
      <c r="E45" s="1">
        <v>1</v>
      </c>
      <c r="F45" s="1" t="s">
        <v>136</v>
      </c>
      <c r="G45" s="2">
        <v>2</v>
      </c>
      <c r="H45" s="3" t="s">
        <v>163</v>
      </c>
      <c r="I45" s="4">
        <v>9</v>
      </c>
      <c r="J45" s="4">
        <v>8</v>
      </c>
      <c r="K45" s="6">
        <v>8</v>
      </c>
      <c r="L45" s="6">
        <v>1</v>
      </c>
      <c r="M45" s="6">
        <v>1</v>
      </c>
      <c r="N45" s="6">
        <v>8</v>
      </c>
      <c r="O45" s="7">
        <f>$I$1*I45+($J$1*J45)+($K$1*K45)+($N$1*N45)+0.5</f>
        <v>8.85</v>
      </c>
      <c r="P45" s="13">
        <f>SUM(Q45:AI45)/17</f>
        <v>0.9411764705882353</v>
      </c>
      <c r="Q45" s="3">
        <v>1</v>
      </c>
      <c r="R45" s="3">
        <v>1</v>
      </c>
      <c r="S45" s="3">
        <v>1</v>
      </c>
      <c r="T45" s="3">
        <v>1</v>
      </c>
      <c r="U45" s="8">
        <v>1</v>
      </c>
      <c r="V45" s="8">
        <v>1</v>
      </c>
      <c r="W45" s="3">
        <v>1</v>
      </c>
      <c r="X45" s="3">
        <v>1</v>
      </c>
      <c r="Y45" s="3">
        <v>1</v>
      </c>
      <c r="Z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0</v>
      </c>
      <c r="AJ45" s="3">
        <v>13</v>
      </c>
      <c r="AK45" s="10">
        <f>SUM(Q45:AJ45)/30</f>
        <v>0.9666666666666667</v>
      </c>
    </row>
    <row r="46" spans="1:37" ht="14.25">
      <c r="A46" s="3">
        <v>9362157</v>
      </c>
      <c r="D46" s="3" t="s">
        <v>171</v>
      </c>
      <c r="G46" s="2">
        <v>10</v>
      </c>
      <c r="H46" s="3" t="s">
        <v>170</v>
      </c>
      <c r="I46" s="4">
        <v>3</v>
      </c>
      <c r="J46" s="4">
        <v>7</v>
      </c>
      <c r="K46" s="6">
        <v>7</v>
      </c>
      <c r="L46" s="6">
        <v>1</v>
      </c>
      <c r="M46" s="6">
        <v>1</v>
      </c>
      <c r="N46" s="6">
        <v>8</v>
      </c>
      <c r="O46" s="7">
        <f>$I$1*I46+($J$1*J46)+($K$1*K46)+($N$1*N46)</f>
        <v>5.799999999999999</v>
      </c>
      <c r="P46" s="13">
        <f>SUM(Q46:AI46)/17</f>
        <v>0.7647058823529411</v>
      </c>
      <c r="Q46" s="3">
        <v>0</v>
      </c>
      <c r="R46" s="3">
        <v>0</v>
      </c>
      <c r="S46" s="3">
        <v>1</v>
      </c>
      <c r="T46" s="3">
        <v>1</v>
      </c>
      <c r="V46" s="8">
        <v>1</v>
      </c>
      <c r="W46" s="3">
        <v>1</v>
      </c>
      <c r="X46" s="3">
        <v>1</v>
      </c>
      <c r="Y46" s="3">
        <v>1</v>
      </c>
      <c r="Z46" s="3">
        <v>1</v>
      </c>
      <c r="AC46" s="3">
        <v>1</v>
      </c>
      <c r="AD46" s="3">
        <v>1</v>
      </c>
      <c r="AE46" s="3">
        <v>1</v>
      </c>
      <c r="AF46" s="3">
        <v>1</v>
      </c>
      <c r="AG46" s="3">
        <v>0</v>
      </c>
      <c r="AH46" s="3">
        <v>1</v>
      </c>
      <c r="AI46" s="3">
        <v>1</v>
      </c>
      <c r="AJ46" s="3">
        <v>13</v>
      </c>
      <c r="AK46" s="10">
        <f>SUM(Q46:AJ46)/30</f>
        <v>0.8666666666666667</v>
      </c>
    </row>
    <row r="47" spans="1:37" ht="14.25">
      <c r="A47" s="1" t="s">
        <v>137</v>
      </c>
      <c r="B47" s="1" t="s">
        <v>6</v>
      </c>
      <c r="C47" s="1" t="s">
        <v>14</v>
      </c>
      <c r="D47" s="1" t="s">
        <v>138</v>
      </c>
      <c r="E47" s="1"/>
      <c r="F47" s="1" t="s">
        <v>139</v>
      </c>
      <c r="G47" s="2">
        <v>11</v>
      </c>
      <c r="H47" s="3" t="s">
        <v>172</v>
      </c>
      <c r="I47" s="4">
        <v>3</v>
      </c>
      <c r="J47" s="4">
        <v>7.5</v>
      </c>
      <c r="K47" s="6">
        <v>7</v>
      </c>
      <c r="L47" s="6">
        <v>0.8</v>
      </c>
      <c r="M47" s="6">
        <v>0</v>
      </c>
      <c r="N47" s="6">
        <v>8.5</v>
      </c>
      <c r="O47" s="7">
        <f>$I$1*I47+($J$1*J47)+($K$1*K47)+($N$1*N47)</f>
        <v>6.075</v>
      </c>
      <c r="P47" s="13">
        <f>SUM(Q47:AI47)/17</f>
        <v>0.7647058823529411</v>
      </c>
      <c r="Q47" s="3">
        <v>1</v>
      </c>
      <c r="R47" s="3">
        <v>1</v>
      </c>
      <c r="S47" s="3">
        <v>1</v>
      </c>
      <c r="T47" s="3">
        <v>1</v>
      </c>
      <c r="U47" s="8">
        <v>0</v>
      </c>
      <c r="V47" s="8">
        <v>1</v>
      </c>
      <c r="W47" s="3">
        <v>0</v>
      </c>
      <c r="X47" s="3">
        <v>1</v>
      </c>
      <c r="Y47" s="3">
        <v>1</v>
      </c>
      <c r="Z47" s="3">
        <v>0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0</v>
      </c>
      <c r="AJ47" s="3">
        <v>13</v>
      </c>
      <c r="AK47" s="10">
        <f>SUM(Q47:AJ47)/30</f>
        <v>0.8666666666666667</v>
      </c>
    </row>
    <row r="48" spans="1:37" ht="14.25">
      <c r="A48" s="1" t="s">
        <v>140</v>
      </c>
      <c r="B48" s="1" t="s">
        <v>6</v>
      </c>
      <c r="C48" s="1" t="s">
        <v>14</v>
      </c>
      <c r="D48" s="1" t="s">
        <v>141</v>
      </c>
      <c r="E48" s="1"/>
      <c r="F48" s="1" t="s">
        <v>142</v>
      </c>
      <c r="G48" s="2">
        <v>9</v>
      </c>
      <c r="H48" s="3" t="s">
        <v>169</v>
      </c>
      <c r="I48" s="4">
        <v>6.5</v>
      </c>
      <c r="J48" s="4">
        <v>7.5</v>
      </c>
      <c r="K48" s="6">
        <v>8</v>
      </c>
      <c r="L48" s="6">
        <v>1</v>
      </c>
      <c r="M48" s="6">
        <v>0.8</v>
      </c>
      <c r="N48" s="6">
        <v>8.5</v>
      </c>
      <c r="O48" s="7">
        <f>$I$1*I48+($J$1*J48)+($K$1*K48)+($N$1*N48)</f>
        <v>7.4</v>
      </c>
      <c r="P48" s="13">
        <f>SUM(Q48:AI48)/17</f>
        <v>0.7058823529411765</v>
      </c>
      <c r="Q48" s="3">
        <v>1</v>
      </c>
      <c r="R48" s="3">
        <v>1</v>
      </c>
      <c r="S48" s="3">
        <v>1</v>
      </c>
      <c r="T48" s="3">
        <v>0</v>
      </c>
      <c r="U48" s="8">
        <v>1</v>
      </c>
      <c r="V48" s="8">
        <v>1</v>
      </c>
      <c r="W48" s="3">
        <v>0</v>
      </c>
      <c r="X48" s="3">
        <v>1</v>
      </c>
      <c r="Y48" s="3">
        <v>1</v>
      </c>
      <c r="Z48" s="3">
        <v>1</v>
      </c>
      <c r="AC48" s="3">
        <v>1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13</v>
      </c>
      <c r="AK48" s="10">
        <f>SUM(Q48:AJ48)/30</f>
        <v>0.8333333333333334</v>
      </c>
    </row>
    <row r="49" spans="1:37" ht="14.25">
      <c r="A49" s="1" t="s">
        <v>143</v>
      </c>
      <c r="B49" s="1" t="s">
        <v>6</v>
      </c>
      <c r="C49" s="1" t="s">
        <v>14</v>
      </c>
      <c r="D49" s="1" t="s">
        <v>144</v>
      </c>
      <c r="E49" s="1"/>
      <c r="F49" s="1" t="s">
        <v>145</v>
      </c>
      <c r="G49" s="2">
        <v>11</v>
      </c>
      <c r="H49" s="3" t="s">
        <v>172</v>
      </c>
      <c r="I49" s="4">
        <v>5.8</v>
      </c>
      <c r="J49" s="4">
        <v>5.5</v>
      </c>
      <c r="K49" s="6">
        <v>5</v>
      </c>
      <c r="L49" s="6">
        <v>0.8</v>
      </c>
      <c r="M49" s="6">
        <v>0</v>
      </c>
      <c r="N49" s="6">
        <v>8.5</v>
      </c>
      <c r="O49" s="7">
        <f>$I$1*I49+($J$1*J49)+($K$1*K49)+($N$1*N49)</f>
        <v>6.155</v>
      </c>
      <c r="P49" s="13">
        <f>SUM(Q49:AI49)/17</f>
        <v>0.5882352941176471</v>
      </c>
      <c r="Q49" s="3">
        <v>1</v>
      </c>
      <c r="R49" s="3">
        <v>0</v>
      </c>
      <c r="S49" s="3">
        <v>1</v>
      </c>
      <c r="T49" s="3">
        <v>0</v>
      </c>
      <c r="U49" s="8">
        <v>0</v>
      </c>
      <c r="V49" s="8">
        <v>1</v>
      </c>
      <c r="W49" s="3">
        <v>0</v>
      </c>
      <c r="X49" s="3">
        <v>1</v>
      </c>
      <c r="Y49" s="3">
        <v>0</v>
      </c>
      <c r="Z49" s="3">
        <v>0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0</v>
      </c>
      <c r="AJ49" s="3">
        <v>13</v>
      </c>
      <c r="AK49" s="10">
        <f>SUM(Q49:AJ49)/30</f>
        <v>0.7666666666666667</v>
      </c>
    </row>
    <row r="50" spans="1:37" ht="14.25">
      <c r="A50" s="1" t="s">
        <v>146</v>
      </c>
      <c r="B50" s="1" t="s">
        <v>6</v>
      </c>
      <c r="C50" s="1" t="s">
        <v>14</v>
      </c>
      <c r="D50" s="1" t="s">
        <v>147</v>
      </c>
      <c r="E50" s="1"/>
      <c r="F50" s="1" t="s">
        <v>148</v>
      </c>
      <c r="G50" s="2">
        <v>3</v>
      </c>
      <c r="H50" s="3" t="s">
        <v>165</v>
      </c>
      <c r="I50" s="4">
        <v>7.3</v>
      </c>
      <c r="J50" s="4">
        <v>8</v>
      </c>
      <c r="K50" s="6">
        <v>8</v>
      </c>
      <c r="L50" s="6">
        <v>1</v>
      </c>
      <c r="M50" s="6">
        <v>1</v>
      </c>
      <c r="N50" s="6">
        <v>8</v>
      </c>
      <c r="O50" s="7">
        <f>$I$1*I50+($J$1*J50)+($K$1*K50)+($N$1*N50)</f>
        <v>7.754999999999999</v>
      </c>
      <c r="P50" s="13">
        <f>SUM(Q50:AI50)/17</f>
        <v>0.9411764705882353</v>
      </c>
      <c r="Q50" s="3">
        <v>1</v>
      </c>
      <c r="R50" s="3">
        <v>1</v>
      </c>
      <c r="S50" s="3">
        <v>1</v>
      </c>
      <c r="T50" s="3">
        <v>1</v>
      </c>
      <c r="U50" s="8">
        <v>1</v>
      </c>
      <c r="V50" s="8">
        <v>1</v>
      </c>
      <c r="W50" s="3">
        <v>0</v>
      </c>
      <c r="X50" s="3">
        <v>1</v>
      </c>
      <c r="Y50" s="3">
        <v>1</v>
      </c>
      <c r="Z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13</v>
      </c>
      <c r="AK50" s="10">
        <f>SUM(Q50:AJ50)/30</f>
        <v>0.9666666666666667</v>
      </c>
    </row>
    <row r="51" spans="1:37" ht="14.25">
      <c r="A51" s="1" t="s">
        <v>149</v>
      </c>
      <c r="B51" s="1" t="s">
        <v>55</v>
      </c>
      <c r="C51" s="1" t="s">
        <v>14</v>
      </c>
      <c r="D51" s="1" t="s">
        <v>150</v>
      </c>
      <c r="E51" s="1"/>
      <c r="F51" s="1" t="s">
        <v>151</v>
      </c>
      <c r="G51" s="2">
        <v>12</v>
      </c>
      <c r="H51" s="3" t="s">
        <v>173</v>
      </c>
      <c r="I51" s="5">
        <v>2.5</v>
      </c>
      <c r="J51" s="4">
        <v>5</v>
      </c>
      <c r="K51" s="6">
        <v>5</v>
      </c>
      <c r="L51" s="6">
        <v>0</v>
      </c>
      <c r="M51" s="6">
        <v>0.8</v>
      </c>
      <c r="N51" s="6">
        <v>0</v>
      </c>
      <c r="O51" s="7">
        <f>$I$1*I51+($J$1*J51)+($K$1*K51)+($N$1*N51)</f>
        <v>3.125</v>
      </c>
      <c r="P51" s="13">
        <f>SUM(Q51:AI51)/17</f>
        <v>0.5294117647058824</v>
      </c>
      <c r="Q51" s="3">
        <v>1</v>
      </c>
      <c r="R51" s="3">
        <v>1</v>
      </c>
      <c r="S51" s="3">
        <v>0</v>
      </c>
      <c r="T51" s="3">
        <v>0</v>
      </c>
      <c r="U51" s="8">
        <v>0</v>
      </c>
      <c r="V51" s="8">
        <v>1</v>
      </c>
      <c r="W51" s="3">
        <v>1</v>
      </c>
      <c r="X51" s="3">
        <v>0</v>
      </c>
      <c r="Y51" s="3">
        <v>1</v>
      </c>
      <c r="Z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0</v>
      </c>
      <c r="AJ51" s="3">
        <v>13</v>
      </c>
      <c r="AK51" s="10">
        <f>SUM(Q51:AJ51)/30</f>
        <v>0.7333333333333333</v>
      </c>
    </row>
    <row r="52" spans="1:37" ht="15.75" customHeight="1">
      <c r="A52" s="1" t="s">
        <v>152</v>
      </c>
      <c r="B52" s="1" t="s">
        <v>6</v>
      </c>
      <c r="C52" s="1" t="s">
        <v>7</v>
      </c>
      <c r="D52" s="1" t="s">
        <v>153</v>
      </c>
      <c r="E52" s="1"/>
      <c r="F52" s="1" t="s">
        <v>154</v>
      </c>
      <c r="G52" s="2">
        <v>1</v>
      </c>
      <c r="H52" s="3" t="s">
        <v>164</v>
      </c>
      <c r="I52" s="4">
        <v>5</v>
      </c>
      <c r="K52" s="6">
        <v>0</v>
      </c>
      <c r="L52" s="6">
        <v>1</v>
      </c>
      <c r="M52" s="6">
        <v>0</v>
      </c>
      <c r="N52" s="6">
        <v>7</v>
      </c>
      <c r="O52" s="7">
        <f>$I$1*I52+($J$1*J52)+($K$1*K52)+($N$1*N52)</f>
        <v>3.1500000000000004</v>
      </c>
      <c r="P52" s="13">
        <f>SUM(Q52:AI52)/17</f>
        <v>0.35294117647058826</v>
      </c>
      <c r="Q52" s="3">
        <v>0</v>
      </c>
      <c r="R52" s="3">
        <v>1</v>
      </c>
      <c r="S52" s="3">
        <v>1</v>
      </c>
      <c r="T52" s="3">
        <v>0</v>
      </c>
      <c r="U52" s="8">
        <v>1</v>
      </c>
      <c r="V52" s="8">
        <v>0</v>
      </c>
      <c r="W52" s="3">
        <v>0</v>
      </c>
      <c r="X52" s="3">
        <v>1</v>
      </c>
      <c r="Y52" s="3">
        <v>0</v>
      </c>
      <c r="Z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13</v>
      </c>
      <c r="AK52" s="10">
        <f>SUM(Q52:AJ52)/30</f>
        <v>0.6333333333333333</v>
      </c>
    </row>
    <row r="53" spans="1:37" ht="14.25">
      <c r="A53" s="1" t="s">
        <v>155</v>
      </c>
      <c r="B53" s="1" t="s">
        <v>6</v>
      </c>
      <c r="C53" s="1" t="s">
        <v>14</v>
      </c>
      <c r="D53" s="1" t="s">
        <v>156</v>
      </c>
      <c r="E53" s="1"/>
      <c r="F53" s="1" t="s">
        <v>157</v>
      </c>
      <c r="G53" s="2">
        <v>7</v>
      </c>
      <c r="H53" s="3" t="s">
        <v>174</v>
      </c>
      <c r="I53" s="4">
        <v>7.8</v>
      </c>
      <c r="J53" s="4">
        <v>8</v>
      </c>
      <c r="K53" s="6">
        <v>8</v>
      </c>
      <c r="L53" s="6">
        <v>1</v>
      </c>
      <c r="M53" s="6">
        <v>1</v>
      </c>
      <c r="N53" s="6">
        <v>8</v>
      </c>
      <c r="O53" s="7">
        <f>$I$1*I53+($J$1*J53)+($K$1*K53)+($N$1*N53)</f>
        <v>7.93</v>
      </c>
      <c r="P53" s="13">
        <f>SUM(Q53:AI53)/17</f>
        <v>0.8235294117647058</v>
      </c>
      <c r="Q53" s="3">
        <v>1</v>
      </c>
      <c r="R53" s="3">
        <v>1</v>
      </c>
      <c r="S53" s="3">
        <v>1</v>
      </c>
      <c r="T53" s="3">
        <v>1</v>
      </c>
      <c r="U53" s="8">
        <v>0</v>
      </c>
      <c r="V53" s="8">
        <v>1</v>
      </c>
      <c r="W53" s="3">
        <v>0</v>
      </c>
      <c r="X53" s="3">
        <v>1</v>
      </c>
      <c r="Y53" s="3">
        <v>1</v>
      </c>
      <c r="Z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0</v>
      </c>
      <c r="AJ53" s="3">
        <v>13</v>
      </c>
      <c r="AK53" s="10">
        <f>SUM(Q53:AJ53)/30</f>
        <v>0.9</v>
      </c>
    </row>
    <row r="54" spans="4:31" ht="14.25">
      <c r="D54" s="3" t="s">
        <v>176</v>
      </c>
      <c r="Q54" s="3">
        <v>0</v>
      </c>
      <c r="R54" s="3">
        <v>0</v>
      </c>
      <c r="S54" s="3">
        <v>1</v>
      </c>
      <c r="T54" s="3">
        <v>1</v>
      </c>
      <c r="AE54" s="3">
        <v>0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</cp:lastModifiedBy>
  <cp:lastPrinted>2017-07-10T23:46:17Z</cp:lastPrinted>
  <dcterms:created xsi:type="dcterms:W3CDTF">2017-03-08T02:45:35Z</dcterms:created>
  <dcterms:modified xsi:type="dcterms:W3CDTF">2017-07-10T23:56:00Z</dcterms:modified>
  <cp:category/>
  <cp:version/>
  <cp:contentType/>
  <cp:contentStatus/>
</cp:coreProperties>
</file>