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I\"/>
    </mc:Choice>
  </mc:AlternateContent>
  <bookViews>
    <workbookView xWindow="0" yWindow="0" windowWidth="20490" windowHeight="7755"/>
  </bookViews>
  <sheets>
    <sheet name="Plan1" sheetId="1" r:id="rId1"/>
  </sheets>
  <definedNames>
    <definedName name="solver_adj" localSheetId="0" hidden="1">Plan1!$B$13:$G$13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Plan1!$B$13</definedName>
    <definedName name="solver_lhs10" localSheetId="0" hidden="1">Plan1!$D$13</definedName>
    <definedName name="solver_lhs11" localSheetId="0" hidden="1">Plan1!$D$13</definedName>
    <definedName name="solver_lhs12" localSheetId="0" hidden="1">Plan1!$D$15</definedName>
    <definedName name="solver_lhs13" localSheetId="0" hidden="1">Plan1!$D$15</definedName>
    <definedName name="solver_lhs14" localSheetId="0" hidden="1">Plan1!$E$13</definedName>
    <definedName name="solver_lhs15" localSheetId="0" hidden="1">Plan1!$E$13</definedName>
    <definedName name="solver_lhs16" localSheetId="0" hidden="1">Plan1!$E$15</definedName>
    <definedName name="solver_lhs17" localSheetId="0" hidden="1">Plan1!$E$15</definedName>
    <definedName name="solver_lhs18" localSheetId="0" hidden="1">Plan1!$F$13</definedName>
    <definedName name="solver_lhs19" localSheetId="0" hidden="1">Plan1!$F$13</definedName>
    <definedName name="solver_lhs2" localSheetId="0" hidden="1">Plan1!$B$13</definedName>
    <definedName name="solver_lhs20" localSheetId="0" hidden="1">Plan1!$F$15</definedName>
    <definedName name="solver_lhs21" localSheetId="0" hidden="1">Plan1!$F$15</definedName>
    <definedName name="solver_lhs22" localSheetId="0" hidden="1">Plan1!$G$13</definedName>
    <definedName name="solver_lhs23" localSheetId="0" hidden="1">Plan1!$G$13</definedName>
    <definedName name="solver_lhs24" localSheetId="0" hidden="1">Plan1!$G$15</definedName>
    <definedName name="solver_lhs25" localSheetId="0" hidden="1">Plan1!$G$15</definedName>
    <definedName name="solver_lhs3" localSheetId="0" hidden="1">Plan1!$B$13:$G$13</definedName>
    <definedName name="solver_lhs4" localSheetId="0" hidden="1">Plan1!$B$15</definedName>
    <definedName name="solver_lhs5" localSheetId="0" hidden="1">Plan1!$B$15</definedName>
    <definedName name="solver_lhs6" localSheetId="0" hidden="1">Plan1!$C$13</definedName>
    <definedName name="solver_lhs7" localSheetId="0" hidden="1">Plan1!$C$13</definedName>
    <definedName name="solver_lhs8" localSheetId="0" hidden="1">Plan1!$C$15</definedName>
    <definedName name="solver_lhs9" localSheetId="0" hidden="1">Plan1!$C$15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25</definedName>
    <definedName name="solver_nwt" localSheetId="0" hidden="1">1</definedName>
    <definedName name="solver_opt" localSheetId="0" hidden="1">Plan1!$H$17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3</definedName>
    <definedName name="solver_rel14" localSheetId="0" hidden="1">1</definedName>
    <definedName name="solver_rel15" localSheetId="0" hidden="1">3</definedName>
    <definedName name="solver_rel16" localSheetId="0" hidden="1">1</definedName>
    <definedName name="solver_rel17" localSheetId="0" hidden="1">3</definedName>
    <definedName name="solver_rel18" localSheetId="0" hidden="1">1</definedName>
    <definedName name="solver_rel19" localSheetId="0" hidden="1">3</definedName>
    <definedName name="solver_rel2" localSheetId="0" hidden="1">3</definedName>
    <definedName name="solver_rel20" localSheetId="0" hidden="1">1</definedName>
    <definedName name="solver_rel21" localSheetId="0" hidden="1">3</definedName>
    <definedName name="solver_rel22" localSheetId="0" hidden="1">1</definedName>
    <definedName name="solver_rel23" localSheetId="0" hidden="1">3</definedName>
    <definedName name="solver_rel24" localSheetId="0" hidden="1">1</definedName>
    <definedName name="solver_rel25" localSheetId="0" hidden="1">3</definedName>
    <definedName name="solver_rel3" localSheetId="0" hidden="1">4</definedName>
    <definedName name="solver_rel4" localSheetId="0" hidden="1">1</definedName>
    <definedName name="solver_rel5" localSheetId="0" hidden="1">3</definedName>
    <definedName name="solver_rel6" localSheetId="0" hidden="1">1</definedName>
    <definedName name="solver_rel7" localSheetId="0" hidden="1">3</definedName>
    <definedName name="solver_rel8" localSheetId="0" hidden="1">1</definedName>
    <definedName name="solver_rel9" localSheetId="0" hidden="1">3</definedName>
    <definedName name="solver_rhs1" localSheetId="0" hidden="1">Plan1!$B$4</definedName>
    <definedName name="solver_rhs10" localSheetId="0" hidden="1">Plan1!$D$4</definedName>
    <definedName name="solver_rhs11" localSheetId="0" hidden="1">Plan1!$D$8</definedName>
    <definedName name="solver_rhs12" localSheetId="0" hidden="1">Plan1!$B$6</definedName>
    <definedName name="solver_rhs13" localSheetId="0" hidden="1">Plan1!$B$7</definedName>
    <definedName name="solver_rhs14" localSheetId="0" hidden="1">Plan1!$E$4</definedName>
    <definedName name="solver_rhs15" localSheetId="0" hidden="1">Plan1!$E$8</definedName>
    <definedName name="solver_rhs16" localSheetId="0" hidden="1">Plan1!$B$6</definedName>
    <definedName name="solver_rhs17" localSheetId="0" hidden="1">Plan1!$B$7</definedName>
    <definedName name="solver_rhs18" localSheetId="0" hidden="1">Plan1!$F$4</definedName>
    <definedName name="solver_rhs19" localSheetId="0" hidden="1">Plan1!$F$8</definedName>
    <definedName name="solver_rhs2" localSheetId="0" hidden="1">Plan1!$B$8</definedName>
    <definedName name="solver_rhs20" localSheetId="0" hidden="1">Plan1!$B$6</definedName>
    <definedName name="solver_rhs21" localSheetId="0" hidden="1">Plan1!$B$7</definedName>
    <definedName name="solver_rhs22" localSheetId="0" hidden="1">Plan1!$G$4</definedName>
    <definedName name="solver_rhs23" localSheetId="0" hidden="1">Plan1!$G$8</definedName>
    <definedName name="solver_rhs24" localSheetId="0" hidden="1">Plan1!$B$6</definedName>
    <definedName name="solver_rhs25" localSheetId="0" hidden="1">Plan1!$B$7</definedName>
    <definedName name="solver_rhs3" localSheetId="0" hidden="1">número inteiro</definedName>
    <definedName name="solver_rhs4" localSheetId="0" hidden="1">Plan1!$B$6</definedName>
    <definedName name="solver_rhs5" localSheetId="0" hidden="1">Plan1!$B$7</definedName>
    <definedName name="solver_rhs6" localSheetId="0" hidden="1">Plan1!$C$4</definedName>
    <definedName name="solver_rhs7" localSheetId="0" hidden="1">Plan1!$C$8</definedName>
    <definedName name="solver_rhs8" localSheetId="0" hidden="1">Plan1!$B$6</definedName>
    <definedName name="solver_rhs9" localSheetId="0" hidden="1">Plan1!$B$7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/>
  <c r="C16" i="1" s="1"/>
  <c r="D14" i="1"/>
  <c r="D16" i="1" s="1"/>
  <c r="E14" i="1"/>
  <c r="E16" i="1" s="1"/>
  <c r="F14" i="1"/>
  <c r="F16" i="1" s="1"/>
  <c r="G14" i="1"/>
  <c r="G16" i="1" s="1"/>
  <c r="B14" i="1"/>
  <c r="B16" i="1" s="1"/>
  <c r="C8" i="1"/>
  <c r="D8" i="1"/>
  <c r="E8" i="1"/>
  <c r="F8" i="1"/>
  <c r="G8" i="1"/>
  <c r="B8" i="1"/>
  <c r="C15" i="1" l="1"/>
  <c r="B17" i="1"/>
  <c r="C17" i="1" l="1"/>
  <c r="D15" i="1"/>
  <c r="D17" i="1" l="1"/>
  <c r="E15" i="1"/>
  <c r="E17" i="1" l="1"/>
  <c r="F15" i="1"/>
  <c r="F17" i="1" l="1"/>
  <c r="G15" i="1"/>
  <c r="G17" i="1" l="1"/>
  <c r="H17" i="1" s="1"/>
</calcChain>
</file>

<file path=xl/sharedStrings.xml><?xml version="1.0" encoding="utf-8"?>
<sst xmlns="http://schemas.openxmlformats.org/spreadsheetml/2006/main" count="15" uniqueCount="14">
  <si>
    <t>Custo de Produção unitário</t>
  </si>
  <si>
    <t>Unidades  Demandadas</t>
  </si>
  <si>
    <t>Máxima Produção</t>
  </si>
  <si>
    <t>Capacidade Máxima de Estoque</t>
  </si>
  <si>
    <t>Estoque de Segurança</t>
  </si>
  <si>
    <t>Produção Mínima</t>
  </si>
  <si>
    <t>Outras Restrições</t>
  </si>
  <si>
    <t>Custo de Estocagem</t>
  </si>
  <si>
    <t>Estoque Inicial</t>
  </si>
  <si>
    <t>Quantidade Produzida</t>
  </si>
  <si>
    <t>Custo de Produção</t>
  </si>
  <si>
    <t>Estoque Final</t>
  </si>
  <si>
    <t>Total</t>
  </si>
  <si>
    <t>Custo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</si>
</sst>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008000"/>
      </top>
      <bottom style="medium">
        <color rgb="FF008000"/>
      </bottom>
      <diagonal/>
    </border>
    <border>
      <left/>
      <right/>
      <top/>
      <bottom style="thick">
        <color rgb="FF008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0" borderId="0" xfId="0" applyNumberFormat="1" applyFont="1"/>
    <xf numFmtId="0" fontId="0" fillId="2" borderId="0" xfId="0" applyFont="1" applyFill="1"/>
    <xf numFmtId="0" fontId="2" fillId="0" borderId="0" xfId="0" applyFont="1"/>
    <xf numFmtId="43" fontId="2" fillId="0" borderId="0" xfId="1" applyFont="1"/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5" x14ac:dyDescent="0.25"/>
  <cols>
    <col min="1" max="1" width="29" style="1" bestFit="1" customWidth="1"/>
    <col min="2" max="3" width="11.5703125" style="1" bestFit="1" customWidth="1"/>
    <col min="4" max="6" width="13.28515625" style="1" bestFit="1" customWidth="1"/>
    <col min="7" max="7" width="11.5703125" style="1" bestFit="1" customWidth="1"/>
    <col min="8" max="8" width="13.28515625" style="1" bestFit="1" customWidth="1"/>
    <col min="9" max="16384" width="9.140625" style="1"/>
  </cols>
  <sheetData>
    <row r="1" spans="1:8" ht="16.5" thickTop="1" thickBot="1" x14ac:dyDescent="0.3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</row>
    <row r="2" spans="1:8" x14ac:dyDescent="0.25">
      <c r="A2" s="3" t="s">
        <v>0</v>
      </c>
      <c r="B2" s="3">
        <v>240</v>
      </c>
      <c r="C2" s="3">
        <v>250</v>
      </c>
      <c r="D2" s="3">
        <v>265</v>
      </c>
      <c r="E2" s="3">
        <v>285</v>
      </c>
      <c r="F2" s="3">
        <v>280</v>
      </c>
      <c r="G2" s="3">
        <v>260</v>
      </c>
    </row>
    <row r="3" spans="1:8" x14ac:dyDescent="0.25">
      <c r="A3" s="3" t="s">
        <v>1</v>
      </c>
      <c r="B3" s="3">
        <v>1000</v>
      </c>
      <c r="C3" s="3">
        <v>4500</v>
      </c>
      <c r="D3" s="3">
        <v>6000</v>
      </c>
      <c r="E3" s="3">
        <v>5500</v>
      </c>
      <c r="F3" s="3">
        <v>3500</v>
      </c>
      <c r="G3" s="3">
        <v>4000</v>
      </c>
    </row>
    <row r="4" spans="1:8" ht="15.75" thickBot="1" x14ac:dyDescent="0.3">
      <c r="A4" s="4" t="s">
        <v>2</v>
      </c>
      <c r="B4" s="4">
        <v>4000</v>
      </c>
      <c r="C4" s="4">
        <v>3500</v>
      </c>
      <c r="D4" s="4">
        <v>4000</v>
      </c>
      <c r="E4" s="4">
        <v>4500</v>
      </c>
      <c r="F4" s="4">
        <v>4000</v>
      </c>
      <c r="G4" s="4">
        <v>3500</v>
      </c>
    </row>
    <row r="5" spans="1:8" ht="15.75" thickTop="1" x14ac:dyDescent="0.25">
      <c r="A5" s="7" t="s">
        <v>6</v>
      </c>
    </row>
    <row r="6" spans="1:8" x14ac:dyDescent="0.25">
      <c r="A6" s="5" t="s">
        <v>3</v>
      </c>
      <c r="B6" s="5">
        <v>6000</v>
      </c>
    </row>
    <row r="7" spans="1:8" x14ac:dyDescent="0.25">
      <c r="A7" s="5" t="s">
        <v>4</v>
      </c>
      <c r="B7" s="5">
        <v>1500</v>
      </c>
    </row>
    <row r="8" spans="1:8" x14ac:dyDescent="0.25">
      <c r="A8" s="5" t="s">
        <v>5</v>
      </c>
      <c r="B8" s="1">
        <f>B4/2</f>
        <v>2000</v>
      </c>
      <c r="C8" s="1">
        <f t="shared" ref="C8:G8" si="0">C4/2</f>
        <v>1750</v>
      </c>
      <c r="D8" s="1">
        <f t="shared" si="0"/>
        <v>2000</v>
      </c>
      <c r="E8" s="1">
        <f t="shared" si="0"/>
        <v>2250</v>
      </c>
      <c r="F8" s="1">
        <f t="shared" si="0"/>
        <v>2000</v>
      </c>
      <c r="G8" s="1">
        <f t="shared" si="0"/>
        <v>1750</v>
      </c>
    </row>
    <row r="9" spans="1:8" x14ac:dyDescent="0.25">
      <c r="A9" s="5" t="s">
        <v>7</v>
      </c>
      <c r="B9" s="8">
        <v>1.4999999999999999E-2</v>
      </c>
    </row>
    <row r="10" spans="1:8" x14ac:dyDescent="0.25">
      <c r="A10" s="5" t="s">
        <v>8</v>
      </c>
      <c r="B10" s="1">
        <v>2750</v>
      </c>
    </row>
    <row r="13" spans="1:8" x14ac:dyDescent="0.25">
      <c r="A13" s="5" t="s">
        <v>9</v>
      </c>
      <c r="B13" s="9">
        <v>4000</v>
      </c>
      <c r="C13" s="9">
        <v>3500</v>
      </c>
      <c r="D13" s="9">
        <v>4000</v>
      </c>
      <c r="E13" s="9">
        <v>4250</v>
      </c>
      <c r="F13" s="9">
        <v>4000</v>
      </c>
      <c r="G13" s="9">
        <v>3500</v>
      </c>
    </row>
    <row r="14" spans="1:8" x14ac:dyDescent="0.25">
      <c r="A14" s="5" t="s">
        <v>10</v>
      </c>
      <c r="B14" s="12">
        <f>B13*B2</f>
        <v>960000</v>
      </c>
      <c r="C14" s="12">
        <f t="shared" ref="C14:G14" si="1">C13*C2</f>
        <v>875000</v>
      </c>
      <c r="D14" s="12">
        <f t="shared" si="1"/>
        <v>1060000</v>
      </c>
      <c r="E14" s="12">
        <f t="shared" si="1"/>
        <v>1211250</v>
      </c>
      <c r="F14" s="12">
        <f t="shared" si="1"/>
        <v>1120000</v>
      </c>
      <c r="G14" s="12">
        <f t="shared" si="1"/>
        <v>910000</v>
      </c>
    </row>
    <row r="15" spans="1:8" x14ac:dyDescent="0.25">
      <c r="A15" s="5" t="s">
        <v>11</v>
      </c>
      <c r="B15" s="1">
        <f>B10+B13-B3</f>
        <v>5750</v>
      </c>
      <c r="C15" s="1">
        <f>B15+C13-C3</f>
        <v>4750</v>
      </c>
      <c r="D15" s="1">
        <f t="shared" ref="D15:G15" si="2">C15+D13-D3</f>
        <v>2750</v>
      </c>
      <c r="E15" s="1">
        <f t="shared" si="2"/>
        <v>1500</v>
      </c>
      <c r="F15" s="1">
        <f t="shared" si="2"/>
        <v>2000</v>
      </c>
      <c r="G15" s="1">
        <f t="shared" si="2"/>
        <v>1500</v>
      </c>
    </row>
    <row r="16" spans="1:8" x14ac:dyDescent="0.25">
      <c r="A16" s="5" t="s">
        <v>7</v>
      </c>
      <c r="B16" s="12">
        <f>B14*$B$9</f>
        <v>14400</v>
      </c>
      <c r="C16" s="12">
        <f t="shared" ref="C16:G16" si="3">C14*$B$9</f>
        <v>13125</v>
      </c>
      <c r="D16" s="12">
        <f t="shared" si="3"/>
        <v>15900</v>
      </c>
      <c r="E16" s="12">
        <f t="shared" si="3"/>
        <v>18168.75</v>
      </c>
      <c r="F16" s="12">
        <f t="shared" si="3"/>
        <v>16800</v>
      </c>
      <c r="G16" s="12">
        <f t="shared" si="3"/>
        <v>13650</v>
      </c>
      <c r="H16" s="10" t="s">
        <v>12</v>
      </c>
    </row>
    <row r="17" spans="1:8" x14ac:dyDescent="0.25">
      <c r="A17" s="6" t="s">
        <v>13</v>
      </c>
      <c r="B17" s="11">
        <f>B14+B16</f>
        <v>974400</v>
      </c>
      <c r="C17" s="11">
        <f t="shared" ref="C17:G17" si="4">C14+C16</f>
        <v>888125</v>
      </c>
      <c r="D17" s="11">
        <f t="shared" si="4"/>
        <v>1075900</v>
      </c>
      <c r="E17" s="11">
        <f t="shared" si="4"/>
        <v>1229418.75</v>
      </c>
      <c r="F17" s="11">
        <f t="shared" si="4"/>
        <v>1136800</v>
      </c>
      <c r="G17" s="11">
        <f t="shared" si="4"/>
        <v>923650</v>
      </c>
      <c r="H17" s="11">
        <f>SUM(B17:G17)</f>
        <v>6228293.75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Botelho</dc:creator>
  <cp:lastModifiedBy>Marcelo Botelho</cp:lastModifiedBy>
  <dcterms:created xsi:type="dcterms:W3CDTF">2016-06-08T21:20:51Z</dcterms:created>
  <dcterms:modified xsi:type="dcterms:W3CDTF">2017-06-26T13:52:28Z</dcterms:modified>
</cp:coreProperties>
</file>