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Stephanie\Dropbox\2017.1-Monitoria\"/>
    </mc:Choice>
  </mc:AlternateContent>
  <bookViews>
    <workbookView xWindow="0" yWindow="0" windowWidth="28800" windowHeight="12210"/>
  </bookViews>
  <sheets>
    <sheet name="Turma 12B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8" i="1" l="1"/>
  <c r="S10" i="1"/>
  <c r="S6" i="1"/>
  <c r="S19" i="1"/>
  <c r="D4" i="1"/>
  <c r="E4" i="1"/>
  <c r="F4" i="1"/>
  <c r="G4" i="1"/>
  <c r="S8" i="1"/>
  <c r="S7" i="1"/>
  <c r="S15" i="1"/>
  <c r="S14" i="1"/>
  <c r="S13" i="1"/>
  <c r="S12" i="1"/>
  <c r="S11" i="1"/>
  <c r="S22" i="1"/>
  <c r="S21" i="1"/>
  <c r="S20" i="1"/>
  <c r="S18" i="1"/>
  <c r="S17" i="1"/>
  <c r="S29" i="1"/>
  <c r="S27" i="1"/>
  <c r="S26" i="1"/>
  <c r="S25" i="1"/>
  <c r="S24" i="1"/>
  <c r="S36" i="1"/>
  <c r="S35" i="1"/>
  <c r="S34" i="1"/>
  <c r="S33" i="1"/>
  <c r="S32" i="1"/>
  <c r="H4" i="1"/>
  <c r="I4" i="1"/>
  <c r="J4" i="1"/>
  <c r="K4" i="1"/>
  <c r="L4" i="1"/>
  <c r="S31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<sst xmlns="http://schemas.openxmlformats.org/spreadsheetml/2006/main" count="260" uniqueCount="45">
  <si>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</si>
  <si>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</si>
  <si>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</si>
  <si>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</si>
  <si>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</si>
  <si>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</si>
  <si>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</si>
  <si>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</si>
  <si>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</si>
  <si>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</si>
  <si>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D</t>
  </si>
  <si>
    <t>F</t>
  </si>
  <si>
    <t>Conceitos</t>
  </si>
  <si>
    <t>Contribuinte</t>
  </si>
  <si>
    <t>Sala Almeida Júnior (3º andar)</t>
  </si>
  <si>
    <t>FINAL (0,0-4,0)</t>
  </si>
  <si>
    <t>AA</t>
  </si>
  <si>
    <t>TURMA 12 - GRUPOS - MONITORA STÉPHANIE SAMAHA</t>
  </si>
  <si>
    <t xml:space="preserve">Giuliana Pescaroli Spadoni </t>
  </si>
  <si>
    <t>Isabelle Germaine F. Noro Valente</t>
  </si>
  <si>
    <t>Isabel de Sá</t>
  </si>
  <si>
    <t>Eduardo Comparato F. de Sá</t>
  </si>
  <si>
    <t>João Ricardo O. Munhoz</t>
  </si>
  <si>
    <t>Hugo Paulo Palo Neto</t>
  </si>
  <si>
    <t>Francisco Felipe Preuss</t>
  </si>
  <si>
    <t>Henrique Ribeiro Tochilovsky</t>
  </si>
  <si>
    <t>Gabriel Souza Veríssimo Homem</t>
  </si>
  <si>
    <t>Gabriel Leão Ursi</t>
  </si>
  <si>
    <t>Eloisa  Yang</t>
  </si>
  <si>
    <t>João Gabriel Sampaio</t>
  </si>
  <si>
    <t>Joana Schmidt Artes</t>
  </si>
  <si>
    <t>João Pedro Leme</t>
  </si>
  <si>
    <t>Guilherme Sekiya</t>
  </si>
  <si>
    <t xml:space="preserve">Fernanda Yumi Nakai </t>
  </si>
  <si>
    <t xml:space="preserve">Fernando Castanheira Lamenza </t>
  </si>
  <si>
    <t>Flávia Tiemi Okamoto</t>
  </si>
  <si>
    <t>Gabriel Baracat</t>
  </si>
  <si>
    <t>Guilherme Yamamoto</t>
  </si>
  <si>
    <t>Joyce da Silva</t>
  </si>
  <si>
    <t>Amanda Langanke</t>
  </si>
  <si>
    <t>Isabella Caramelli</t>
  </si>
  <si>
    <t>Isabela Conesin</t>
  </si>
  <si>
    <t>Gabriela Gobbi</t>
  </si>
  <si>
    <t>Gil Pierre Toledo</t>
  </si>
  <si>
    <t>Helena Funari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</si>
</sst>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6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14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sz val="11"/>
      <color theme="1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9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</cellStyleXfs>
  <cellXfs count="9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4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/>
    <xf numFmtId="1" fontId="2" fillId="6" borderId="5" xfId="0" applyNumberFormat="1" applyFont="1" applyFill="1" applyBorder="1" applyAlignment="1"/>
    <xf numFmtId="1" fontId="2" fillId="6" borderId="6" xfId="0" applyNumberFormat="1" applyFont="1" applyFill="1" applyBorder="1" applyAlignment="1"/>
    <xf numFmtId="1" fontId="2" fillId="6" borderId="8" xfId="0" applyNumberFormat="1" applyFont="1" applyFill="1" applyBorder="1" applyAlignment="1"/>
    <xf numFmtId="164" fontId="3" fillId="0" borderId="11" xfId="0" applyNumberFormat="1" applyFont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  <xf numFmtId="0" fontId="3" fillId="4" borderId="4" xfId="0" applyNumberFormat="1" applyFont="1" applyFill="1" applyBorder="1" applyAlignment="1">
      <alignment horizontal="left"/>
    </xf>
    <xf numFmtId="0" fontId="3" fillId="4" borderId="13" xfId="0" applyNumberFormat="1" applyFont="1" applyFill="1" applyBorder="1" applyAlignment="1">
      <alignment horizontal="left"/>
    </xf>
    <xf numFmtId="4" fontId="2" fillId="0" borderId="9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vertical="top" wrapText="1"/>
    </xf>
    <xf numFmtId="0" fontId="2" fillId="3" borderId="1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1" fillId="0" borderId="1" xfId="0" applyFont="1" applyFill="1" applyBorder="1" applyAlignment="1"/>
    <xf numFmtId="0" fontId="12" fillId="3" borderId="1" xfId="0" applyNumberFormat="1" applyFont="1" applyFill="1" applyBorder="1" applyAlignment="1">
      <alignment horizontal="center"/>
    </xf>
    <xf numFmtId="0" fontId="12" fillId="3" borderId="1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5" borderId="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3" borderId="1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4" fontId="7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</cellXfs>
  <cellStyles count="39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 Visitado" xfId="1" builtinId="9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showGridLines="0" tabSelected="1" zoomScaleNormal="100" zoomScalePageLayoutView="11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O39" sqref="O39"/>
    </sheetView>
  </sheetViews>
  <sheetFormatPr defaultColWidth="6.59765625" defaultRowHeight="15" customHeight="1" x14ac:dyDescent="0.2"/>
  <cols>
    <col min="1" max="1" width="1.59765625" bestFit="1" customWidth="1"/>
    <col min="2" max="2" width="33" style="1" customWidth="1"/>
    <col min="3" max="4" width="5.8984375" style="1" bestFit="1" customWidth="1"/>
    <col min="5" max="5" width="6.19921875" style="1" customWidth="1"/>
    <col min="6" max="10" width="5.8984375" style="1" bestFit="1" customWidth="1"/>
    <col min="11" max="11" width="5.09765625" style="1" bestFit="1" customWidth="1"/>
    <col min="12" max="12" width="5.8984375" style="1" bestFit="1" customWidth="1"/>
    <col min="13" max="13" width="2.19921875" style="2" bestFit="1" customWidth="1"/>
    <col min="14" max="14" width="1.69921875" style="2" bestFit="1" customWidth="1"/>
    <col min="15" max="15" width="1.59765625" style="2" bestFit="1" customWidth="1"/>
    <col min="16" max="16" width="1.69921875" style="2" bestFit="1" customWidth="1"/>
    <col min="17" max="17" width="1.5" style="2" bestFit="1" customWidth="1"/>
    <col min="18" max="18" width="2.19921875" style="2" bestFit="1" customWidth="1"/>
    <col min="19" max="19" width="10.69921875" style="3" customWidth="1"/>
    <col min="20" max="263" width="6.59765625" customWidth="1"/>
  </cols>
  <sheetData>
    <row r="1" spans="1:19" ht="15" customHeight="1" x14ac:dyDescent="0.25">
      <c r="A1" s="77" t="s">
        <v>17</v>
      </c>
      <c r="B1" s="78"/>
      <c r="C1" s="85" t="s">
        <v>13</v>
      </c>
      <c r="D1" s="8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7.100000000000001" customHeight="1" x14ac:dyDescent="0.25">
      <c r="A2" s="79"/>
      <c r="B2" s="80"/>
      <c r="C2" s="86" t="s">
        <v>0</v>
      </c>
      <c r="D2" s="8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6"/>
    </row>
    <row r="3" spans="1:19" ht="15" customHeight="1" x14ac:dyDescent="0.25">
      <c r="A3" s="81" t="s">
        <v>14</v>
      </c>
      <c r="B3" s="82"/>
      <c r="C3" s="4">
        <v>1</v>
      </c>
      <c r="D3" s="4">
        <f>C3+1</f>
        <v>2</v>
      </c>
      <c r="E3" s="4">
        <f t="shared" ref="E3:L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89" t="s">
        <v>12</v>
      </c>
      <c r="N3" s="89"/>
      <c r="O3" s="89"/>
      <c r="P3" s="89"/>
      <c r="Q3" s="89"/>
      <c r="R3" s="89"/>
      <c r="S3" s="87" t="s">
        <v>15</v>
      </c>
    </row>
    <row r="4" spans="1:19" ht="15" customHeight="1" thickBot="1" x14ac:dyDescent="0.3">
      <c r="A4" s="83"/>
      <c r="B4" s="84"/>
      <c r="C4" s="17">
        <v>42814</v>
      </c>
      <c r="D4" s="17">
        <f>C4+7</f>
        <v>42821</v>
      </c>
      <c r="E4" s="17">
        <f>D4+7</f>
        <v>42828</v>
      </c>
      <c r="F4" s="17">
        <f>E4+14</f>
        <v>42842</v>
      </c>
      <c r="G4" s="17">
        <f>F4+7</f>
        <v>42849</v>
      </c>
      <c r="H4" s="17">
        <f>G4+21</f>
        <v>42870</v>
      </c>
      <c r="I4" s="17">
        <f>H4+7</f>
        <v>42877</v>
      </c>
      <c r="J4" s="17">
        <f>I4+7</f>
        <v>42884</v>
      </c>
      <c r="K4" s="17">
        <f>J4+7</f>
        <v>42891</v>
      </c>
      <c r="L4" s="17">
        <f>K4+7</f>
        <v>42898</v>
      </c>
      <c r="M4" s="18" t="s">
        <v>3</v>
      </c>
      <c r="N4" s="18" t="s">
        <v>5</v>
      </c>
      <c r="O4" s="18" t="s">
        <v>8</v>
      </c>
      <c r="P4" s="18" t="s">
        <v>10</v>
      </c>
      <c r="Q4" s="18" t="s">
        <v>2</v>
      </c>
      <c r="R4" s="18" t="s">
        <v>11</v>
      </c>
      <c r="S4" s="88"/>
    </row>
    <row r="5" spans="1:19" ht="15" customHeight="1" x14ac:dyDescent="0.2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5" customHeight="1" x14ac:dyDescent="0.25">
      <c r="A6" s="37">
        <v>1</v>
      </c>
      <c r="B6" s="38" t="s">
        <v>18</v>
      </c>
      <c r="C6" s="49" t="s">
        <v>16</v>
      </c>
      <c r="D6" s="60" t="s">
        <v>3</v>
      </c>
      <c r="E6" s="63" t="s">
        <v>3</v>
      </c>
      <c r="F6" s="68" t="s">
        <v>3</v>
      </c>
      <c r="G6" s="51" t="s">
        <v>3</v>
      </c>
      <c r="H6" s="74" t="s">
        <v>5</v>
      </c>
      <c r="I6" s="51" t="s">
        <v>3</v>
      </c>
      <c r="J6" s="8" t="s">
        <v>16</v>
      </c>
      <c r="K6" s="4"/>
      <c r="L6" s="4"/>
      <c r="M6" s="10">
        <v>9</v>
      </c>
      <c r="N6" s="10">
        <v>1</v>
      </c>
      <c r="O6" s="10">
        <v>0</v>
      </c>
      <c r="P6" s="10">
        <v>0</v>
      </c>
      <c r="Q6" s="10">
        <v>0</v>
      </c>
      <c r="R6" s="10">
        <v>0</v>
      </c>
      <c r="S6" s="22">
        <f>(M6*10+N6*8+O6*6+P6*4+Q6*2+R6*0)/SUM(M6:R6)*0.4</f>
        <v>3.9200000000000004</v>
      </c>
    </row>
    <row r="7" spans="1:19" ht="15" customHeight="1" x14ac:dyDescent="0.25">
      <c r="A7" s="33">
        <v>2</v>
      </c>
      <c r="B7" s="38" t="s">
        <v>19</v>
      </c>
      <c r="C7" s="49" t="s">
        <v>16</v>
      </c>
      <c r="D7" s="51" t="s">
        <v>3</v>
      </c>
      <c r="E7" s="63" t="s">
        <v>3</v>
      </c>
      <c r="F7" s="67" t="s">
        <v>8</v>
      </c>
      <c r="G7" s="51" t="s">
        <v>5</v>
      </c>
      <c r="H7" s="74" t="s">
        <v>5</v>
      </c>
      <c r="I7" s="51" t="s">
        <v>3</v>
      </c>
      <c r="J7" s="8" t="s">
        <v>16</v>
      </c>
      <c r="K7" s="4"/>
      <c r="L7" s="4"/>
      <c r="M7" s="10">
        <v>7</v>
      </c>
      <c r="N7" s="10">
        <v>2</v>
      </c>
      <c r="O7" s="10">
        <v>1</v>
      </c>
      <c r="P7" s="10">
        <v>0</v>
      </c>
      <c r="Q7" s="10">
        <v>0</v>
      </c>
      <c r="R7" s="10">
        <v>0</v>
      </c>
      <c r="S7" s="22">
        <f t="shared" ref="S7:S8" si="1">(M7*10+N7*8+O7*6+P7*4+Q7*2+R7*0)/SUM(M7:R7)*0.4</f>
        <v>3.6799999999999997</v>
      </c>
    </row>
    <row r="8" spans="1:19" ht="15" customHeight="1" thickBot="1" x14ac:dyDescent="0.3">
      <c r="A8" s="33">
        <v>4</v>
      </c>
      <c r="B8" s="38" t="s">
        <v>20</v>
      </c>
      <c r="C8" s="49" t="s">
        <v>16</v>
      </c>
      <c r="D8" s="51" t="s">
        <v>3</v>
      </c>
      <c r="E8" s="63" t="s">
        <v>3</v>
      </c>
      <c r="F8" s="67" t="s">
        <v>5</v>
      </c>
      <c r="G8" s="51" t="s">
        <v>3</v>
      </c>
      <c r="H8" s="74" t="s">
        <v>5</v>
      </c>
      <c r="I8" s="51" t="s">
        <v>3</v>
      </c>
      <c r="J8" s="8" t="s">
        <v>11</v>
      </c>
      <c r="K8" s="4"/>
      <c r="L8" s="4"/>
      <c r="M8" s="10">
        <v>6</v>
      </c>
      <c r="N8" s="10">
        <v>2</v>
      </c>
      <c r="O8" s="10">
        <v>0</v>
      </c>
      <c r="P8" s="10">
        <v>0</v>
      </c>
      <c r="Q8" s="10">
        <v>0</v>
      </c>
      <c r="R8" s="10">
        <v>1</v>
      </c>
      <c r="S8" s="22">
        <f t="shared" si="1"/>
        <v>3.3777777777777782</v>
      </c>
    </row>
    <row r="9" spans="1:19" ht="15" customHeight="1" x14ac:dyDescent="0.25">
      <c r="A9" s="19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</row>
    <row r="10" spans="1:19" ht="15" customHeight="1" x14ac:dyDescent="0.25">
      <c r="A10" s="33">
        <v>1</v>
      </c>
      <c r="B10" s="39" t="s">
        <v>21</v>
      </c>
      <c r="C10" s="50" t="s">
        <v>8</v>
      </c>
      <c r="D10" s="59" t="s">
        <v>3</v>
      </c>
      <c r="E10" s="51" t="s">
        <v>3</v>
      </c>
      <c r="F10" s="5" t="s">
        <v>16</v>
      </c>
      <c r="G10" s="67" t="s">
        <v>3</v>
      </c>
      <c r="H10" s="10" t="s">
        <v>5</v>
      </c>
      <c r="I10" s="7" t="s">
        <v>16</v>
      </c>
      <c r="J10" s="67" t="s">
        <v>5</v>
      </c>
      <c r="K10" s="11"/>
      <c r="L10" s="9"/>
      <c r="M10" s="10">
        <v>7</v>
      </c>
      <c r="N10" s="10">
        <v>2</v>
      </c>
      <c r="O10" s="10">
        <v>1</v>
      </c>
      <c r="P10" s="10">
        <v>0</v>
      </c>
      <c r="Q10" s="10">
        <v>0</v>
      </c>
      <c r="R10" s="10">
        <v>0</v>
      </c>
      <c r="S10" s="22">
        <f>(M10*10+N10*8+O10*6+P10*4+Q10*2+R10*0)/SUM(M10:R10)*0.4</f>
        <v>3.6799999999999997</v>
      </c>
    </row>
    <row r="11" spans="1:19" ht="15" customHeight="1" x14ac:dyDescent="0.25">
      <c r="A11" s="33">
        <v>2</v>
      </c>
      <c r="B11" s="39" t="s">
        <v>22</v>
      </c>
      <c r="C11" s="47" t="s">
        <v>8</v>
      </c>
      <c r="D11" s="6" t="s">
        <v>11</v>
      </c>
      <c r="E11" s="51" t="s">
        <v>5</v>
      </c>
      <c r="F11" s="5" t="s">
        <v>16</v>
      </c>
      <c r="G11" s="67" t="s">
        <v>5</v>
      </c>
      <c r="H11" s="10" t="s">
        <v>5</v>
      </c>
      <c r="I11" s="7" t="s">
        <v>16</v>
      </c>
      <c r="J11" s="67" t="s">
        <v>5</v>
      </c>
      <c r="K11" s="11"/>
      <c r="L11" s="9"/>
      <c r="M11" s="10">
        <v>4</v>
      </c>
      <c r="N11" s="10">
        <v>4</v>
      </c>
      <c r="O11" s="10">
        <v>1</v>
      </c>
      <c r="P11" s="10">
        <v>0</v>
      </c>
      <c r="Q11" s="10">
        <v>0</v>
      </c>
      <c r="R11" s="10">
        <v>1</v>
      </c>
      <c r="S11" s="22">
        <f t="shared" ref="S11:S15" si="2">(M11*10+N11*8+O11*6+P11*4+Q11*2+R11*0)/SUM(M11:R11)*0.4</f>
        <v>3.12</v>
      </c>
    </row>
    <row r="12" spans="1:19" ht="15" customHeight="1" x14ac:dyDescent="0.25">
      <c r="A12" s="33">
        <v>3</v>
      </c>
      <c r="B12" s="39" t="s">
        <v>23</v>
      </c>
      <c r="C12" s="47" t="s">
        <v>8</v>
      </c>
      <c r="D12" s="59" t="s">
        <v>5</v>
      </c>
      <c r="E12" s="51" t="s">
        <v>5</v>
      </c>
      <c r="F12" s="5" t="s">
        <v>16</v>
      </c>
      <c r="G12" s="67" t="s">
        <v>3</v>
      </c>
      <c r="H12" s="10" t="s">
        <v>5</v>
      </c>
      <c r="I12" s="7" t="s">
        <v>16</v>
      </c>
      <c r="J12" s="67" t="s">
        <v>3</v>
      </c>
      <c r="K12" s="11"/>
      <c r="L12" s="9"/>
      <c r="M12" s="10">
        <v>6</v>
      </c>
      <c r="N12" s="10">
        <v>3</v>
      </c>
      <c r="O12" s="10">
        <v>1</v>
      </c>
      <c r="P12" s="10">
        <v>0</v>
      </c>
      <c r="Q12" s="10">
        <v>0</v>
      </c>
      <c r="R12" s="10">
        <v>0</v>
      </c>
      <c r="S12" s="22">
        <f t="shared" si="2"/>
        <v>3.6</v>
      </c>
    </row>
    <row r="13" spans="1:19" ht="15" customHeight="1" x14ac:dyDescent="0.25">
      <c r="A13" s="33">
        <v>4</v>
      </c>
      <c r="B13" s="39" t="s">
        <v>24</v>
      </c>
      <c r="C13" s="47" t="s">
        <v>8</v>
      </c>
      <c r="D13" s="59" t="s">
        <v>3</v>
      </c>
      <c r="E13" s="51" t="s">
        <v>3</v>
      </c>
      <c r="F13" s="5" t="s">
        <v>16</v>
      </c>
      <c r="G13" s="67" t="s">
        <v>5</v>
      </c>
      <c r="H13" s="10" t="s">
        <v>5</v>
      </c>
      <c r="I13" s="7" t="s">
        <v>16</v>
      </c>
      <c r="J13" s="67" t="s">
        <v>5</v>
      </c>
      <c r="K13" s="11"/>
      <c r="L13" s="9"/>
      <c r="M13" s="10">
        <v>6</v>
      </c>
      <c r="N13" s="10">
        <v>3</v>
      </c>
      <c r="O13" s="10">
        <v>1</v>
      </c>
      <c r="P13" s="10">
        <v>0</v>
      </c>
      <c r="Q13" s="10">
        <v>0</v>
      </c>
      <c r="R13" s="10">
        <v>0</v>
      </c>
      <c r="S13" s="22">
        <f t="shared" si="2"/>
        <v>3.6</v>
      </c>
    </row>
    <row r="14" spans="1:19" ht="15" customHeight="1" x14ac:dyDescent="0.25">
      <c r="A14" s="33">
        <v>5</v>
      </c>
      <c r="B14" s="39" t="s">
        <v>25</v>
      </c>
      <c r="C14" s="47" t="s">
        <v>8</v>
      </c>
      <c r="D14" s="60" t="s">
        <v>3</v>
      </c>
      <c r="E14" s="60" t="s">
        <v>3</v>
      </c>
      <c r="F14" s="57" t="s">
        <v>16</v>
      </c>
      <c r="G14" s="67" t="s">
        <v>3</v>
      </c>
      <c r="H14" s="76" t="s">
        <v>3</v>
      </c>
      <c r="I14" s="7" t="s">
        <v>16</v>
      </c>
      <c r="J14" s="68" t="s">
        <v>3</v>
      </c>
      <c r="K14" s="11"/>
      <c r="L14" s="9"/>
      <c r="M14" s="10">
        <v>9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22">
        <f t="shared" si="2"/>
        <v>3.84</v>
      </c>
    </row>
    <row r="15" spans="1:19" ht="15" customHeight="1" thickBot="1" x14ac:dyDescent="0.3">
      <c r="A15" s="34">
        <v>6</v>
      </c>
      <c r="B15" s="39" t="s">
        <v>26</v>
      </c>
      <c r="C15" s="48" t="s">
        <v>8</v>
      </c>
      <c r="D15" s="24" t="s">
        <v>11</v>
      </c>
      <c r="E15" s="54" t="s">
        <v>11</v>
      </c>
      <c r="F15" s="23" t="s">
        <v>16</v>
      </c>
      <c r="G15" s="54" t="s">
        <v>5</v>
      </c>
      <c r="H15" s="75" t="s">
        <v>5</v>
      </c>
      <c r="I15" s="30" t="s">
        <v>16</v>
      </c>
      <c r="J15" s="70" t="s">
        <v>8</v>
      </c>
      <c r="K15" s="32"/>
      <c r="L15" s="27"/>
      <c r="M15" s="28">
        <v>4</v>
      </c>
      <c r="N15" s="28">
        <v>2</v>
      </c>
      <c r="O15" s="28">
        <v>2</v>
      </c>
      <c r="P15" s="28">
        <v>0</v>
      </c>
      <c r="Q15" s="28">
        <v>0</v>
      </c>
      <c r="R15" s="28">
        <v>2</v>
      </c>
      <c r="S15" s="29">
        <f t="shared" si="2"/>
        <v>2.72</v>
      </c>
    </row>
    <row r="16" spans="1:19" ht="15" customHeight="1" x14ac:dyDescent="0.25">
      <c r="A16" s="19" t="s">
        <v>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1:19" ht="15" customHeight="1" x14ac:dyDescent="0.25">
      <c r="A17" s="33">
        <v>1</v>
      </c>
      <c r="B17" s="38" t="s">
        <v>27</v>
      </c>
      <c r="C17" s="51" t="s">
        <v>3</v>
      </c>
      <c r="D17" s="49" t="s">
        <v>16</v>
      </c>
      <c r="E17" s="51" t="s">
        <v>3</v>
      </c>
      <c r="F17" s="63" t="s">
        <v>10</v>
      </c>
      <c r="G17" s="51" t="s">
        <v>3</v>
      </c>
      <c r="H17" s="63" t="s">
        <v>16</v>
      </c>
      <c r="I17" s="91" t="s">
        <v>3</v>
      </c>
      <c r="J17" s="67" t="s">
        <v>3</v>
      </c>
      <c r="K17" s="9"/>
      <c r="L17" s="4"/>
      <c r="M17" s="10">
        <v>9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22">
        <f t="shared" ref="S17:S22" si="3">(M17*10+N17*8+O17*6+P17*4+Q17*2+R17*0)/SUM(M17:R17)*0.4</f>
        <v>3.7600000000000002</v>
      </c>
    </row>
    <row r="18" spans="1:19" ht="15" customHeight="1" x14ac:dyDescent="0.25">
      <c r="A18" s="33">
        <v>2</v>
      </c>
      <c r="B18" s="38" t="s">
        <v>28</v>
      </c>
      <c r="C18" s="51" t="s">
        <v>3</v>
      </c>
      <c r="D18" s="49" t="s">
        <v>16</v>
      </c>
      <c r="E18" s="60" t="s">
        <v>3</v>
      </c>
      <c r="F18" s="63" t="s">
        <v>10</v>
      </c>
      <c r="G18" s="51" t="s">
        <v>3</v>
      </c>
      <c r="H18" s="63" t="s">
        <v>16</v>
      </c>
      <c r="I18" s="91" t="s">
        <v>5</v>
      </c>
      <c r="J18" s="67" t="s">
        <v>11</v>
      </c>
      <c r="K18" s="9"/>
      <c r="L18" s="4"/>
      <c r="M18" s="10">
        <v>7</v>
      </c>
      <c r="N18" s="10">
        <v>1</v>
      </c>
      <c r="O18" s="10">
        <v>0</v>
      </c>
      <c r="P18" s="10">
        <v>1</v>
      </c>
      <c r="Q18" s="10">
        <v>0</v>
      </c>
      <c r="R18" s="10">
        <v>1</v>
      </c>
      <c r="S18" s="22">
        <f t="shared" si="3"/>
        <v>3.28</v>
      </c>
    </row>
    <row r="19" spans="1:19" ht="15" customHeight="1" x14ac:dyDescent="0.25">
      <c r="A19" s="33">
        <v>3</v>
      </c>
      <c r="B19" s="38" t="s">
        <v>29</v>
      </c>
      <c r="C19" s="51" t="s">
        <v>5</v>
      </c>
      <c r="D19" s="49" t="s">
        <v>16</v>
      </c>
      <c r="E19" s="51" t="s">
        <v>3</v>
      </c>
      <c r="F19" s="63" t="s">
        <v>10</v>
      </c>
      <c r="G19" s="51" t="s">
        <v>3</v>
      </c>
      <c r="H19" s="63" t="s">
        <v>16</v>
      </c>
      <c r="I19" s="91" t="s">
        <v>8</v>
      </c>
      <c r="J19" s="67" t="s">
        <v>3</v>
      </c>
      <c r="K19" s="9"/>
      <c r="L19" s="4"/>
      <c r="M19" s="10">
        <v>7</v>
      </c>
      <c r="N19" s="10">
        <v>1</v>
      </c>
      <c r="O19" s="10">
        <v>1</v>
      </c>
      <c r="P19" s="10">
        <v>1</v>
      </c>
      <c r="Q19" s="10">
        <v>0</v>
      </c>
      <c r="R19" s="10">
        <v>0</v>
      </c>
      <c r="S19" s="22">
        <f>(M19*10+N19*8+O19*6+P19*4+Q19*2+R19*0)/SUM(M19:R19)*0.4</f>
        <v>3.5200000000000005</v>
      </c>
    </row>
    <row r="20" spans="1:19" ht="15" customHeight="1" x14ac:dyDescent="0.25">
      <c r="A20" s="33">
        <v>4</v>
      </c>
      <c r="B20" s="38" t="s">
        <v>30</v>
      </c>
      <c r="C20" s="51" t="s">
        <v>3</v>
      </c>
      <c r="D20" s="49" t="s">
        <v>16</v>
      </c>
      <c r="E20" s="51" t="s">
        <v>3</v>
      </c>
      <c r="F20" s="63" t="s">
        <v>10</v>
      </c>
      <c r="G20" s="51" t="s">
        <v>3</v>
      </c>
      <c r="H20" s="63" t="s">
        <v>16</v>
      </c>
      <c r="I20" s="91" t="s">
        <v>5</v>
      </c>
      <c r="J20" s="67" t="s">
        <v>3</v>
      </c>
      <c r="K20" s="9"/>
      <c r="L20" s="4"/>
      <c r="M20" s="11">
        <v>8</v>
      </c>
      <c r="N20" s="10">
        <v>1</v>
      </c>
      <c r="O20" s="10">
        <v>0</v>
      </c>
      <c r="P20" s="10">
        <v>1</v>
      </c>
      <c r="Q20" s="10">
        <v>0</v>
      </c>
      <c r="R20" s="10">
        <v>0</v>
      </c>
      <c r="S20" s="22">
        <f t="shared" si="3"/>
        <v>3.6799999999999997</v>
      </c>
    </row>
    <row r="21" spans="1:19" ht="15" customHeight="1" x14ac:dyDescent="0.25">
      <c r="A21" s="33">
        <v>5</v>
      </c>
      <c r="B21" s="38" t="s">
        <v>31</v>
      </c>
      <c r="C21" s="51" t="s">
        <v>5</v>
      </c>
      <c r="D21" s="57" t="s">
        <v>16</v>
      </c>
      <c r="E21" s="51" t="s">
        <v>11</v>
      </c>
      <c r="F21" s="66" t="s">
        <v>10</v>
      </c>
      <c r="G21" s="67" t="s">
        <v>3</v>
      </c>
      <c r="H21" s="63" t="s">
        <v>16</v>
      </c>
      <c r="I21" s="91" t="s">
        <v>11</v>
      </c>
      <c r="J21" s="67" t="s">
        <v>3</v>
      </c>
      <c r="K21" s="9"/>
      <c r="L21" s="4"/>
      <c r="M21" s="10">
        <v>6</v>
      </c>
      <c r="N21" s="10">
        <v>1</v>
      </c>
      <c r="O21" s="10">
        <v>0</v>
      </c>
      <c r="P21" s="10">
        <v>1</v>
      </c>
      <c r="Q21" s="10">
        <v>0</v>
      </c>
      <c r="R21" s="10">
        <v>2</v>
      </c>
      <c r="S21" s="22">
        <f t="shared" si="3"/>
        <v>2.8800000000000003</v>
      </c>
    </row>
    <row r="22" spans="1:19" ht="15" customHeight="1" thickBot="1" x14ac:dyDescent="0.3">
      <c r="A22" s="34">
        <v>6</v>
      </c>
      <c r="B22" s="38" t="s">
        <v>32</v>
      </c>
      <c r="C22" s="54" t="s">
        <v>11</v>
      </c>
      <c r="D22" s="58" t="s">
        <v>16</v>
      </c>
      <c r="E22" s="54" t="s">
        <v>8</v>
      </c>
      <c r="F22" s="65" t="s">
        <v>10</v>
      </c>
      <c r="G22" s="70" t="s">
        <v>11</v>
      </c>
      <c r="H22" s="63" t="s">
        <v>16</v>
      </c>
      <c r="I22" s="95" t="s">
        <v>3</v>
      </c>
      <c r="J22" s="70" t="s">
        <v>3</v>
      </c>
      <c r="K22" s="27"/>
      <c r="L22" s="31"/>
      <c r="M22" s="28">
        <v>6</v>
      </c>
      <c r="N22" s="28">
        <v>0</v>
      </c>
      <c r="O22" s="28">
        <v>1</v>
      </c>
      <c r="P22" s="28">
        <v>1</v>
      </c>
      <c r="Q22" s="28">
        <v>0</v>
      </c>
      <c r="R22" s="28">
        <v>2</v>
      </c>
      <c r="S22" s="29">
        <f t="shared" si="3"/>
        <v>2.8000000000000003</v>
      </c>
    </row>
    <row r="23" spans="1:19" ht="15" customHeight="1" x14ac:dyDescent="0.25">
      <c r="A23" s="19" t="s">
        <v>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5" customHeight="1" x14ac:dyDescent="0.25">
      <c r="A24" s="33">
        <v>1</v>
      </c>
      <c r="B24" s="46" t="s">
        <v>33</v>
      </c>
      <c r="C24" s="51" t="s">
        <v>3</v>
      </c>
      <c r="D24" s="7" t="s">
        <v>3</v>
      </c>
      <c r="E24" s="60" t="s">
        <v>3</v>
      </c>
      <c r="F24" s="68" t="s">
        <v>3</v>
      </c>
      <c r="G24" s="57" t="s">
        <v>16</v>
      </c>
      <c r="H24" s="10" t="s">
        <v>3</v>
      </c>
      <c r="I24" s="92" t="s">
        <v>3</v>
      </c>
      <c r="J24" s="57" t="s">
        <v>3</v>
      </c>
      <c r="K24" s="4"/>
      <c r="L24" s="8"/>
      <c r="M24" s="10">
        <v>9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22">
        <f t="shared" ref="S24:S29" si="4">(M24*10+N24*8+O24*6+P24*4+Q24*2+R24*0)/SUM(M24:R24)*0.4</f>
        <v>4</v>
      </c>
    </row>
    <row r="25" spans="1:19" ht="15" customHeight="1" x14ac:dyDescent="0.25">
      <c r="A25" s="33">
        <v>2</v>
      </c>
      <c r="B25" s="46" t="s">
        <v>34</v>
      </c>
      <c r="C25" s="56" t="s">
        <v>3</v>
      </c>
      <c r="D25" s="7" t="s">
        <v>3</v>
      </c>
      <c r="E25" s="60" t="s">
        <v>3</v>
      </c>
      <c r="F25" s="67" t="s">
        <v>3</v>
      </c>
      <c r="G25" s="57" t="s">
        <v>16</v>
      </c>
      <c r="H25" s="67" t="s">
        <v>3</v>
      </c>
      <c r="I25" s="35" t="s">
        <v>3</v>
      </c>
      <c r="J25" s="57" t="s">
        <v>3</v>
      </c>
      <c r="K25" s="4"/>
      <c r="L25" s="8"/>
      <c r="M25" s="10">
        <v>9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22">
        <f t="shared" si="4"/>
        <v>4</v>
      </c>
    </row>
    <row r="26" spans="1:19" ht="15" customHeight="1" x14ac:dyDescent="0.25">
      <c r="A26" s="33">
        <v>3</v>
      </c>
      <c r="B26" s="46" t="s">
        <v>35</v>
      </c>
      <c r="C26" s="51" t="s">
        <v>3</v>
      </c>
      <c r="D26" s="7" t="s">
        <v>3</v>
      </c>
      <c r="E26" s="51" t="s">
        <v>3</v>
      </c>
      <c r="F26" s="67" t="s">
        <v>3</v>
      </c>
      <c r="G26" s="57" t="s">
        <v>16</v>
      </c>
      <c r="H26" s="67" t="s">
        <v>5</v>
      </c>
      <c r="I26" s="93" t="s">
        <v>8</v>
      </c>
      <c r="J26" s="57" t="s">
        <v>3</v>
      </c>
      <c r="K26" s="4"/>
      <c r="L26" s="8"/>
      <c r="M26" s="10">
        <v>7</v>
      </c>
      <c r="N26" s="10">
        <v>1</v>
      </c>
      <c r="O26" s="10">
        <v>1</v>
      </c>
      <c r="P26" s="10">
        <v>0</v>
      </c>
      <c r="Q26" s="10">
        <v>0</v>
      </c>
      <c r="R26" s="10">
        <v>0</v>
      </c>
      <c r="S26" s="22">
        <f t="shared" si="4"/>
        <v>3.7333333333333338</v>
      </c>
    </row>
    <row r="27" spans="1:19" ht="15" customHeight="1" x14ac:dyDescent="0.25">
      <c r="A27" s="33">
        <v>4</v>
      </c>
      <c r="B27" s="46" t="s">
        <v>36</v>
      </c>
      <c r="C27" s="51" t="s">
        <v>11</v>
      </c>
      <c r="D27" s="7" t="s">
        <v>3</v>
      </c>
      <c r="E27" s="51" t="s">
        <v>11</v>
      </c>
      <c r="F27" s="67" t="s">
        <v>8</v>
      </c>
      <c r="G27" s="57" t="s">
        <v>16</v>
      </c>
      <c r="H27" s="67" t="s">
        <v>11</v>
      </c>
      <c r="I27" s="93" t="s">
        <v>11</v>
      </c>
      <c r="J27" s="57" t="s">
        <v>3</v>
      </c>
      <c r="K27" s="4"/>
      <c r="L27" s="8"/>
      <c r="M27" s="10">
        <v>4</v>
      </c>
      <c r="N27" s="10">
        <v>0</v>
      </c>
      <c r="O27" s="10">
        <v>1</v>
      </c>
      <c r="P27" s="10">
        <v>0</v>
      </c>
      <c r="Q27" s="10">
        <v>0</v>
      </c>
      <c r="R27" s="10">
        <v>4</v>
      </c>
      <c r="S27" s="22">
        <f t="shared" si="4"/>
        <v>2.0444444444444443</v>
      </c>
    </row>
    <row r="28" spans="1:19" ht="15" customHeight="1" x14ac:dyDescent="0.25">
      <c r="A28" s="40">
        <v>5</v>
      </c>
      <c r="B28" s="46" t="s">
        <v>37</v>
      </c>
      <c r="C28" s="55" t="s">
        <v>3</v>
      </c>
      <c r="D28" s="41" t="s">
        <v>3</v>
      </c>
      <c r="E28" s="64" t="s">
        <v>3</v>
      </c>
      <c r="F28" s="69" t="s">
        <v>5</v>
      </c>
      <c r="G28" s="71" t="s">
        <v>16</v>
      </c>
      <c r="H28" s="69" t="s">
        <v>5</v>
      </c>
      <c r="I28" s="94" t="s">
        <v>5</v>
      </c>
      <c r="J28" s="71" t="s">
        <v>3</v>
      </c>
      <c r="K28" s="42"/>
      <c r="L28" s="43"/>
      <c r="M28" s="44">
        <v>5</v>
      </c>
      <c r="N28" s="44">
        <v>3</v>
      </c>
      <c r="O28" s="44">
        <v>0</v>
      </c>
      <c r="P28" s="44">
        <v>0</v>
      </c>
      <c r="Q28" s="44">
        <v>0</v>
      </c>
      <c r="R28" s="44">
        <v>0</v>
      </c>
      <c r="S28" s="45">
        <f t="shared" si="4"/>
        <v>3.7</v>
      </c>
    </row>
    <row r="29" spans="1:19" ht="15" customHeight="1" thickBot="1" x14ac:dyDescent="0.3">
      <c r="A29" s="34">
        <v>6</v>
      </c>
      <c r="B29" s="46" t="s">
        <v>38</v>
      </c>
      <c r="C29" s="54" t="s">
        <v>3</v>
      </c>
      <c r="D29" s="30" t="s">
        <v>3</v>
      </c>
      <c r="E29" s="54" t="s">
        <v>3</v>
      </c>
      <c r="F29" s="25" t="s">
        <v>3</v>
      </c>
      <c r="G29" s="62" t="s">
        <v>16</v>
      </c>
      <c r="H29" s="70" t="s">
        <v>5</v>
      </c>
      <c r="I29" s="36" t="s">
        <v>3</v>
      </c>
      <c r="J29" s="62" t="s">
        <v>3</v>
      </c>
      <c r="K29" s="25"/>
      <c r="L29" s="26"/>
      <c r="M29" s="28">
        <v>8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9">
        <f t="shared" si="4"/>
        <v>3.9111111111111114</v>
      </c>
    </row>
    <row r="30" spans="1:19" ht="15" customHeight="1" x14ac:dyDescent="0.25">
      <c r="A30" s="19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x14ac:dyDescent="0.25">
      <c r="A31" s="33">
        <v>1</v>
      </c>
      <c r="B31" s="38" t="s">
        <v>39</v>
      </c>
      <c r="C31" s="53" t="s">
        <v>3</v>
      </c>
      <c r="D31" s="61" t="s">
        <v>3</v>
      </c>
      <c r="E31" s="57" t="s">
        <v>16</v>
      </c>
      <c r="F31" s="68" t="s">
        <v>3</v>
      </c>
      <c r="G31" s="72" t="s">
        <v>3</v>
      </c>
      <c r="H31" s="67" t="s">
        <v>5</v>
      </c>
      <c r="I31" s="74" t="s">
        <v>5</v>
      </c>
      <c r="J31" s="96" t="s">
        <v>5</v>
      </c>
      <c r="K31" s="8"/>
      <c r="L31" s="11"/>
      <c r="M31" s="10">
        <v>6</v>
      </c>
      <c r="N31" s="10">
        <v>3</v>
      </c>
      <c r="O31" s="10">
        <v>0</v>
      </c>
      <c r="P31" s="10">
        <v>0</v>
      </c>
      <c r="Q31" s="10">
        <v>0</v>
      </c>
      <c r="R31" s="10">
        <v>0</v>
      </c>
      <c r="S31" s="22">
        <f t="shared" ref="S31:S36" si="5">(M31*10+N31*8+O31*6+P31*4+Q31*2+R31*0)/SUM(M31:R31)*0.4</f>
        <v>3.7333333333333338</v>
      </c>
    </row>
    <row r="32" spans="1:19" x14ac:dyDescent="0.25">
      <c r="A32" s="33">
        <v>2</v>
      </c>
      <c r="B32" s="38" t="s">
        <v>40</v>
      </c>
      <c r="C32" s="52" t="s">
        <v>5</v>
      </c>
      <c r="D32" s="12" t="s">
        <v>11</v>
      </c>
      <c r="E32" s="57" t="s">
        <v>16</v>
      </c>
      <c r="F32" s="67" t="s">
        <v>5</v>
      </c>
      <c r="G32" s="72" t="s">
        <v>3</v>
      </c>
      <c r="H32" s="67" t="s">
        <v>5</v>
      </c>
      <c r="I32" s="74" t="s">
        <v>5</v>
      </c>
      <c r="J32" s="10" t="s">
        <v>5</v>
      </c>
      <c r="K32" s="8"/>
      <c r="L32" s="11"/>
      <c r="M32" s="10">
        <v>3</v>
      </c>
      <c r="N32" s="10">
        <v>5</v>
      </c>
      <c r="O32" s="10">
        <v>0</v>
      </c>
      <c r="P32" s="10">
        <v>0</v>
      </c>
      <c r="Q32" s="10">
        <v>0</v>
      </c>
      <c r="R32" s="10">
        <v>1</v>
      </c>
      <c r="S32" s="22">
        <f t="shared" si="5"/>
        <v>3.1111111111111112</v>
      </c>
    </row>
    <row r="33" spans="1:19" x14ac:dyDescent="0.25">
      <c r="A33" s="33">
        <v>3</v>
      </c>
      <c r="B33" s="38" t="s">
        <v>41</v>
      </c>
      <c r="C33" s="52" t="s">
        <v>5</v>
      </c>
      <c r="D33" s="61" t="s">
        <v>3</v>
      </c>
      <c r="E33" s="57" t="s">
        <v>16</v>
      </c>
      <c r="F33" s="67" t="s">
        <v>3</v>
      </c>
      <c r="G33" s="72" t="s">
        <v>3</v>
      </c>
      <c r="H33" s="67" t="s">
        <v>3</v>
      </c>
      <c r="I33" s="74" t="s">
        <v>5</v>
      </c>
      <c r="J33" s="10" t="s">
        <v>3</v>
      </c>
      <c r="K33" s="8"/>
      <c r="L33" s="11"/>
      <c r="M33" s="10">
        <v>7</v>
      </c>
      <c r="N33" s="10">
        <v>2</v>
      </c>
      <c r="O33" s="10">
        <v>0</v>
      </c>
      <c r="P33" s="10">
        <v>0</v>
      </c>
      <c r="Q33" s="10">
        <v>0</v>
      </c>
      <c r="R33" s="10">
        <v>0</v>
      </c>
      <c r="S33" s="22">
        <f t="shared" si="5"/>
        <v>3.8222222222222224</v>
      </c>
    </row>
    <row r="34" spans="1:19" x14ac:dyDescent="0.25">
      <c r="A34" s="33">
        <v>4</v>
      </c>
      <c r="B34" s="38" t="s">
        <v>42</v>
      </c>
      <c r="C34" s="52" t="s">
        <v>5</v>
      </c>
      <c r="D34" s="52" t="s">
        <v>3</v>
      </c>
      <c r="E34" s="57" t="s">
        <v>16</v>
      </c>
      <c r="F34" s="67" t="s">
        <v>5</v>
      </c>
      <c r="G34" s="72" t="s">
        <v>3</v>
      </c>
      <c r="H34" s="67" t="s">
        <v>11</v>
      </c>
      <c r="I34" s="74" t="s">
        <v>5</v>
      </c>
      <c r="J34" s="10" t="s">
        <v>5</v>
      </c>
      <c r="K34" s="8"/>
      <c r="L34" s="11"/>
      <c r="M34" s="10">
        <v>4</v>
      </c>
      <c r="N34" s="10">
        <v>4</v>
      </c>
      <c r="O34" s="10">
        <v>0</v>
      </c>
      <c r="P34" s="10">
        <v>0</v>
      </c>
      <c r="Q34" s="10">
        <v>0</v>
      </c>
      <c r="R34" s="10">
        <v>1</v>
      </c>
      <c r="S34" s="22">
        <f t="shared" si="5"/>
        <v>3.2</v>
      </c>
    </row>
    <row r="35" spans="1:19" x14ac:dyDescent="0.25">
      <c r="A35" s="33">
        <v>5</v>
      </c>
      <c r="B35" s="38" t="s">
        <v>43</v>
      </c>
      <c r="C35" s="51" t="s">
        <v>5</v>
      </c>
      <c r="D35" s="60" t="s">
        <v>3</v>
      </c>
      <c r="E35" s="57" t="s">
        <v>16</v>
      </c>
      <c r="F35" s="68" t="s">
        <v>3</v>
      </c>
      <c r="G35" s="72" t="s">
        <v>3</v>
      </c>
      <c r="H35" s="68" t="s">
        <v>3</v>
      </c>
      <c r="I35" s="74" t="s">
        <v>5</v>
      </c>
      <c r="J35" s="10" t="s">
        <v>11</v>
      </c>
      <c r="K35" s="8"/>
      <c r="L35" s="11"/>
      <c r="M35" s="10">
        <v>6</v>
      </c>
      <c r="N35" s="10">
        <v>2</v>
      </c>
      <c r="O35" s="10">
        <v>0</v>
      </c>
      <c r="P35" s="10">
        <v>0</v>
      </c>
      <c r="Q35" s="10">
        <v>0</v>
      </c>
      <c r="R35" s="10">
        <v>1</v>
      </c>
      <c r="S35" s="22">
        <f t="shared" si="5"/>
        <v>3.3777777777777782</v>
      </c>
    </row>
    <row r="36" spans="1:19" ht="15.75" thickBot="1" x14ac:dyDescent="0.3">
      <c r="A36" s="34">
        <v>6</v>
      </c>
      <c r="B36" s="38" t="s">
        <v>44</v>
      </c>
      <c r="C36" s="54" t="s">
        <v>3</v>
      </c>
      <c r="D36" s="54" t="s">
        <v>5</v>
      </c>
      <c r="E36" s="62" t="s">
        <v>16</v>
      </c>
      <c r="F36" s="70" t="s">
        <v>5</v>
      </c>
      <c r="G36" s="73" t="s">
        <v>3</v>
      </c>
      <c r="H36" s="54" t="s">
        <v>5</v>
      </c>
      <c r="I36" s="90" t="s">
        <v>5</v>
      </c>
      <c r="J36" s="28" t="s">
        <v>3</v>
      </c>
      <c r="K36" s="26"/>
      <c r="L36" s="32"/>
      <c r="M36" s="28">
        <v>5</v>
      </c>
      <c r="N36" s="28">
        <v>4</v>
      </c>
      <c r="O36" s="28">
        <v>0</v>
      </c>
      <c r="P36" s="28">
        <v>0</v>
      </c>
      <c r="Q36" s="28">
        <v>0</v>
      </c>
      <c r="R36" s="28">
        <v>0</v>
      </c>
      <c r="S36" s="29">
        <f t="shared" si="5"/>
        <v>3.6444444444444444</v>
      </c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Turma 12B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Stéphanie</cp:lastModifiedBy>
  <cp:lastPrinted>2016-11-15T19:47:57Z</cp:lastPrinted>
  <dcterms:created xsi:type="dcterms:W3CDTF">2015-10-14T15:06:04Z</dcterms:created>
  <dcterms:modified xsi:type="dcterms:W3CDTF">2017-06-05T02:08:12Z</dcterms:modified>
</cp:coreProperties>
</file>