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80" windowHeight="9432" activeTab="0"/>
  </bookViews>
  <sheets>
    <sheet name="Padrão" sheetId="1" r:id="rId1"/>
    <sheet name="Plan1" sheetId="2" r:id="rId2"/>
    <sheet name="Plan3" sheetId="3" r:id="rId3"/>
  </sheets>
  <definedNames>
    <definedName name="_xlnm.Print_Area" localSheetId="1">'Plan1'!#REF!</definedName>
  </definedNames>
  <calcPr fullCalcOnLoad="1"/>
</workbook>
</file>

<file path=xl/sharedStrings.xml><?xml version="1.0" encoding="utf-8"?>
<sst xmlns="http://schemas.openxmlformats.org/spreadsheetml/2006/main" count="29" uniqueCount="23">
  <si>
    <t>CDI</t>
  </si>
  <si>
    <t>Ptax</t>
  </si>
  <si>
    <t>Data</t>
  </si>
  <si>
    <t>Ganho US$</t>
  </si>
  <si>
    <t>Ganho R$</t>
  </si>
  <si>
    <t>Ganho  R$</t>
  </si>
  <si>
    <t>Ganho total</t>
  </si>
  <si>
    <t>DC em 2</t>
  </si>
  <si>
    <t>Ponta Longa:</t>
  </si>
  <si>
    <t>Ponta Curta:</t>
  </si>
  <si>
    <t>Ajuste Ponta Longa:</t>
  </si>
  <si>
    <t>Ajuste Ponta Curta:</t>
  </si>
  <si>
    <t>FC</t>
  </si>
  <si>
    <t>Exemplo Ajuste DDI</t>
  </si>
  <si>
    <t>PU DDI FUT</t>
  </si>
  <si>
    <t>Curto</t>
  </si>
  <si>
    <t>Longo</t>
  </si>
  <si>
    <t>Cupom DDI FUT</t>
  </si>
  <si>
    <t>cupom a termo data 2</t>
  </si>
  <si>
    <t>cupom a  termo data 3</t>
  </si>
  <si>
    <t>PU(2) CORR</t>
  </si>
  <si>
    <t>PU(3)</t>
  </si>
  <si>
    <t>Exemplo: Posição tomada a termo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</si>
</sst>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0.0%"/>
    <numFmt numFmtId="175" formatCode="0.000%"/>
    <numFmt numFmtId="176" formatCode="0.0000%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20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0" fillId="0" borderId="0" xfId="51" applyNumberFormat="1" applyFont="1" applyAlignment="1">
      <alignment/>
    </xf>
    <xf numFmtId="2" fontId="0" fillId="0" borderId="0" xfId="0" applyNumberFormat="1" applyAlignment="1">
      <alignment/>
    </xf>
    <xf numFmtId="10" fontId="0" fillId="0" borderId="0" xfId="51" applyNumberFormat="1" applyFont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77" fontId="0" fillId="0" borderId="0" xfId="51" applyNumberFormat="1" applyFont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5" max="5" width="15.8515625" style="0" customWidth="1"/>
    <col min="6" max="6" width="10.57421875" style="0" bestFit="1" customWidth="1"/>
    <col min="7" max="7" width="9.8515625" style="0" bestFit="1" customWidth="1"/>
    <col min="8" max="8" width="11.57421875" style="0" bestFit="1" customWidth="1"/>
    <col min="9" max="9" width="10.57421875" style="0" bestFit="1" customWidth="1"/>
    <col min="10" max="10" width="9.8515625" style="0" bestFit="1" customWidth="1"/>
  </cols>
  <sheetData>
    <row r="1" ht="12.75">
      <c r="A1" s="1"/>
    </row>
    <row r="2" spans="1:10" ht="12.75">
      <c r="A2" s="12" t="s">
        <v>13</v>
      </c>
      <c r="B2" s="11"/>
      <c r="C2" s="11"/>
      <c r="D2" s="11"/>
      <c r="E2" s="11"/>
      <c r="F2" s="11"/>
      <c r="G2" s="11"/>
      <c r="H2" s="11"/>
      <c r="I2" s="11"/>
      <c r="J2" s="11"/>
    </row>
    <row r="3" ht="12.75">
      <c r="A3" s="1"/>
    </row>
    <row r="4" ht="12.75">
      <c r="A4" s="1"/>
    </row>
    <row r="5" spans="4:9" ht="12.75">
      <c r="D5" s="11" t="s">
        <v>14</v>
      </c>
      <c r="E5" s="11"/>
      <c r="F5" s="11" t="s">
        <v>17</v>
      </c>
      <c r="G5" s="11"/>
      <c r="H5" s="11"/>
      <c r="I5" s="11"/>
    </row>
    <row r="6" spans="1:9" ht="12.75">
      <c r="A6" s="1" t="s">
        <v>2</v>
      </c>
      <c r="B6" s="2" t="s">
        <v>0</v>
      </c>
      <c r="C6" s="2" t="s">
        <v>1</v>
      </c>
      <c r="D6" s="2" t="s">
        <v>15</v>
      </c>
      <c r="E6" s="2" t="s">
        <v>16</v>
      </c>
      <c r="F6" s="2" t="s">
        <v>15</v>
      </c>
      <c r="G6" s="2" t="s">
        <v>16</v>
      </c>
      <c r="H6" s="2"/>
      <c r="I6" s="2"/>
    </row>
    <row r="7" spans="1:3" ht="12.75">
      <c r="A7" s="6">
        <v>1</v>
      </c>
      <c r="B7">
        <v>12.13</v>
      </c>
      <c r="C7">
        <v>1.58</v>
      </c>
    </row>
    <row r="8" spans="1:9" ht="12.75">
      <c r="A8" s="6">
        <v>2</v>
      </c>
      <c r="B8">
        <v>12.15</v>
      </c>
      <c r="C8">
        <v>1.6</v>
      </c>
      <c r="D8">
        <v>99100</v>
      </c>
      <c r="E8">
        <v>95911</v>
      </c>
      <c r="F8" s="3">
        <f>((100000/$D$8)-1)*(360/$D$11)</f>
        <v>0.0168527052753128</v>
      </c>
      <c r="G8" s="3">
        <f>((100000/$E$8)-1)*(360/$E$11)</f>
        <v>0.027407105098923572</v>
      </c>
      <c r="H8" s="5"/>
      <c r="I8" s="5"/>
    </row>
    <row r="9" spans="1:9" ht="12.75">
      <c r="A9" s="6">
        <v>3</v>
      </c>
      <c r="B9">
        <v>12.17</v>
      </c>
      <c r="C9">
        <v>1.62</v>
      </c>
      <c r="D9">
        <v>98230</v>
      </c>
      <c r="E9">
        <v>94930</v>
      </c>
      <c r="F9" s="3">
        <f>((100000/$D$9)-1)*(360/($D$11-1))</f>
        <v>0.03361044898854797</v>
      </c>
      <c r="G9" s="3">
        <f>((100000/$E$9)-1)*(360/($E$11-1))</f>
        <v>0.034394988718737696</v>
      </c>
      <c r="H9" s="5"/>
      <c r="I9" s="10">
        <f>D8/E8</f>
        <v>1.0332495751269406</v>
      </c>
    </row>
    <row r="10" spans="1:9" ht="12.75">
      <c r="A10" s="1"/>
      <c r="I10">
        <f>D9/E9</f>
        <v>1.0347624565469293</v>
      </c>
    </row>
    <row r="11" spans="1:5" ht="12.75">
      <c r="A11" s="1" t="s">
        <v>7</v>
      </c>
      <c r="D11">
        <v>194</v>
      </c>
      <c r="E11">
        <v>560</v>
      </c>
    </row>
    <row r="12" spans="1:6" ht="12.75">
      <c r="A12" s="1"/>
      <c r="F12" s="9"/>
    </row>
    <row r="13" spans="1:5" ht="12.75">
      <c r="A13" s="1"/>
      <c r="B13" t="s">
        <v>18</v>
      </c>
      <c r="E13" t="s">
        <v>19</v>
      </c>
    </row>
    <row r="14" spans="1:5" ht="12.75">
      <c r="A14" s="1"/>
      <c r="B14" s="3">
        <f>($D$8/$E$8-1)*360/($E$11-$D$11)</f>
        <v>0.032704500124859606</v>
      </c>
      <c r="E14" s="3">
        <f>($D$9/$E$9-1)*360/($E$11-$D$11)</f>
        <v>0.03419258021009443</v>
      </c>
    </row>
    <row r="15" spans="1:10" ht="12.75">
      <c r="A15" s="1"/>
      <c r="D15" s="3"/>
      <c r="F15" s="2"/>
      <c r="G15" s="2"/>
      <c r="H15" s="2"/>
      <c r="I15" s="2"/>
      <c r="J15" s="2"/>
    </row>
    <row r="16" ht="12.75">
      <c r="A16" s="4"/>
    </row>
    <row r="17" ht="12.75">
      <c r="A17" s="1" t="s">
        <v>22</v>
      </c>
    </row>
    <row r="18" spans="1:10" ht="12.75">
      <c r="A18" t="s">
        <v>8</v>
      </c>
      <c r="C18" s="9"/>
      <c r="D18">
        <v>-200</v>
      </c>
      <c r="I18" s="4"/>
      <c r="J18" s="4"/>
    </row>
    <row r="19" spans="1:5" ht="12.75">
      <c r="A19" t="s">
        <v>9</v>
      </c>
      <c r="C19" s="9"/>
      <c r="D19">
        <v>194</v>
      </c>
      <c r="E19" s="4">
        <f>-D18/(D8/E8)</f>
        <v>193.56407669021192</v>
      </c>
    </row>
    <row r="20" ht="12.75">
      <c r="E20" s="4"/>
    </row>
    <row r="21" spans="1:7" ht="12.75">
      <c r="A21" t="s">
        <v>11</v>
      </c>
      <c r="C21" s="2" t="s">
        <v>21</v>
      </c>
      <c r="D21" s="2" t="s">
        <v>12</v>
      </c>
      <c r="E21" s="2" t="s">
        <v>20</v>
      </c>
      <c r="F21" s="2" t="s">
        <v>3</v>
      </c>
      <c r="G21" s="2" t="s">
        <v>4</v>
      </c>
    </row>
    <row r="22" spans="3:9" ht="12.75">
      <c r="C22">
        <f>$D$9</f>
        <v>98230</v>
      </c>
      <c r="D22">
        <f>((1+$B$8/100)^(1/252))/($C$8/$C$7)</f>
        <v>0.9879494424710852</v>
      </c>
      <c r="E22" s="4">
        <f>$D$8*$D$22</f>
        <v>97905.78974888455</v>
      </c>
      <c r="F22" s="4">
        <f>(C22-E22)*D19*0.5</f>
        <v>31448.394358198813</v>
      </c>
      <c r="G22" s="4">
        <f>F22*C8</f>
        <v>50317.430973118106</v>
      </c>
      <c r="H22" s="7"/>
      <c r="I22" s="7"/>
    </row>
    <row r="23" spans="1:7" ht="12.75">
      <c r="A23" t="s">
        <v>10</v>
      </c>
      <c r="C23" s="2" t="s">
        <v>21</v>
      </c>
      <c r="D23" s="2" t="s">
        <v>12</v>
      </c>
      <c r="E23" s="2" t="s">
        <v>20</v>
      </c>
      <c r="F23" s="2" t="s">
        <v>3</v>
      </c>
      <c r="G23" s="2" t="s">
        <v>5</v>
      </c>
    </row>
    <row r="24" spans="3:7" ht="12.75">
      <c r="C24">
        <f>E9</f>
        <v>94930</v>
      </c>
      <c r="D24">
        <f>((1+$B$8/100)^(1/252))/($C$8/$C$7)</f>
        <v>0.9879494424710852</v>
      </c>
      <c r="E24" s="4">
        <f>E8*D24</f>
        <v>94755.21897684425</v>
      </c>
      <c r="F24" s="4">
        <f>(C24-E24)*D18*0.5</f>
        <v>-17478.102315575234</v>
      </c>
      <c r="G24" s="8">
        <f>F24*C8</f>
        <v>-27964.963704920374</v>
      </c>
    </row>
    <row r="26" spans="6:7" ht="12.75">
      <c r="F26" s="9" t="s">
        <v>6</v>
      </c>
      <c r="G26" s="4">
        <f>+G22+G24</f>
        <v>22352.46726819773</v>
      </c>
    </row>
    <row r="29" ht="12.75">
      <c r="E29" s="5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</sheetData>
  <sheetProtection/>
  <mergeCells count="4">
    <mergeCell ref="D5:E5"/>
    <mergeCell ref="F5:G5"/>
    <mergeCell ref="H5:I5"/>
    <mergeCell ref="A2:J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8515625" style="1" customWidth="1"/>
  </cols>
  <sheetData/>
  <sheetProtection/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cp:lastPrinted>2011-07-05T11:34:08Z</cp:lastPrinted>
  <dcterms:created xsi:type="dcterms:W3CDTF">2011-06-28T10:07:12Z</dcterms:created>
  <dcterms:modified xsi:type="dcterms:W3CDTF">2015-03-22T15:50:58Z</dcterms:modified>
  <cp:category/>
  <cp:version/>
  <cp:contentType/>
  <cp:contentStatus/>
</cp:coreProperties>
</file>