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6840" yWindow="885" windowWidth="12105" windowHeight="11085"/>
  </bookViews>
  <sheets>
    <sheet name="0200103 - Direito Ambiental II " sheetId="1" r:id="rId1"/>
  </sheets>
  <definedNames>
    <definedName name="_xlnm._FilterDatabase" localSheetId="0" hidden="1">'0200103 - Direito Ambiental II '!$A$8:$U$32</definedName>
    <definedName name="_xlnm.Print_Area" localSheetId="0">'0200103 - Direito Ambiental II '!$A$1:$T$44</definedName>
    <definedName name="_xlnm.Print_Titles" localSheetId="0">'0200103 - Direito Ambiental II '!$1:$8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9" i="1"/>
  <c r="J45" i="1"/>
  <c r="R45" i="1"/>
  <c r="J46" i="1"/>
  <c r="R46" i="1"/>
  <c r="J47" i="1"/>
  <c r="R47" i="1"/>
  <c r="J48" i="1"/>
  <c r="R48" i="1"/>
  <c r="J49" i="1"/>
  <c r="R49" i="1"/>
  <c r="J50" i="1"/>
  <c r="R50" i="1"/>
  <c r="J51" i="1"/>
  <c r="R51" i="1"/>
  <c r="J52" i="1"/>
  <c r="R52" i="1"/>
  <c r="J53" i="1"/>
  <c r="R53" i="1"/>
  <c r="J54" i="1"/>
  <c r="R54" i="1"/>
  <c r="J55" i="1"/>
  <c r="R55" i="1"/>
  <c r="J56" i="1"/>
  <c r="R56" i="1"/>
  <c r="J57" i="1"/>
  <c r="R57" i="1"/>
  <c r="J58" i="1"/>
  <c r="R58" i="1"/>
  <c r="J59" i="1"/>
  <c r="R59" i="1"/>
  <c r="J60" i="1"/>
  <c r="R60" i="1"/>
  <c r="J61" i="1"/>
  <c r="R61" i="1"/>
  <c r="J62" i="1"/>
  <c r="R62" i="1"/>
  <c r="J63" i="1"/>
  <c r="R63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R36" i="1"/>
  <c r="J37" i="1"/>
  <c r="R37" i="1"/>
  <c r="J38" i="1"/>
  <c r="R38" i="1"/>
  <c r="J39" i="1"/>
  <c r="R39" i="1"/>
  <c r="J40" i="1"/>
  <c r="R40" i="1"/>
  <c r="J41" i="1"/>
  <c r="R41" i="1"/>
  <c r="J42" i="1"/>
  <c r="R42" i="1"/>
  <c r="J43" i="1"/>
  <c r="R43" i="1"/>
  <c r="J44" i="1"/>
  <c r="R44" i="1"/>
  <c r="R34" i="1"/>
  <c r="R33" i="1"/>
  <c r="R35" i="1"/>
  <c r="J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9" i="1"/>
</calcChain>
</file>

<file path=xl/sharedStrings.xml><?xml version="1.0" encoding="utf-8"?>
<sst xmlns="http://schemas.openxmlformats.org/spreadsheetml/2006/main" count="78" uniqueCount="78">
  <si>
    <t>Faculdade de Direito da Universidade de São Paulo</t>
  </si>
  <si>
    <t>Número</t>
  </si>
  <si>
    <t>Nome</t>
  </si>
  <si>
    <t>Ago</t>
  </si>
  <si>
    <t>Set</t>
  </si>
  <si>
    <t>Out</t>
  </si>
  <si>
    <t>Nov</t>
  </si>
  <si>
    <t>Dez</t>
  </si>
  <si>
    <t>Total</t>
  </si>
  <si>
    <t>Freq.% e Notas</t>
  </si>
  <si>
    <t>Disciplina</t>
  </si>
  <si>
    <t>Subs.</t>
  </si>
  <si>
    <t>Freq.%</t>
  </si>
  <si>
    <t>Média</t>
  </si>
  <si>
    <t>Reaval</t>
  </si>
  <si>
    <t>1ª Prova</t>
  </si>
  <si>
    <t>2ª Prova</t>
  </si>
  <si>
    <t>Docente</t>
  </si>
  <si>
    <t>Jul</t>
  </si>
  <si>
    <t>Profa. Associada Ana Maria de Oliveira Nusdeo (AMN)</t>
  </si>
  <si>
    <t>Seminário</t>
  </si>
  <si>
    <t>Trabalho</t>
  </si>
  <si>
    <t>Ahmad Mohamed Ahmad El Bacha</t>
  </si>
  <si>
    <t>Alexandre Fontenelle Weber</t>
  </si>
  <si>
    <t>Alexandre Rimoli Esteves</t>
  </si>
  <si>
    <t>Ana Luiza Sanchez Dias</t>
  </si>
  <si>
    <t>Andre Correia Tredezini</t>
  </si>
  <si>
    <t>Andre Lopes Miasso</t>
  </si>
  <si>
    <t>Andre Spinardi Mello</t>
  </si>
  <si>
    <t>Barbara Claudia Ribeiro</t>
  </si>
  <si>
    <t>Barbara Lyrio do Valle</t>
  </si>
  <si>
    <t>Barbara Veltri Filgueiras Teixeira</t>
  </si>
  <si>
    <t>Beatriz de Azevedo Marcico Pereira</t>
  </si>
  <si>
    <t>Beatriz Tsunouchi Pagy</t>
  </si>
  <si>
    <t>Caio Tulio de Souza Prado Gomes e Kurosaka</t>
  </si>
  <si>
    <t>Carolina Nobrega Zamataro</t>
  </si>
  <si>
    <t>Cezar Augusto Bellezi</t>
  </si>
  <si>
    <t>Daniel Meirelles Leite Formica</t>
  </si>
  <si>
    <t>Fabio Antonio Rosario</t>
  </si>
  <si>
    <t>Fabio Camargo Stamato Martins</t>
  </si>
  <si>
    <t>Fabio Napchan Gomes</t>
  </si>
  <si>
    <t>Fabiola Lessa Vianna</t>
  </si>
  <si>
    <t>Fernando Udihara Aoki</t>
  </si>
  <si>
    <t>Gabriela Birger</t>
  </si>
  <si>
    <t>Gabriela Silva de Farias Betini</t>
  </si>
  <si>
    <t>Gabriela Souto Maior Baccarin</t>
  </si>
  <si>
    <t>Giselle Garcia Trevizo</t>
  </si>
  <si>
    <t>Guilherme Garcia Silva</t>
  </si>
  <si>
    <t>Gustavo Ferreira</t>
  </si>
  <si>
    <t>Heloisa Tarcitani Varandas</t>
  </si>
  <si>
    <t>Isabella Chiodi Boguchesky</t>
  </si>
  <si>
    <t>Joana Cristina Bernardini</t>
  </si>
  <si>
    <t>Kaled Nassir Halat</t>
  </si>
  <si>
    <t>Kevin Csettkey dos Santos de Almeida</t>
  </si>
  <si>
    <t>Leandro Mohallem</t>
  </si>
  <si>
    <t>Leila Andrade Curto</t>
  </si>
  <si>
    <t>Luigi Trevisioli</t>
  </si>
  <si>
    <t>Luis Fernando Braga Amorim</t>
  </si>
  <si>
    <t>Melke Luis de Lima Mugarte</t>
  </si>
  <si>
    <t>Monica Coelho Lacerda</t>
  </si>
  <si>
    <t>Naira Juliani Teixeira</t>
  </si>
  <si>
    <t>Paulo de Jesus Alves Franca</t>
  </si>
  <si>
    <t>Pedro Baldini Scherholz</t>
  </si>
  <si>
    <t>Pedro Campanha Nakamoto</t>
  </si>
  <si>
    <t>Pedro Tustumi</t>
  </si>
  <si>
    <t>Ramon Dias Lopes</t>
  </si>
  <si>
    <t>Renata Oliveira Scatolini</t>
  </si>
  <si>
    <t>Ricardo Henrique Sestrem</t>
  </si>
  <si>
    <t>Rodrigo Loureto de Rezende</t>
  </si>
  <si>
    <t>Sandro de Oliveira</t>
  </si>
  <si>
    <t>Santiago de Arruda Falcao Tavares</t>
  </si>
  <si>
    <t>Sergio Henrique Santana</t>
  </si>
  <si>
    <t>Taina Gois</t>
  </si>
  <si>
    <t>Thiago Felcar Saraiva</t>
  </si>
  <si>
    <t>Thomas Oliver Lamster</t>
  </si>
  <si>
    <t>Veronica Luperi</t>
  </si>
  <si>
    <t>Victor Mattos</t>
  </si>
  <si>
    <t>DEF0313 - Direito Ambiental II - T10 - (4 aulas)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</si>
</sst>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333333"/>
      <name val="Arial"/>
      <family val="2"/>
    </font>
    <font>
      <b/>
      <sz val="9"/>
      <color rgb="FF222222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F88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8" fillId="2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4" fillId="0" borderId="6" applyNumberFormat="0" applyFill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1" fillId="5" borderId="4" applyNumberForma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5">
    <xf numFmtId="0" fontId="0" fillId="0" borderId="0" xfId="0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0" fontId="21" fillId="33" borderId="0" xfId="0" applyFont="1" applyFill="1"/>
    <xf numFmtId="1" fontId="20" fillId="33" borderId="0" xfId="0" applyNumberFormat="1" applyFont="1" applyFill="1"/>
    <xf numFmtId="0" fontId="20" fillId="33" borderId="0" xfId="0" applyFont="1" applyFill="1"/>
    <xf numFmtId="0" fontId="20" fillId="33" borderId="0" xfId="0" applyFont="1" applyFill="1"/>
    <xf numFmtId="0" fontId="22" fillId="34" borderId="11" xfId="0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164" fontId="1" fillId="0" borderId="11" xfId="0" applyNumberFormat="1" applyFont="1" applyFill="1" applyBorder="1" applyAlignment="1" applyProtection="1">
      <alignment horizontal="center" wrapText="1"/>
      <protection locked="0"/>
    </xf>
    <xf numFmtId="0" fontId="1" fillId="36" borderId="10" xfId="0" applyFont="1" applyFill="1" applyBorder="1" applyAlignment="1" applyProtection="1">
      <alignment horizontal="left" wrapText="1"/>
      <protection locked="0"/>
    </xf>
    <xf numFmtId="164" fontId="2" fillId="0" borderId="11" xfId="0" applyNumberFormat="1" applyFont="1" applyFill="1" applyBorder="1" applyAlignment="1" applyProtection="1">
      <alignment horizontal="center" wrapText="1"/>
      <protection locked="0"/>
    </xf>
    <xf numFmtId="164" fontId="26" fillId="0" borderId="11" xfId="0" applyNumberFormat="1" applyFont="1" applyFill="1" applyBorder="1" applyAlignment="1" applyProtection="1">
      <alignment horizontal="center" wrapText="1"/>
      <protection locked="0"/>
    </xf>
    <xf numFmtId="0" fontId="21" fillId="33" borderId="0" xfId="0" applyFont="1" applyFill="1" applyProtection="1">
      <protection locked="0"/>
    </xf>
    <xf numFmtId="0" fontId="22" fillId="34" borderId="11" xfId="0" applyFont="1" applyFill="1" applyBorder="1" applyAlignment="1" applyProtection="1">
      <alignment horizontal="center" wrapText="1"/>
    </xf>
    <xf numFmtId="0" fontId="24" fillId="37" borderId="11" xfId="0" applyFont="1" applyFill="1" applyBorder="1" applyAlignment="1" applyProtection="1">
      <alignment horizontal="center" wrapText="1"/>
    </xf>
    <xf numFmtId="0" fontId="24" fillId="37" borderId="11" xfId="0" applyFont="1" applyFill="1" applyBorder="1" applyAlignment="1" applyProtection="1">
      <alignment horizontal="left" wrapText="1"/>
    </xf>
    <xf numFmtId="1" fontId="2" fillId="0" borderId="11" xfId="0" applyNumberFormat="1" applyFont="1" applyFill="1" applyBorder="1" applyAlignment="1" applyProtection="1">
      <alignment horizontal="center" wrapText="1"/>
    </xf>
    <xf numFmtId="164" fontId="2" fillId="0" borderId="11" xfId="0" applyNumberFormat="1" applyFont="1" applyFill="1" applyBorder="1" applyAlignment="1" applyProtection="1">
      <alignment horizontal="center" wrapText="1"/>
    </xf>
    <xf numFmtId="0" fontId="23" fillId="35" borderId="11" xfId="0" applyFont="1" applyFill="1" applyBorder="1" applyAlignment="1" applyProtection="1">
      <alignment horizontal="center" wrapText="1"/>
      <protection locked="0"/>
    </xf>
    <xf numFmtId="0" fontId="20" fillId="33" borderId="0" xfId="0" applyFont="1" applyFill="1" applyAlignment="1" applyProtection="1">
      <alignment wrapText="1"/>
      <protection locked="0"/>
    </xf>
    <xf numFmtId="0" fontId="20" fillId="33" borderId="0" xfId="0" applyFont="1" applyFill="1" applyProtection="1">
      <protection locked="0"/>
    </xf>
    <xf numFmtId="0" fontId="23" fillId="35" borderId="12" xfId="0" applyFont="1" applyFill="1" applyBorder="1" applyAlignment="1" applyProtection="1">
      <alignment horizontal="left" wrapText="1"/>
      <protection locked="0"/>
    </xf>
    <xf numFmtId="0" fontId="23" fillId="35" borderId="13" xfId="0" applyFont="1" applyFill="1" applyBorder="1" applyAlignment="1" applyProtection="1">
      <alignment horizontal="left" wrapText="1"/>
      <protection locked="0"/>
    </xf>
    <xf numFmtId="0" fontId="23" fillId="35" borderId="14" xfId="0" applyFont="1" applyFill="1" applyBorder="1" applyAlignment="1" applyProtection="1">
      <alignment horizontal="left" wrapText="1"/>
      <protection locked="0"/>
    </xf>
    <xf numFmtId="22" fontId="23" fillId="35" borderId="12" xfId="0" applyNumberFormat="1" applyFont="1" applyFill="1" applyBorder="1" applyAlignment="1" applyProtection="1">
      <alignment horizontal="left" wrapText="1"/>
      <protection locked="0"/>
    </xf>
    <xf numFmtId="22" fontId="23" fillId="35" borderId="13" xfId="0" applyNumberFormat="1" applyFont="1" applyFill="1" applyBorder="1" applyAlignment="1" applyProtection="1">
      <alignment horizontal="left" wrapText="1"/>
      <protection locked="0"/>
    </xf>
    <xf numFmtId="22" fontId="23" fillId="35" borderId="14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horizontal="center" wrapText="1"/>
    </xf>
    <xf numFmtId="0" fontId="20" fillId="33" borderId="0" xfId="0" applyFont="1" applyFill="1"/>
    <xf numFmtId="0" fontId="23" fillId="35" borderId="12" xfId="0" applyFont="1" applyFill="1" applyBorder="1" applyAlignment="1" applyProtection="1">
      <alignment horizontal="center" wrapText="1"/>
      <protection locked="0"/>
    </xf>
    <xf numFmtId="0" fontId="23" fillId="35" borderId="13" xfId="0" applyFont="1" applyFill="1" applyBorder="1" applyAlignment="1" applyProtection="1">
      <alignment horizontal="center" wrapText="1"/>
      <protection locked="0"/>
    </xf>
    <xf numFmtId="0" fontId="23" fillId="35" borderId="14" xfId="0" applyFont="1" applyFill="1" applyBorder="1" applyAlignment="1" applyProtection="1">
      <alignment horizontal="center" wrapText="1"/>
      <protection locked="0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abSelected="1" workbookViewId="0">
      <pane xSplit="20" ySplit="8" topLeftCell="U9" activePane="bottomRight" state="frozen"/>
      <selection pane="topRight" activeCell="T1" sqref="T1"/>
      <selection pane="bottomLeft" activeCell="A9" sqref="A9"/>
      <selection pane="bottomRight" activeCell="L63" sqref="L63"/>
    </sheetView>
  </sheetViews>
  <sheetFormatPr defaultColWidth="8.85546875" defaultRowHeight="15" x14ac:dyDescent="0.25"/>
  <cols>
    <col min="1" max="1" width="8.42578125" style="1" bestFit="1" customWidth="1"/>
    <col min="2" max="2" width="28.140625" style="1" bestFit="1" customWidth="1"/>
    <col min="3" max="3" width="1.7109375" style="3" customWidth="1"/>
    <col min="4" max="4" width="2.85546875" style="1" bestFit="1" customWidth="1"/>
    <col min="5" max="5" width="3.85546875" style="5" bestFit="1" customWidth="1"/>
    <col min="6" max="6" width="3.28515625" style="1" bestFit="1" customWidth="1"/>
    <col min="7" max="7" width="3.42578125" style="1" bestFit="1" customWidth="1"/>
    <col min="8" max="9" width="3.7109375" style="1" bestFit="1" customWidth="1"/>
    <col min="10" max="10" width="4.28515625" style="1" bestFit="1" customWidth="1"/>
    <col min="11" max="11" width="1.7109375" style="3" customWidth="1"/>
    <col min="12" max="12" width="6.85546875" style="1" bestFit="1" customWidth="1"/>
    <col min="13" max="13" width="7.7109375" style="1" customWidth="1"/>
    <col min="14" max="14" width="7.28515625" style="6" customWidth="1"/>
    <col min="15" max="15" width="6.85546875" style="1" customWidth="1"/>
    <col min="16" max="16" width="5" style="1" bestFit="1" customWidth="1"/>
    <col min="17" max="17" width="1.7109375" style="3" customWidth="1"/>
    <col min="18" max="18" width="6" style="1" bestFit="1" customWidth="1"/>
    <col min="19" max="19" width="5" style="1" bestFit="1" customWidth="1"/>
    <col min="20" max="20" width="5.7109375" style="1" bestFit="1" customWidth="1"/>
    <col min="21" max="21" width="8.7109375" style="4" bestFit="1" customWidth="1"/>
    <col min="22" max="16384" width="8.85546875" style="1"/>
  </cols>
  <sheetData>
    <row r="1" spans="1:20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.75" thickBot="1" x14ac:dyDescent="0.3">
      <c r="A2" s="2"/>
    </row>
    <row r="3" spans="1:20" ht="15.75" customHeight="1" thickBot="1" x14ac:dyDescent="0.3">
      <c r="A3" s="32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15.75" thickBot="1" x14ac:dyDescent="0.3">
      <c r="A4" s="21" t="s">
        <v>10</v>
      </c>
      <c r="B4" s="24" t="s">
        <v>77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</row>
    <row r="5" spans="1:20" ht="15.75" thickBot="1" x14ac:dyDescent="0.3">
      <c r="A5" s="21" t="s">
        <v>17</v>
      </c>
      <c r="B5" s="24" t="s">
        <v>19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0" ht="15.75" thickBot="1" x14ac:dyDescent="0.3">
      <c r="A6" s="21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</row>
    <row r="7" spans="1:20" ht="15.75" thickBot="1" x14ac:dyDescent="0.3">
      <c r="A7" s="22"/>
      <c r="B7" s="23"/>
      <c r="C7" s="15"/>
      <c r="D7" s="23"/>
      <c r="E7" s="23"/>
      <c r="F7" s="23"/>
      <c r="G7" s="23"/>
      <c r="H7" s="23"/>
      <c r="I7" s="23"/>
      <c r="J7" s="23"/>
      <c r="K7" s="15"/>
      <c r="L7" s="23"/>
      <c r="M7" s="23"/>
      <c r="N7" s="23"/>
      <c r="O7" s="23"/>
      <c r="P7" s="23"/>
      <c r="Q7" s="15"/>
      <c r="R7" s="23"/>
      <c r="S7" s="23"/>
      <c r="T7" s="23"/>
    </row>
    <row r="8" spans="1:20" ht="15.75" thickBot="1" x14ac:dyDescent="0.3">
      <c r="A8" s="16" t="s">
        <v>1</v>
      </c>
      <c r="B8" s="16" t="s">
        <v>2</v>
      </c>
      <c r="C8" s="8"/>
      <c r="D8" s="7" t="s">
        <v>18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8"/>
      <c r="L8" s="7" t="s">
        <v>15</v>
      </c>
      <c r="M8" s="7" t="s">
        <v>20</v>
      </c>
      <c r="N8" s="7" t="s">
        <v>21</v>
      </c>
      <c r="O8" s="7" t="s">
        <v>16</v>
      </c>
      <c r="P8" s="7" t="s">
        <v>11</v>
      </c>
      <c r="Q8" s="8"/>
      <c r="R8" s="16" t="s">
        <v>12</v>
      </c>
      <c r="S8" s="16" t="s">
        <v>13</v>
      </c>
      <c r="T8" s="7" t="s">
        <v>14</v>
      </c>
    </row>
    <row r="9" spans="1:20" ht="15.75" thickBot="1" x14ac:dyDescent="0.3">
      <c r="A9" s="17">
        <v>8046260</v>
      </c>
      <c r="B9" s="18" t="s">
        <v>22</v>
      </c>
      <c r="C9" s="9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>SUM(D9:I9)</f>
        <v>0</v>
      </c>
      <c r="K9" s="9"/>
      <c r="L9" s="11">
        <v>8.5</v>
      </c>
      <c r="M9" s="11">
        <v>10</v>
      </c>
      <c r="N9" s="11"/>
      <c r="O9" s="11"/>
      <c r="P9" s="11"/>
      <c r="Q9" s="12"/>
      <c r="R9" s="19">
        <f>IF(((((18*4)-J9)/(18*4))*100)&gt;70,((((18*4)-J9)/(18*4))*100),IF(((((18*4)-J9)/(18*4))*100)&gt;=65,70,((((18*4)-J9)/(18*4))*100)))</f>
        <v>100</v>
      </c>
      <c r="S9" s="20">
        <f>((L9*3.5)+(O9*3.5)+(M9*1.5)+(N9*1.5))/10</f>
        <v>4.4749999999999996</v>
      </c>
      <c r="T9" s="13"/>
    </row>
    <row r="10" spans="1:20" ht="15.75" thickBot="1" x14ac:dyDescent="0.3">
      <c r="A10" s="17">
        <v>8046656</v>
      </c>
      <c r="B10" s="18" t="s">
        <v>23</v>
      </c>
      <c r="C10" s="9"/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ref="J10:J44" si="0">SUM(D10:I10)</f>
        <v>0</v>
      </c>
      <c r="K10" s="9"/>
      <c r="L10" s="11">
        <v>9</v>
      </c>
      <c r="M10" s="11">
        <v>9.3000000000000007</v>
      </c>
      <c r="N10" s="11"/>
      <c r="O10" s="11"/>
      <c r="P10" s="11"/>
      <c r="Q10" s="12"/>
      <c r="R10" s="19">
        <f t="shared" ref="R10:R44" si="1">IF(((((18*4)-J10)/(18*4))*100)&gt;70,((((18*4)-J10)/(18*4))*100),IF(((((18*4)-J10)/(18*4))*100)&gt;=65,70,((((18*4)-J10)/(18*4))*100)))</f>
        <v>100</v>
      </c>
      <c r="S10" s="20">
        <f t="shared" ref="S10:S63" si="2">((L10*3.5)+(O10*3.5)+(M10*1.5)+(N10*1.5))/10</f>
        <v>4.5449999999999999</v>
      </c>
      <c r="T10" s="13"/>
    </row>
    <row r="11" spans="1:20" ht="15.75" thickBot="1" x14ac:dyDescent="0.3">
      <c r="A11" s="17">
        <v>4688798</v>
      </c>
      <c r="B11" s="18" t="s">
        <v>24</v>
      </c>
      <c r="C11" s="9"/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  <c r="K11" s="9"/>
      <c r="L11" s="11"/>
      <c r="M11" s="11">
        <v>0</v>
      </c>
      <c r="N11" s="11"/>
      <c r="O11" s="11"/>
      <c r="P11" s="11"/>
      <c r="Q11" s="12"/>
      <c r="R11" s="19">
        <f t="shared" si="1"/>
        <v>100</v>
      </c>
      <c r="S11" s="20">
        <f t="shared" si="2"/>
        <v>0</v>
      </c>
      <c r="T11" s="13"/>
    </row>
    <row r="12" spans="1:20" ht="15.75" thickBot="1" x14ac:dyDescent="0.3">
      <c r="A12" s="17">
        <v>7215840</v>
      </c>
      <c r="B12" s="18" t="s">
        <v>25</v>
      </c>
      <c r="C12" s="9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  <c r="K12" s="9"/>
      <c r="L12" s="11">
        <v>6.5</v>
      </c>
      <c r="M12" s="11">
        <v>9.8000000000000007</v>
      </c>
      <c r="N12" s="11"/>
      <c r="O12" s="11"/>
      <c r="P12" s="11"/>
      <c r="Q12" s="12"/>
      <c r="R12" s="19">
        <f t="shared" si="1"/>
        <v>100</v>
      </c>
      <c r="S12" s="20">
        <f t="shared" si="2"/>
        <v>3.7450000000000001</v>
      </c>
      <c r="T12" s="13"/>
    </row>
    <row r="13" spans="1:20" ht="15.75" thickBot="1" x14ac:dyDescent="0.3">
      <c r="A13" s="17">
        <v>7213275</v>
      </c>
      <c r="B13" s="18" t="s">
        <v>26</v>
      </c>
      <c r="C13" s="9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  <c r="K13" s="9"/>
      <c r="L13" s="11">
        <v>8.5</v>
      </c>
      <c r="M13" s="11">
        <v>0</v>
      </c>
      <c r="N13" s="11"/>
      <c r="O13" s="11"/>
      <c r="P13" s="11"/>
      <c r="Q13" s="12"/>
      <c r="R13" s="19">
        <f t="shared" si="1"/>
        <v>100</v>
      </c>
      <c r="S13" s="20">
        <f t="shared" si="2"/>
        <v>2.9750000000000001</v>
      </c>
      <c r="T13" s="13"/>
    </row>
    <row r="14" spans="1:20" ht="15.75" thickBot="1" x14ac:dyDescent="0.3">
      <c r="A14" s="17">
        <v>7648749</v>
      </c>
      <c r="B14" s="18" t="s">
        <v>27</v>
      </c>
      <c r="C14" s="9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  <c r="K14" s="9"/>
      <c r="L14" s="11">
        <v>8</v>
      </c>
      <c r="M14" s="11">
        <v>9.3000000000000007</v>
      </c>
      <c r="N14" s="11"/>
      <c r="O14" s="11"/>
      <c r="P14" s="11"/>
      <c r="Q14" s="12"/>
      <c r="R14" s="19">
        <f t="shared" si="1"/>
        <v>100</v>
      </c>
      <c r="S14" s="20">
        <f t="shared" si="2"/>
        <v>4.1950000000000003</v>
      </c>
      <c r="T14" s="13"/>
    </row>
    <row r="15" spans="1:20" ht="15.75" thickBot="1" x14ac:dyDescent="0.3">
      <c r="A15" s="17">
        <v>7634809</v>
      </c>
      <c r="B15" s="18" t="s">
        <v>28</v>
      </c>
      <c r="C15" s="9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  <c r="K15" s="9"/>
      <c r="L15" s="11">
        <v>6.5</v>
      </c>
      <c r="M15" s="11">
        <v>0</v>
      </c>
      <c r="N15" s="11"/>
      <c r="O15" s="11"/>
      <c r="P15" s="11"/>
      <c r="Q15" s="12"/>
      <c r="R15" s="19">
        <f t="shared" si="1"/>
        <v>100</v>
      </c>
      <c r="S15" s="20">
        <f t="shared" si="2"/>
        <v>2.2749999999999999</v>
      </c>
      <c r="T15" s="13"/>
    </row>
    <row r="16" spans="1:20" ht="15.75" thickBot="1" x14ac:dyDescent="0.3">
      <c r="A16" s="17">
        <v>7548810</v>
      </c>
      <c r="B16" s="18" t="s">
        <v>29</v>
      </c>
      <c r="C16" s="9"/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  <c r="K16" s="9"/>
      <c r="L16" s="11"/>
      <c r="M16" s="11">
        <v>0</v>
      </c>
      <c r="N16" s="11"/>
      <c r="O16" s="11"/>
      <c r="P16" s="11"/>
      <c r="Q16" s="12"/>
      <c r="R16" s="19">
        <f t="shared" si="1"/>
        <v>100</v>
      </c>
      <c r="S16" s="20">
        <f t="shared" si="2"/>
        <v>0</v>
      </c>
      <c r="T16" s="13"/>
    </row>
    <row r="17" spans="1:20" ht="15.75" thickBot="1" x14ac:dyDescent="0.3">
      <c r="A17" s="17">
        <v>8045471</v>
      </c>
      <c r="B17" s="18" t="s">
        <v>30</v>
      </c>
      <c r="C17" s="9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  <c r="K17" s="9"/>
      <c r="L17" s="11">
        <v>10</v>
      </c>
      <c r="M17" s="11">
        <v>9.8000000000000007</v>
      </c>
      <c r="N17" s="11"/>
      <c r="O17" s="11"/>
      <c r="P17" s="11"/>
      <c r="Q17" s="12"/>
      <c r="R17" s="19">
        <f t="shared" si="1"/>
        <v>100</v>
      </c>
      <c r="S17" s="20">
        <f t="shared" si="2"/>
        <v>4.9700000000000006</v>
      </c>
      <c r="T17" s="13"/>
    </row>
    <row r="18" spans="1:20" ht="15.75" thickBot="1" x14ac:dyDescent="0.3">
      <c r="A18" s="17">
        <v>7962351</v>
      </c>
      <c r="B18" s="18" t="s">
        <v>31</v>
      </c>
      <c r="C18" s="9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</v>
      </c>
      <c r="K18" s="9"/>
      <c r="L18" s="11">
        <v>9</v>
      </c>
      <c r="M18" s="11">
        <v>9.3000000000000007</v>
      </c>
      <c r="N18" s="11"/>
      <c r="O18" s="11"/>
      <c r="P18" s="11"/>
      <c r="Q18" s="12"/>
      <c r="R18" s="19">
        <f t="shared" si="1"/>
        <v>100</v>
      </c>
      <c r="S18" s="20">
        <f t="shared" si="2"/>
        <v>4.5449999999999999</v>
      </c>
      <c r="T18" s="13"/>
    </row>
    <row r="19" spans="1:20" ht="15.75" thickBot="1" x14ac:dyDescent="0.3">
      <c r="A19" s="17">
        <v>7636291</v>
      </c>
      <c r="B19" s="18" t="s">
        <v>32</v>
      </c>
      <c r="C19" s="9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  <c r="K19" s="9"/>
      <c r="L19" s="11">
        <v>8.5</v>
      </c>
      <c r="M19" s="11">
        <v>0</v>
      </c>
      <c r="N19" s="11"/>
      <c r="O19" s="11"/>
      <c r="P19" s="11"/>
      <c r="Q19" s="12"/>
      <c r="R19" s="19">
        <f t="shared" si="1"/>
        <v>100</v>
      </c>
      <c r="S19" s="20">
        <f t="shared" si="2"/>
        <v>2.9750000000000001</v>
      </c>
      <c r="T19" s="13"/>
    </row>
    <row r="20" spans="1:20" ht="15.75" thickBot="1" x14ac:dyDescent="0.3">
      <c r="A20" s="17">
        <v>8045933</v>
      </c>
      <c r="B20" s="18" t="s">
        <v>33</v>
      </c>
      <c r="C20" s="9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  <c r="K20" s="9"/>
      <c r="L20" s="11">
        <v>9.5</v>
      </c>
      <c r="M20" s="11">
        <v>9.5</v>
      </c>
      <c r="N20" s="11"/>
      <c r="O20" s="11"/>
      <c r="P20" s="11"/>
      <c r="Q20" s="12"/>
      <c r="R20" s="19">
        <f t="shared" si="1"/>
        <v>100</v>
      </c>
      <c r="S20" s="20">
        <f t="shared" si="2"/>
        <v>4.75</v>
      </c>
      <c r="T20" s="13"/>
    </row>
    <row r="21" spans="1:20" ht="24" thickBot="1" x14ac:dyDescent="0.3">
      <c r="A21" s="17">
        <v>7128307</v>
      </c>
      <c r="B21" s="18" t="s">
        <v>34</v>
      </c>
      <c r="C21" s="9"/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  <c r="K21" s="9"/>
      <c r="L21" s="11"/>
      <c r="M21" s="11">
        <v>0</v>
      </c>
      <c r="N21" s="11"/>
      <c r="O21" s="11"/>
      <c r="P21" s="11"/>
      <c r="Q21" s="12"/>
      <c r="R21" s="19">
        <f t="shared" si="1"/>
        <v>100</v>
      </c>
      <c r="S21" s="20">
        <f t="shared" si="2"/>
        <v>0</v>
      </c>
      <c r="T21" s="13"/>
    </row>
    <row r="22" spans="1:20" ht="15.75" thickBot="1" x14ac:dyDescent="0.3">
      <c r="A22" s="17">
        <v>7213615</v>
      </c>
      <c r="B22" s="18" t="s">
        <v>35</v>
      </c>
      <c r="C22" s="9"/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0</v>
      </c>
      <c r="K22" s="9"/>
      <c r="L22" s="11">
        <v>8</v>
      </c>
      <c r="M22" s="11">
        <v>9.8000000000000007</v>
      </c>
      <c r="N22" s="11"/>
      <c r="O22" s="11"/>
      <c r="P22" s="11"/>
      <c r="Q22" s="12"/>
      <c r="R22" s="19">
        <f t="shared" si="1"/>
        <v>100</v>
      </c>
      <c r="S22" s="20">
        <f t="shared" si="2"/>
        <v>4.2700000000000005</v>
      </c>
      <c r="T22" s="13"/>
    </row>
    <row r="23" spans="1:20" ht="15.75" thickBot="1" x14ac:dyDescent="0.3">
      <c r="A23" s="17">
        <v>5948796</v>
      </c>
      <c r="B23" s="18" t="s">
        <v>36</v>
      </c>
      <c r="C23" s="9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  <c r="K23" s="9"/>
      <c r="L23" s="11">
        <v>8.5</v>
      </c>
      <c r="M23" s="11">
        <v>9.8000000000000007</v>
      </c>
      <c r="N23" s="11"/>
      <c r="O23" s="11"/>
      <c r="P23" s="11"/>
      <c r="Q23" s="12"/>
      <c r="R23" s="19">
        <f t="shared" si="1"/>
        <v>100</v>
      </c>
      <c r="S23" s="20">
        <f t="shared" si="2"/>
        <v>4.4450000000000003</v>
      </c>
      <c r="T23" s="13"/>
    </row>
    <row r="24" spans="1:20" ht="15.75" thickBot="1" x14ac:dyDescent="0.3">
      <c r="A24" s="17">
        <v>8045015</v>
      </c>
      <c r="B24" s="18" t="s">
        <v>37</v>
      </c>
      <c r="C24" s="9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  <c r="K24" s="9"/>
      <c r="L24" s="11">
        <v>6.5</v>
      </c>
      <c r="M24" s="11">
        <v>9.8000000000000007</v>
      </c>
      <c r="N24" s="11"/>
      <c r="O24" s="11"/>
      <c r="P24" s="11"/>
      <c r="Q24" s="12"/>
      <c r="R24" s="19">
        <f t="shared" si="1"/>
        <v>100</v>
      </c>
      <c r="S24" s="20">
        <f t="shared" si="2"/>
        <v>3.7450000000000001</v>
      </c>
      <c r="T24" s="13"/>
    </row>
    <row r="25" spans="1:20" ht="15.75" thickBot="1" x14ac:dyDescent="0.3">
      <c r="A25" s="17">
        <v>6852892</v>
      </c>
      <c r="B25" s="18" t="s">
        <v>38</v>
      </c>
      <c r="C25" s="9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  <c r="K25" s="9"/>
      <c r="L25" s="11">
        <v>4.5</v>
      </c>
      <c r="M25" s="11">
        <v>0</v>
      </c>
      <c r="N25" s="11"/>
      <c r="O25" s="11"/>
      <c r="P25" s="11"/>
      <c r="Q25" s="12"/>
      <c r="R25" s="19">
        <f t="shared" si="1"/>
        <v>100</v>
      </c>
      <c r="S25" s="20">
        <f t="shared" si="2"/>
        <v>1.575</v>
      </c>
      <c r="T25" s="13"/>
    </row>
    <row r="26" spans="1:20" ht="15.75" thickBot="1" x14ac:dyDescent="0.3">
      <c r="A26" s="17">
        <v>8045593</v>
      </c>
      <c r="B26" s="18" t="s">
        <v>39</v>
      </c>
      <c r="C26" s="9"/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  <c r="K26" s="9"/>
      <c r="L26" s="11">
        <v>7</v>
      </c>
      <c r="M26" s="11">
        <v>9.3000000000000007</v>
      </c>
      <c r="N26" s="11"/>
      <c r="O26" s="11"/>
      <c r="P26" s="11"/>
      <c r="Q26" s="12"/>
      <c r="R26" s="19">
        <f t="shared" si="1"/>
        <v>100</v>
      </c>
      <c r="S26" s="20">
        <f t="shared" si="2"/>
        <v>3.8450000000000002</v>
      </c>
      <c r="T26" s="13"/>
    </row>
    <row r="27" spans="1:20" ht="15.75" thickBot="1" x14ac:dyDescent="0.3">
      <c r="A27" s="17">
        <v>7634813</v>
      </c>
      <c r="B27" s="18" t="s">
        <v>40</v>
      </c>
      <c r="C27" s="9"/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  <c r="K27" s="9"/>
      <c r="L27" s="11"/>
      <c r="M27" s="11">
        <v>0</v>
      </c>
      <c r="N27" s="11"/>
      <c r="O27" s="11"/>
      <c r="P27" s="11"/>
      <c r="Q27" s="12"/>
      <c r="R27" s="19">
        <f t="shared" si="1"/>
        <v>100</v>
      </c>
      <c r="S27" s="20">
        <f t="shared" si="2"/>
        <v>0</v>
      </c>
      <c r="T27" s="13"/>
    </row>
    <row r="28" spans="1:20" ht="15.75" thickBot="1" x14ac:dyDescent="0.3">
      <c r="A28" s="17">
        <v>7214338</v>
      </c>
      <c r="B28" s="18" t="s">
        <v>41</v>
      </c>
      <c r="C28" s="9"/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  <c r="K28" s="9"/>
      <c r="L28" s="11">
        <v>7.5</v>
      </c>
      <c r="M28" s="11">
        <v>9</v>
      </c>
      <c r="N28" s="11"/>
      <c r="O28" s="11"/>
      <c r="P28" s="11"/>
      <c r="Q28" s="12"/>
      <c r="R28" s="19">
        <f t="shared" si="1"/>
        <v>100</v>
      </c>
      <c r="S28" s="20">
        <f t="shared" si="2"/>
        <v>3.9750000000000001</v>
      </c>
      <c r="T28" s="13"/>
    </row>
    <row r="29" spans="1:20" ht="15.75" thickBot="1" x14ac:dyDescent="0.3">
      <c r="A29" s="17">
        <v>5202283</v>
      </c>
      <c r="B29" s="18" t="s">
        <v>42</v>
      </c>
      <c r="C29" s="9"/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  <c r="K29" s="9"/>
      <c r="L29" s="11"/>
      <c r="M29" s="11">
        <v>0</v>
      </c>
      <c r="N29" s="11"/>
      <c r="O29" s="11"/>
      <c r="P29" s="11"/>
      <c r="Q29" s="12"/>
      <c r="R29" s="19">
        <f t="shared" si="1"/>
        <v>100</v>
      </c>
      <c r="S29" s="20">
        <f t="shared" si="2"/>
        <v>0</v>
      </c>
      <c r="T29" s="13"/>
    </row>
    <row r="30" spans="1:20" ht="15.75" thickBot="1" x14ac:dyDescent="0.3">
      <c r="A30" s="17">
        <v>7635140</v>
      </c>
      <c r="B30" s="18" t="s">
        <v>43</v>
      </c>
      <c r="C30" s="9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0"/>
        <v>0</v>
      </c>
      <c r="K30" s="9"/>
      <c r="L30" s="11"/>
      <c r="M30" s="11">
        <v>0</v>
      </c>
      <c r="N30" s="11"/>
      <c r="O30" s="11"/>
      <c r="P30" s="11"/>
      <c r="Q30" s="12"/>
      <c r="R30" s="19">
        <f t="shared" si="1"/>
        <v>100</v>
      </c>
      <c r="S30" s="20">
        <f t="shared" si="2"/>
        <v>0</v>
      </c>
      <c r="T30" s="13"/>
    </row>
    <row r="31" spans="1:20" ht="15.75" thickBot="1" x14ac:dyDescent="0.3">
      <c r="A31" s="17">
        <v>8124948</v>
      </c>
      <c r="B31" s="18" t="s">
        <v>44</v>
      </c>
      <c r="C31" s="9"/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 t="shared" si="0"/>
        <v>0</v>
      </c>
      <c r="K31" s="9"/>
      <c r="L31" s="11">
        <v>5</v>
      </c>
      <c r="M31" s="11">
        <v>8.8000000000000007</v>
      </c>
      <c r="N31" s="11"/>
      <c r="O31" s="11"/>
      <c r="P31" s="11"/>
      <c r="Q31" s="12"/>
      <c r="R31" s="19">
        <f t="shared" si="1"/>
        <v>100</v>
      </c>
      <c r="S31" s="20">
        <f t="shared" si="2"/>
        <v>3.0700000000000003</v>
      </c>
      <c r="T31" s="13"/>
    </row>
    <row r="32" spans="1:20" ht="15.75" thickBot="1" x14ac:dyDescent="0.3">
      <c r="A32" s="17">
        <v>6788553</v>
      </c>
      <c r="B32" s="18" t="s">
        <v>45</v>
      </c>
      <c r="C32" s="9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  <c r="K32" s="9"/>
      <c r="L32" s="14"/>
      <c r="M32" s="14">
        <v>9.3000000000000007</v>
      </c>
      <c r="N32" s="14"/>
      <c r="O32" s="14"/>
      <c r="P32" s="11"/>
      <c r="Q32" s="12"/>
      <c r="R32" s="19">
        <f t="shared" si="1"/>
        <v>100</v>
      </c>
      <c r="S32" s="20">
        <f t="shared" si="2"/>
        <v>1.395</v>
      </c>
      <c r="T32" s="13"/>
    </row>
    <row r="33" spans="1:20" ht="15.75" thickBot="1" x14ac:dyDescent="0.3">
      <c r="A33" s="17">
        <v>8047730</v>
      </c>
      <c r="B33" s="18" t="s">
        <v>46</v>
      </c>
      <c r="C33" s="15"/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f t="shared" si="0"/>
        <v>0</v>
      </c>
      <c r="K33" s="15"/>
      <c r="L33" s="14">
        <v>6.5</v>
      </c>
      <c r="M33" s="14">
        <v>9</v>
      </c>
      <c r="N33" s="14"/>
      <c r="O33" s="14"/>
      <c r="P33" s="11"/>
      <c r="Q33" s="15"/>
      <c r="R33" s="19">
        <f t="shared" si="1"/>
        <v>100</v>
      </c>
      <c r="S33" s="20">
        <f t="shared" si="2"/>
        <v>3.625</v>
      </c>
      <c r="T33" s="13"/>
    </row>
    <row r="34" spans="1:20" ht="15.75" thickBot="1" x14ac:dyDescent="0.3">
      <c r="A34" s="17">
        <v>7128652</v>
      </c>
      <c r="B34" s="18" t="s">
        <v>47</v>
      </c>
      <c r="C34" s="15"/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f t="shared" si="0"/>
        <v>0</v>
      </c>
      <c r="K34" s="15"/>
      <c r="L34" s="14">
        <v>8.5</v>
      </c>
      <c r="M34" s="14">
        <v>0</v>
      </c>
      <c r="N34" s="14"/>
      <c r="O34" s="14"/>
      <c r="P34" s="11"/>
      <c r="Q34" s="15"/>
      <c r="R34" s="19">
        <f>IF(((((18*4)-J34)/(18*4))*100)&gt;70,((((18*4)-J34)/(18*4))*100),IF(((((18*4)-J34)/(18*4))*100)&gt;=65,70,((((18*4)-J34)/(18*4))*100)))</f>
        <v>100</v>
      </c>
      <c r="S34" s="20">
        <f t="shared" si="2"/>
        <v>2.9750000000000001</v>
      </c>
      <c r="T34" s="13"/>
    </row>
    <row r="35" spans="1:20" ht="15.75" thickBot="1" x14ac:dyDescent="0.3">
      <c r="A35" s="17">
        <v>7635992</v>
      </c>
      <c r="B35" s="18" t="s">
        <v>48</v>
      </c>
      <c r="C35" s="15"/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t="shared" si="0"/>
        <v>0</v>
      </c>
      <c r="K35" s="15"/>
      <c r="L35" s="14"/>
      <c r="M35" s="14">
        <v>0</v>
      </c>
      <c r="N35" s="14"/>
      <c r="O35" s="14"/>
      <c r="P35" s="11"/>
      <c r="Q35" s="15"/>
      <c r="R35" s="19">
        <f t="shared" si="1"/>
        <v>100</v>
      </c>
      <c r="S35" s="20">
        <f t="shared" si="2"/>
        <v>0</v>
      </c>
      <c r="T35" s="13"/>
    </row>
    <row r="36" spans="1:20" ht="15.75" thickBot="1" x14ac:dyDescent="0.3">
      <c r="A36" s="17">
        <v>7214262</v>
      </c>
      <c r="B36" s="18" t="s">
        <v>49</v>
      </c>
      <c r="C36" s="15"/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 t="shared" si="0"/>
        <v>0</v>
      </c>
      <c r="K36" s="15"/>
      <c r="L36" s="14"/>
      <c r="M36" s="14">
        <v>0</v>
      </c>
      <c r="N36" s="14"/>
      <c r="O36" s="14"/>
      <c r="P36" s="11"/>
      <c r="Q36" s="15"/>
      <c r="R36" s="19">
        <f t="shared" si="1"/>
        <v>100</v>
      </c>
      <c r="S36" s="20">
        <f t="shared" si="2"/>
        <v>0</v>
      </c>
      <c r="T36" s="13"/>
    </row>
    <row r="37" spans="1:20" ht="15.75" thickBot="1" x14ac:dyDescent="0.3">
      <c r="A37" s="17">
        <v>8046465</v>
      </c>
      <c r="B37" s="18" t="s">
        <v>50</v>
      </c>
      <c r="C37" s="15"/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f t="shared" si="0"/>
        <v>0</v>
      </c>
      <c r="K37" s="15"/>
      <c r="L37" s="14">
        <v>9</v>
      </c>
      <c r="M37" s="14">
        <v>9.8000000000000007</v>
      </c>
      <c r="N37" s="14"/>
      <c r="O37" s="14"/>
      <c r="P37" s="11"/>
      <c r="Q37" s="15"/>
      <c r="R37" s="19">
        <f t="shared" si="1"/>
        <v>100</v>
      </c>
      <c r="S37" s="20">
        <f t="shared" si="2"/>
        <v>4.62</v>
      </c>
      <c r="T37" s="13"/>
    </row>
    <row r="38" spans="1:20" ht="15.75" thickBot="1" x14ac:dyDescent="0.3">
      <c r="A38" s="17">
        <v>8591697</v>
      </c>
      <c r="B38" s="18" t="s">
        <v>51</v>
      </c>
      <c r="C38" s="15"/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f t="shared" si="0"/>
        <v>0</v>
      </c>
      <c r="K38" s="15"/>
      <c r="L38" s="14">
        <v>8.5</v>
      </c>
      <c r="M38" s="14">
        <v>9.3000000000000007</v>
      </c>
      <c r="N38" s="14"/>
      <c r="O38" s="14"/>
      <c r="P38" s="11"/>
      <c r="Q38" s="15"/>
      <c r="R38" s="19">
        <f t="shared" si="1"/>
        <v>100</v>
      </c>
      <c r="S38" s="20">
        <f t="shared" si="2"/>
        <v>4.37</v>
      </c>
      <c r="T38" s="13"/>
    </row>
    <row r="39" spans="1:20" ht="15.75" thickBot="1" x14ac:dyDescent="0.3">
      <c r="A39" s="17">
        <v>7213132</v>
      </c>
      <c r="B39" s="18" t="s">
        <v>52</v>
      </c>
      <c r="C39" s="15"/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f t="shared" si="0"/>
        <v>0</v>
      </c>
      <c r="K39" s="15"/>
      <c r="L39" s="14">
        <v>7.5</v>
      </c>
      <c r="M39" s="14">
        <v>0</v>
      </c>
      <c r="N39" s="14"/>
      <c r="O39" s="14"/>
      <c r="P39" s="11"/>
      <c r="Q39" s="15"/>
      <c r="R39" s="19">
        <f t="shared" si="1"/>
        <v>100</v>
      </c>
      <c r="S39" s="20">
        <f t="shared" si="2"/>
        <v>2.625</v>
      </c>
      <c r="T39" s="13"/>
    </row>
    <row r="40" spans="1:20" ht="15.75" thickBot="1" x14ac:dyDescent="0.3">
      <c r="A40" s="17">
        <v>7478329</v>
      </c>
      <c r="B40" s="18" t="s">
        <v>53</v>
      </c>
      <c r="C40" s="15"/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f t="shared" si="0"/>
        <v>0</v>
      </c>
      <c r="K40" s="15"/>
      <c r="L40" s="14">
        <v>8</v>
      </c>
      <c r="M40" s="14">
        <v>0</v>
      </c>
      <c r="N40" s="14"/>
      <c r="O40" s="14"/>
      <c r="P40" s="11"/>
      <c r="Q40" s="15"/>
      <c r="R40" s="19">
        <f t="shared" si="1"/>
        <v>100</v>
      </c>
      <c r="S40" s="20">
        <f t="shared" si="2"/>
        <v>2.8</v>
      </c>
      <c r="T40" s="13"/>
    </row>
    <row r="41" spans="1:20" ht="15.75" thickBot="1" x14ac:dyDescent="0.3">
      <c r="A41" s="17">
        <v>6855996</v>
      </c>
      <c r="B41" s="18" t="s">
        <v>54</v>
      </c>
      <c r="C41" s="15"/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 t="shared" si="0"/>
        <v>0</v>
      </c>
      <c r="K41" s="15"/>
      <c r="L41" s="14">
        <v>9</v>
      </c>
      <c r="M41" s="14">
        <v>9.8000000000000007</v>
      </c>
      <c r="N41" s="14"/>
      <c r="O41" s="14"/>
      <c r="P41" s="11"/>
      <c r="Q41" s="15"/>
      <c r="R41" s="19">
        <f t="shared" si="1"/>
        <v>100</v>
      </c>
      <c r="S41" s="20">
        <f t="shared" si="2"/>
        <v>4.62</v>
      </c>
      <c r="T41" s="13"/>
    </row>
    <row r="42" spans="1:20" ht="15.75" thickBot="1" x14ac:dyDescent="0.3">
      <c r="A42" s="17">
        <v>7635860</v>
      </c>
      <c r="B42" s="18" t="s">
        <v>55</v>
      </c>
      <c r="C42" s="15"/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f t="shared" si="0"/>
        <v>0</v>
      </c>
      <c r="K42" s="15"/>
      <c r="L42" s="14">
        <v>9.5</v>
      </c>
      <c r="M42" s="14">
        <v>8</v>
      </c>
      <c r="N42" s="14"/>
      <c r="O42" s="14"/>
      <c r="P42" s="11"/>
      <c r="Q42" s="15"/>
      <c r="R42" s="19">
        <f t="shared" si="1"/>
        <v>100</v>
      </c>
      <c r="S42" s="20">
        <f t="shared" si="2"/>
        <v>4.5250000000000004</v>
      </c>
      <c r="T42" s="13"/>
    </row>
    <row r="43" spans="1:20" ht="15.75" thickBot="1" x14ac:dyDescent="0.3">
      <c r="A43" s="17">
        <v>7633902</v>
      </c>
      <c r="B43" s="18" t="s">
        <v>56</v>
      </c>
      <c r="C43" s="15"/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f t="shared" si="0"/>
        <v>0</v>
      </c>
      <c r="K43" s="15"/>
      <c r="L43" s="14">
        <v>7.5</v>
      </c>
      <c r="M43" s="14">
        <v>9.5</v>
      </c>
      <c r="N43" s="14"/>
      <c r="O43" s="14"/>
      <c r="P43" s="11"/>
      <c r="Q43" s="15"/>
      <c r="R43" s="19">
        <f t="shared" si="1"/>
        <v>100</v>
      </c>
      <c r="S43" s="20">
        <f t="shared" si="2"/>
        <v>4.05</v>
      </c>
      <c r="T43" s="13"/>
    </row>
    <row r="44" spans="1:20" ht="15.75" thickBot="1" x14ac:dyDescent="0.3">
      <c r="A44" s="17">
        <v>5922220</v>
      </c>
      <c r="B44" s="18" t="s">
        <v>57</v>
      </c>
      <c r="C44" s="15"/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f t="shared" si="0"/>
        <v>0</v>
      </c>
      <c r="K44" s="15"/>
      <c r="L44" s="14"/>
      <c r="M44" s="14">
        <v>0</v>
      </c>
      <c r="N44" s="14"/>
      <c r="O44" s="14"/>
      <c r="P44" s="11"/>
      <c r="Q44" s="15"/>
      <c r="R44" s="19">
        <f t="shared" si="1"/>
        <v>100</v>
      </c>
      <c r="S44" s="20">
        <f t="shared" si="2"/>
        <v>0</v>
      </c>
      <c r="T44" s="13"/>
    </row>
    <row r="45" spans="1:20" ht="15.75" thickBot="1" x14ac:dyDescent="0.3">
      <c r="A45" s="17">
        <v>6486678</v>
      </c>
      <c r="B45" s="18" t="s">
        <v>58</v>
      </c>
      <c r="C45" s="15"/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f t="shared" ref="J45:J63" si="3">SUM(D45:I45)</f>
        <v>0</v>
      </c>
      <c r="K45" s="15"/>
      <c r="L45" s="14"/>
      <c r="M45" s="14">
        <v>0</v>
      </c>
      <c r="N45" s="14"/>
      <c r="O45" s="14"/>
      <c r="P45" s="11"/>
      <c r="Q45" s="15"/>
      <c r="R45" s="19">
        <f t="shared" ref="R45:R63" si="4">IF(((((18*4)-J45)/(18*4))*100)&gt;70,((((18*4)-J45)/(18*4))*100),IF(((((18*4)-J45)/(18*4))*100)&gt;=65,70,((((18*4)-J45)/(18*4))*100)))</f>
        <v>100</v>
      </c>
      <c r="S45" s="20">
        <f t="shared" si="2"/>
        <v>0</v>
      </c>
      <c r="T45" s="13"/>
    </row>
    <row r="46" spans="1:20" ht="15.75" thickBot="1" x14ac:dyDescent="0.3">
      <c r="A46" s="17">
        <v>7214766</v>
      </c>
      <c r="B46" s="18" t="s">
        <v>59</v>
      </c>
      <c r="C46" s="15"/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f t="shared" si="3"/>
        <v>0</v>
      </c>
      <c r="K46" s="15"/>
      <c r="L46" s="14">
        <v>1</v>
      </c>
      <c r="M46" s="14">
        <v>0</v>
      </c>
      <c r="N46" s="14"/>
      <c r="O46" s="14"/>
      <c r="P46" s="11"/>
      <c r="Q46" s="15"/>
      <c r="R46" s="19">
        <f t="shared" si="4"/>
        <v>100</v>
      </c>
      <c r="S46" s="20">
        <f t="shared" si="2"/>
        <v>0.35</v>
      </c>
      <c r="T46" s="13"/>
    </row>
    <row r="47" spans="1:20" ht="15.75" thickBot="1" x14ac:dyDescent="0.3">
      <c r="A47" s="17">
        <v>7128116</v>
      </c>
      <c r="B47" s="18" t="s">
        <v>60</v>
      </c>
      <c r="C47" s="15"/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f t="shared" si="3"/>
        <v>0</v>
      </c>
      <c r="K47" s="15"/>
      <c r="L47" s="14">
        <v>8</v>
      </c>
      <c r="M47" s="14">
        <v>9.5</v>
      </c>
      <c r="N47" s="14"/>
      <c r="O47" s="14"/>
      <c r="P47" s="11"/>
      <c r="Q47" s="15"/>
      <c r="R47" s="19">
        <f t="shared" si="4"/>
        <v>100</v>
      </c>
      <c r="S47" s="20">
        <f t="shared" si="2"/>
        <v>4.2249999999999996</v>
      </c>
      <c r="T47" s="13"/>
    </row>
    <row r="48" spans="1:20" ht="15.75" thickBot="1" x14ac:dyDescent="0.3">
      <c r="A48" s="17">
        <v>6855850</v>
      </c>
      <c r="B48" s="18" t="s">
        <v>61</v>
      </c>
      <c r="C48" s="15"/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f t="shared" si="3"/>
        <v>0</v>
      </c>
      <c r="K48" s="15"/>
      <c r="L48" s="14">
        <v>4</v>
      </c>
      <c r="M48" s="14">
        <v>10</v>
      </c>
      <c r="N48" s="14"/>
      <c r="O48" s="14"/>
      <c r="P48" s="11"/>
      <c r="Q48" s="15"/>
      <c r="R48" s="19">
        <f t="shared" si="4"/>
        <v>100</v>
      </c>
      <c r="S48" s="20">
        <f t="shared" si="2"/>
        <v>2.9</v>
      </c>
      <c r="T48" s="13"/>
    </row>
    <row r="49" spans="1:20" ht="15.75" thickBot="1" x14ac:dyDescent="0.3">
      <c r="A49" s="17">
        <v>6854932</v>
      </c>
      <c r="B49" s="18" t="s">
        <v>62</v>
      </c>
      <c r="C49" s="15"/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f t="shared" si="3"/>
        <v>0</v>
      </c>
      <c r="K49" s="15"/>
      <c r="L49" s="14"/>
      <c r="M49" s="14">
        <v>0</v>
      </c>
      <c r="N49" s="14"/>
      <c r="O49" s="14"/>
      <c r="P49" s="11"/>
      <c r="Q49" s="15"/>
      <c r="R49" s="19">
        <f t="shared" si="4"/>
        <v>100</v>
      </c>
      <c r="S49" s="20">
        <f t="shared" si="2"/>
        <v>0</v>
      </c>
      <c r="T49" s="13"/>
    </row>
    <row r="50" spans="1:20" ht="15.75" thickBot="1" x14ac:dyDescent="0.3">
      <c r="A50" s="17">
        <v>6489181</v>
      </c>
      <c r="B50" s="18" t="s">
        <v>63</v>
      </c>
      <c r="C50" s="15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f t="shared" si="3"/>
        <v>0</v>
      </c>
      <c r="K50" s="15"/>
      <c r="L50" s="14"/>
      <c r="M50" s="14">
        <v>0</v>
      </c>
      <c r="N50" s="14"/>
      <c r="O50" s="14"/>
      <c r="P50" s="11"/>
      <c r="Q50" s="15"/>
      <c r="R50" s="19">
        <f t="shared" si="4"/>
        <v>100</v>
      </c>
      <c r="S50" s="20">
        <f t="shared" si="2"/>
        <v>0</v>
      </c>
      <c r="T50" s="13"/>
    </row>
    <row r="51" spans="1:20" ht="15.75" thickBot="1" x14ac:dyDescent="0.3">
      <c r="A51" s="17">
        <v>8044995</v>
      </c>
      <c r="B51" s="18" t="s">
        <v>64</v>
      </c>
      <c r="C51" s="15"/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f t="shared" si="3"/>
        <v>0</v>
      </c>
      <c r="K51" s="15"/>
      <c r="L51" s="14">
        <v>10</v>
      </c>
      <c r="M51" s="14">
        <v>9</v>
      </c>
      <c r="N51" s="14"/>
      <c r="O51" s="14"/>
      <c r="P51" s="11"/>
      <c r="Q51" s="15"/>
      <c r="R51" s="19">
        <f t="shared" si="4"/>
        <v>100</v>
      </c>
      <c r="S51" s="20">
        <f t="shared" si="2"/>
        <v>4.8499999999999996</v>
      </c>
      <c r="T51" s="13"/>
    </row>
    <row r="52" spans="1:20" ht="15.75" thickBot="1" x14ac:dyDescent="0.3">
      <c r="A52" s="17">
        <v>7215663</v>
      </c>
      <c r="B52" s="18" t="s">
        <v>65</v>
      </c>
      <c r="C52" s="15"/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f t="shared" si="3"/>
        <v>0</v>
      </c>
      <c r="K52" s="15"/>
      <c r="L52" s="14">
        <v>7.5</v>
      </c>
      <c r="M52" s="14">
        <v>9.75</v>
      </c>
      <c r="N52" s="14"/>
      <c r="O52" s="14"/>
      <c r="P52" s="11"/>
      <c r="Q52" s="15"/>
      <c r="R52" s="19">
        <f t="shared" si="4"/>
        <v>100</v>
      </c>
      <c r="S52" s="20">
        <f t="shared" si="2"/>
        <v>4.0875000000000004</v>
      </c>
      <c r="T52" s="13"/>
    </row>
    <row r="53" spans="1:20" ht="15.75" thickBot="1" x14ac:dyDescent="0.3">
      <c r="A53" s="17">
        <v>6488298</v>
      </c>
      <c r="B53" s="18" t="s">
        <v>66</v>
      </c>
      <c r="C53" s="15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f t="shared" si="3"/>
        <v>0</v>
      </c>
      <c r="K53" s="15"/>
      <c r="L53" s="14">
        <v>4.5</v>
      </c>
      <c r="M53" s="14">
        <v>9</v>
      </c>
      <c r="N53" s="14"/>
      <c r="O53" s="14"/>
      <c r="P53" s="11"/>
      <c r="Q53" s="15"/>
      <c r="R53" s="19">
        <f t="shared" si="4"/>
        <v>100</v>
      </c>
      <c r="S53" s="20">
        <f t="shared" si="2"/>
        <v>2.9249999999999998</v>
      </c>
      <c r="T53" s="13"/>
    </row>
    <row r="54" spans="1:20" ht="15.75" thickBot="1" x14ac:dyDescent="0.3">
      <c r="A54" s="17">
        <v>2947747</v>
      </c>
      <c r="B54" s="18" t="s">
        <v>67</v>
      </c>
      <c r="C54" s="15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f t="shared" si="3"/>
        <v>0</v>
      </c>
      <c r="K54" s="15"/>
      <c r="L54" s="14">
        <v>9.5</v>
      </c>
      <c r="M54" s="14">
        <v>9</v>
      </c>
      <c r="N54" s="14"/>
      <c r="O54" s="14"/>
      <c r="P54" s="11"/>
      <c r="Q54" s="15"/>
      <c r="R54" s="19">
        <f t="shared" si="4"/>
        <v>100</v>
      </c>
      <c r="S54" s="20">
        <f t="shared" si="2"/>
        <v>4.6749999999999998</v>
      </c>
      <c r="T54" s="13"/>
    </row>
    <row r="55" spans="1:20" ht="15.75" thickBot="1" x14ac:dyDescent="0.3">
      <c r="A55" s="17">
        <v>3466072</v>
      </c>
      <c r="B55" s="18" t="s">
        <v>68</v>
      </c>
      <c r="C55" s="15"/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f t="shared" si="3"/>
        <v>0</v>
      </c>
      <c r="K55" s="15"/>
      <c r="L55" s="14"/>
      <c r="M55" s="14">
        <v>0</v>
      </c>
      <c r="N55" s="14"/>
      <c r="O55" s="14"/>
      <c r="P55" s="11"/>
      <c r="Q55" s="15"/>
      <c r="R55" s="19">
        <f t="shared" si="4"/>
        <v>100</v>
      </c>
      <c r="S55" s="20">
        <f t="shared" si="2"/>
        <v>0</v>
      </c>
      <c r="T55" s="13"/>
    </row>
    <row r="56" spans="1:20" ht="15.75" thickBot="1" x14ac:dyDescent="0.3">
      <c r="A56" s="17">
        <v>7633642</v>
      </c>
      <c r="B56" s="18" t="s">
        <v>69</v>
      </c>
      <c r="C56" s="15"/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f t="shared" si="3"/>
        <v>0</v>
      </c>
      <c r="K56" s="15"/>
      <c r="L56" s="14">
        <v>7.5</v>
      </c>
      <c r="M56" s="14">
        <v>9.5</v>
      </c>
      <c r="N56" s="14"/>
      <c r="O56" s="14"/>
      <c r="P56" s="11"/>
      <c r="Q56" s="15"/>
      <c r="R56" s="19">
        <f t="shared" si="4"/>
        <v>100</v>
      </c>
      <c r="S56" s="20">
        <f t="shared" si="2"/>
        <v>4.05</v>
      </c>
      <c r="T56" s="13"/>
    </row>
    <row r="57" spans="1:20" ht="15.75" thickBot="1" x14ac:dyDescent="0.3">
      <c r="A57" s="17">
        <v>6855314</v>
      </c>
      <c r="B57" s="18" t="s">
        <v>70</v>
      </c>
      <c r="C57" s="15"/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f t="shared" si="3"/>
        <v>0</v>
      </c>
      <c r="K57" s="15"/>
      <c r="L57" s="14"/>
      <c r="M57" s="14">
        <v>0</v>
      </c>
      <c r="N57" s="14"/>
      <c r="O57" s="14"/>
      <c r="P57" s="11"/>
      <c r="Q57" s="15"/>
      <c r="R57" s="19">
        <f t="shared" si="4"/>
        <v>100</v>
      </c>
      <c r="S57" s="20">
        <f t="shared" si="2"/>
        <v>0</v>
      </c>
      <c r="T57" s="13"/>
    </row>
    <row r="58" spans="1:20" ht="15.75" thickBot="1" x14ac:dyDescent="0.3">
      <c r="A58" s="17">
        <v>3727138</v>
      </c>
      <c r="B58" s="18" t="s">
        <v>71</v>
      </c>
      <c r="C58" s="15"/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f t="shared" si="3"/>
        <v>0</v>
      </c>
      <c r="K58" s="15"/>
      <c r="L58" s="14">
        <v>7</v>
      </c>
      <c r="M58" s="14">
        <v>0</v>
      </c>
      <c r="N58" s="14"/>
      <c r="O58" s="14"/>
      <c r="P58" s="11"/>
      <c r="Q58" s="15"/>
      <c r="R58" s="19">
        <f t="shared" si="4"/>
        <v>100</v>
      </c>
      <c r="S58" s="20">
        <f t="shared" si="2"/>
        <v>2.4500000000000002</v>
      </c>
      <c r="T58" s="13"/>
    </row>
    <row r="59" spans="1:20" ht="15.75" thickBot="1" x14ac:dyDescent="0.3">
      <c r="A59" s="17">
        <v>5903886</v>
      </c>
      <c r="B59" s="18" t="s">
        <v>72</v>
      </c>
      <c r="C59" s="15"/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f t="shared" si="3"/>
        <v>0</v>
      </c>
      <c r="K59" s="15"/>
      <c r="L59" s="14"/>
      <c r="M59" s="14">
        <v>0</v>
      </c>
      <c r="N59" s="14"/>
      <c r="O59" s="14"/>
      <c r="P59" s="11"/>
      <c r="Q59" s="15"/>
      <c r="R59" s="19">
        <f t="shared" si="4"/>
        <v>100</v>
      </c>
      <c r="S59" s="20">
        <f t="shared" si="2"/>
        <v>0</v>
      </c>
      <c r="T59" s="13"/>
    </row>
    <row r="60" spans="1:20" ht="15.75" thickBot="1" x14ac:dyDescent="0.3">
      <c r="A60" s="17">
        <v>5895418</v>
      </c>
      <c r="B60" s="18" t="s">
        <v>73</v>
      </c>
      <c r="C60" s="15"/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f t="shared" si="3"/>
        <v>0</v>
      </c>
      <c r="K60" s="15"/>
      <c r="L60" s="14">
        <v>6.5</v>
      </c>
      <c r="M60" s="14">
        <v>8.75</v>
      </c>
      <c r="N60" s="14"/>
      <c r="O60" s="14"/>
      <c r="P60" s="11"/>
      <c r="Q60" s="15"/>
      <c r="R60" s="19">
        <f t="shared" si="4"/>
        <v>100</v>
      </c>
      <c r="S60" s="20">
        <f t="shared" si="2"/>
        <v>3.5874999999999999</v>
      </c>
      <c r="T60" s="13"/>
    </row>
    <row r="61" spans="1:20" ht="15.75" thickBot="1" x14ac:dyDescent="0.3">
      <c r="A61" s="17">
        <v>7214901</v>
      </c>
      <c r="B61" s="18" t="s">
        <v>74</v>
      </c>
      <c r="C61" s="15"/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f t="shared" si="3"/>
        <v>0</v>
      </c>
      <c r="K61" s="15"/>
      <c r="L61" s="14">
        <v>5.5</v>
      </c>
      <c r="M61" s="14">
        <v>9</v>
      </c>
      <c r="N61" s="14"/>
      <c r="O61" s="14"/>
      <c r="P61" s="11"/>
      <c r="Q61" s="15"/>
      <c r="R61" s="19">
        <f t="shared" si="4"/>
        <v>100</v>
      </c>
      <c r="S61" s="20">
        <f t="shared" si="2"/>
        <v>3.2749999999999999</v>
      </c>
      <c r="T61" s="13"/>
    </row>
    <row r="62" spans="1:20" ht="15.75" thickBot="1" x14ac:dyDescent="0.3">
      <c r="A62" s="17">
        <v>7633513</v>
      </c>
      <c r="B62" s="18" t="s">
        <v>75</v>
      </c>
      <c r="C62" s="15"/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f t="shared" si="3"/>
        <v>0</v>
      </c>
      <c r="K62" s="15"/>
      <c r="L62" s="14">
        <v>5</v>
      </c>
      <c r="M62" s="14">
        <v>9.25</v>
      </c>
      <c r="N62" s="14"/>
      <c r="O62" s="14"/>
      <c r="P62" s="11"/>
      <c r="Q62" s="15"/>
      <c r="R62" s="19">
        <f t="shared" si="4"/>
        <v>100</v>
      </c>
      <c r="S62" s="20">
        <f t="shared" si="2"/>
        <v>3.1375000000000002</v>
      </c>
      <c r="T62" s="13"/>
    </row>
    <row r="63" spans="1:20" ht="15.75" thickBot="1" x14ac:dyDescent="0.3">
      <c r="A63" s="17">
        <v>7214529</v>
      </c>
      <c r="B63" s="18" t="s">
        <v>76</v>
      </c>
      <c r="C63" s="15"/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f t="shared" si="3"/>
        <v>0</v>
      </c>
      <c r="K63" s="15"/>
      <c r="L63" s="14">
        <v>7.5</v>
      </c>
      <c r="M63" s="14">
        <v>0</v>
      </c>
      <c r="N63" s="14"/>
      <c r="O63" s="14"/>
      <c r="P63" s="11"/>
      <c r="Q63" s="15"/>
      <c r="R63" s="19">
        <f t="shared" si="4"/>
        <v>100</v>
      </c>
      <c r="S63" s="20">
        <f t="shared" si="2"/>
        <v>2.625</v>
      </c>
      <c r="T63" s="13"/>
    </row>
  </sheetData>
  <sheetProtection password="CC4E" sheet="1" objects="1" scenarios="1" insertRows="0"/>
  <mergeCells count="5">
    <mergeCell ref="B4:T4"/>
    <mergeCell ref="B5:T5"/>
    <mergeCell ref="B6:T6"/>
    <mergeCell ref="A1:T1"/>
    <mergeCell ref="A3:T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/>
  <headerFooter>
    <oddFooter>Página &amp;P de &amp;N</oddFooter>
  </headerFooter>
  <colBreaks count="1" manualBreakCount="1"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0200103 - Direito Ambiental II </vt:lpstr>
      <vt:lpstr>'0200103 - Direito Ambiental II '!Area_de_impressao</vt:lpstr>
      <vt:lpstr>'0200103 - Direito Ambiental II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Faculdade de Direito da Universidade de São Paulo</dc:title>
  <dc:creator>2988490</dc:creator>
  <cp:lastModifiedBy>Carlos Salles</cp:lastModifiedBy>
  <cp:lastPrinted>2014-10-24T14:32:47Z</cp:lastPrinted>
  <dcterms:created xsi:type="dcterms:W3CDTF">2011-11-23T21:12:04Z</dcterms:created>
  <dcterms:modified xsi:type="dcterms:W3CDTF">2014-11-21T16:57:59Z</dcterms:modified>
</cp:coreProperties>
</file>