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Presença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<sst xmlns="http://schemas.openxmlformats.org/spreadsheetml/2006/main" count="507" uniqueCount="153">
  <si>
    <t xml:space="preserve">Relatório: </t>
  </si>
  <si>
    <t>Lista de Presença</t>
  </si>
  <si>
    <t>Disciplina:</t>
  </si>
  <si>
    <t>REC2210</t>
  </si>
  <si>
    <t>Turma:</t>
  </si>
  <si>
    <t>2014205</t>
  </si>
  <si>
    <t>Código</t>
  </si>
  <si>
    <t>Ingresso</t>
  </si>
  <si>
    <t>Curso</t>
  </si>
  <si>
    <t>Nome</t>
  </si>
  <si>
    <t>8925490</t>
  </si>
  <si>
    <t>2014/1</t>
  </si>
  <si>
    <t>81300</t>
  </si>
  <si>
    <t>Afonso Henrique Marques Hernandes</t>
  </si>
  <si>
    <t>8065373</t>
  </si>
  <si>
    <t>Ana Carolina Akemi Fujii</t>
  </si>
  <si>
    <t>8925510</t>
  </si>
  <si>
    <t>Ana Flávia Abackerli da Cruz</t>
  </si>
  <si>
    <t>8925545</t>
  </si>
  <si>
    <t>Ana Paula Silva dos Santos</t>
  </si>
  <si>
    <t>8925076</t>
  </si>
  <si>
    <t>Anderson Ferreira do Rozario</t>
  </si>
  <si>
    <t>8530510</t>
  </si>
  <si>
    <t>André de Toledo Altarugio</t>
  </si>
  <si>
    <t>8925591</t>
  </si>
  <si>
    <t>Anna Kofler Freitas</t>
  </si>
  <si>
    <t>8537747</t>
  </si>
  <si>
    <t>Bárbara Magorno</t>
  </si>
  <si>
    <t>8925628</t>
  </si>
  <si>
    <t>Beatriz Antonio</t>
  </si>
  <si>
    <t>7567461</t>
  </si>
  <si>
    <t>2013/1</t>
  </si>
  <si>
    <t>Beatriz de Fatima Pereira da Silva</t>
  </si>
  <si>
    <t>8925184</t>
  </si>
  <si>
    <t>Beatriz Facchini de Souza</t>
  </si>
  <si>
    <t>8925333</t>
  </si>
  <si>
    <t>Bianca Consorti Crescencio</t>
  </si>
  <si>
    <t>9050416</t>
  </si>
  <si>
    <t>Bruno Aparecido Danielli</t>
  </si>
  <si>
    <t>8925479</t>
  </si>
  <si>
    <t>Caio de Angelis Nascimento</t>
  </si>
  <si>
    <t>8925653</t>
  </si>
  <si>
    <t>Carlos Roberto Dainez Júnior</t>
  </si>
  <si>
    <t>9019682</t>
  </si>
  <si>
    <t>César Trevizam Cavalmoretti</t>
  </si>
  <si>
    <t>8925382</t>
  </si>
  <si>
    <t>Daniela Paes Sedenho</t>
  </si>
  <si>
    <t>8925097</t>
  </si>
  <si>
    <t>Denis da Silva Moreira</t>
  </si>
  <si>
    <t>8596091</t>
  </si>
  <si>
    <t>Frederik Lopes de Campos</t>
  </si>
  <si>
    <t>8925204</t>
  </si>
  <si>
    <t>Gabriel Akel Abrahão</t>
  </si>
  <si>
    <t>8925674</t>
  </si>
  <si>
    <t>Gabriel de Oliveira Teixeira</t>
  </si>
  <si>
    <t>8520300</t>
  </si>
  <si>
    <t>Giovani Nicoletti Polli</t>
  </si>
  <si>
    <t>9065830</t>
  </si>
  <si>
    <t>Giovanni Avila Cardoso di Pietra</t>
  </si>
  <si>
    <t>8925437</t>
  </si>
  <si>
    <t>Guilherme de Camargo Iost Filho</t>
  </si>
  <si>
    <t>8925159</t>
  </si>
  <si>
    <t>Guilherme Graciato Nogueira</t>
  </si>
  <si>
    <t>8925191</t>
  </si>
  <si>
    <t>Guilherme Rossetti Gonçalves</t>
  </si>
  <si>
    <t>8062540</t>
  </si>
  <si>
    <t>2012/1</t>
  </si>
  <si>
    <t>Guilherme Sanita</t>
  </si>
  <si>
    <t>8520172</t>
  </si>
  <si>
    <t>Henrique Donizete Duarte</t>
  </si>
  <si>
    <t>8925211</t>
  </si>
  <si>
    <t>Henrique Satoru Kawakami</t>
  </si>
  <si>
    <t>9005568</t>
  </si>
  <si>
    <t>Henry Cassiano Lorenzato Marchesini</t>
  </si>
  <si>
    <t>8925607</t>
  </si>
  <si>
    <t>Isabela Ali Mere</t>
  </si>
  <si>
    <t>8925232</t>
  </si>
  <si>
    <t>Jean Guilherme Pereira Vasconcelos</t>
  </si>
  <si>
    <t>8925396</t>
  </si>
  <si>
    <t>Jhennifer Christine Barbosa</t>
  </si>
  <si>
    <t>8925138</t>
  </si>
  <si>
    <t>Joao Augusto Stoffalette Clara</t>
  </si>
  <si>
    <t>7654301</t>
  </si>
  <si>
    <t>Katiuscia Nathana Pereira dos Santos</t>
  </si>
  <si>
    <t>8728587</t>
  </si>
  <si>
    <t>Laís Pedrolli Gava</t>
  </si>
  <si>
    <t>8925632</t>
  </si>
  <si>
    <t>Larissa Maria de Carvalho Silva</t>
  </si>
  <si>
    <t>9065826</t>
  </si>
  <si>
    <t>Leo Franca de Oliveira</t>
  </si>
  <si>
    <t>8800466</t>
  </si>
  <si>
    <t>Lucas Batista dos Santos</t>
  </si>
  <si>
    <t>4500951</t>
  </si>
  <si>
    <t>Luiz Henrique Ferreira Ambrosio</t>
  </si>
  <si>
    <t>8925100</t>
  </si>
  <si>
    <t>Luiz Rodrigo Pereira</t>
  </si>
  <si>
    <t>9005547</t>
  </si>
  <si>
    <t>Maria Júlia dos Santos</t>
  </si>
  <si>
    <t>8925225</t>
  </si>
  <si>
    <t>Mariana Larios Claudio</t>
  </si>
  <si>
    <t>8624268</t>
  </si>
  <si>
    <t>Mateus Marques</t>
  </si>
  <si>
    <t>8548562</t>
  </si>
  <si>
    <t>81101</t>
  </si>
  <si>
    <t>Matheus Carrijo de Brito</t>
  </si>
  <si>
    <t>8925587</t>
  </si>
  <si>
    <t>Monique Saiani Camargo Penteado</t>
  </si>
  <si>
    <t>8504646</t>
  </si>
  <si>
    <t>Pamella Turati Rezende</t>
  </si>
  <si>
    <t>6424845</t>
  </si>
  <si>
    <t>Patrícia Aparecida de Almeida</t>
  </si>
  <si>
    <t>9005505</t>
  </si>
  <si>
    <t>Rafael Rodrigues Lopes</t>
  </si>
  <si>
    <t>8925271</t>
  </si>
  <si>
    <t>Raphael Yan Gomes Ferro</t>
  </si>
  <si>
    <t>8925329</t>
  </si>
  <si>
    <t>Raul Faria Bazilio</t>
  </si>
  <si>
    <t>8925566</t>
  </si>
  <si>
    <t>Renan Pascoal Rossetti</t>
  </si>
  <si>
    <t>8925288</t>
  </si>
  <si>
    <t>Ricardo Moreira Heidtmann</t>
  </si>
  <si>
    <t>9005551</t>
  </si>
  <si>
    <t>Rodrigo Henrique Pires Lucas</t>
  </si>
  <si>
    <t>6872515</t>
  </si>
  <si>
    <t>Sidney Luis Pirani</t>
  </si>
  <si>
    <t>8925267</t>
  </si>
  <si>
    <t>Tainá Abrão Venturini Salamão</t>
  </si>
  <si>
    <t>8925163</t>
  </si>
  <si>
    <t>Thaianna Alves da Silva</t>
  </si>
  <si>
    <t>7659283</t>
  </si>
  <si>
    <t>Thomaz Martins de Aquino</t>
  </si>
  <si>
    <t>8474313</t>
  </si>
  <si>
    <t>Vinicius Santana de Lima</t>
  </si>
  <si>
    <t>4774679</t>
  </si>
  <si>
    <t>Vitor da Cunha Prescinato</t>
  </si>
  <si>
    <t>Trabalho 01</t>
  </si>
  <si>
    <t>Lista 01</t>
  </si>
  <si>
    <t>Trabalho 02</t>
  </si>
  <si>
    <t>Prova 01</t>
  </si>
  <si>
    <t>B</t>
  </si>
  <si>
    <t>A</t>
  </si>
  <si>
    <t>C</t>
  </si>
  <si>
    <t>Lista 02</t>
  </si>
  <si>
    <t>.</t>
  </si>
  <si>
    <t>Lista 1</t>
  </si>
  <si>
    <t>Lista 2</t>
  </si>
  <si>
    <t>Lista 3</t>
  </si>
  <si>
    <t>Lista 4</t>
  </si>
  <si>
    <t>Total Listas</t>
  </si>
  <si>
    <t>Nota Listas</t>
  </si>
  <si>
    <t>Nota primeira parte</t>
  </si>
  <si>
    <t>Média</t>
  </si>
  <si>
    <t>Desvio Padrão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</si>
</sst>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40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20" fillId="0" borderId="0" xfId="0" applyFont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zoomScalePageLayoutView="0" workbookViewId="0" topLeftCell="A1">
      <pane xSplit="4" ySplit="5" topLeftCell="AB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C1" sqref="AC1"/>
    </sheetView>
  </sheetViews>
  <sheetFormatPr defaultColWidth="9.140625" defaultRowHeight="12.75"/>
  <cols>
    <col min="4" max="4" width="33.421875" style="0" customWidth="1"/>
    <col min="5" max="6" width="12.140625" style="3" bestFit="1" customWidth="1"/>
    <col min="7" max="8" width="9.140625" style="3" customWidth="1"/>
    <col min="9" max="9" width="10.421875" style="3" bestFit="1" customWidth="1"/>
    <col min="27" max="27" width="11.28125" style="0" bestFit="1" customWidth="1"/>
    <col min="28" max="28" width="10.8515625" style="0" bestFit="1" customWidth="1"/>
    <col min="29" max="29" width="19.00390625" style="0" bestFit="1" customWidth="1"/>
    <col min="30" max="30" width="19.140625" style="0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1:16" ht="12.75">
      <c r="A3" s="2" t="s">
        <v>4</v>
      </c>
      <c r="B3" s="1" t="s">
        <v>5</v>
      </c>
      <c r="N3" s="6" t="s">
        <v>140</v>
      </c>
      <c r="O3" s="6" t="s">
        <v>139</v>
      </c>
      <c r="P3" s="6" t="s">
        <v>141</v>
      </c>
    </row>
    <row r="6" spans="1:30" s="5" customFormat="1" ht="12.75">
      <c r="A6" s="4" t="s">
        <v>6</v>
      </c>
      <c r="B6" s="4" t="s">
        <v>7</v>
      </c>
      <c r="C6" s="4" t="s">
        <v>8</v>
      </c>
      <c r="D6" s="4" t="s">
        <v>9</v>
      </c>
      <c r="E6" s="4" t="s">
        <v>135</v>
      </c>
      <c r="F6" s="4" t="s">
        <v>137</v>
      </c>
      <c r="G6" s="4" t="s">
        <v>136</v>
      </c>
      <c r="H6" s="4" t="s">
        <v>142</v>
      </c>
      <c r="I6" s="10" t="s">
        <v>138</v>
      </c>
      <c r="N6" s="7" t="s">
        <v>144</v>
      </c>
      <c r="R6" s="7" t="s">
        <v>145</v>
      </c>
      <c r="V6" s="7" t="s">
        <v>146</v>
      </c>
      <c r="Z6" s="7" t="s">
        <v>147</v>
      </c>
      <c r="AA6" s="9" t="s">
        <v>148</v>
      </c>
      <c r="AB6" s="9" t="s">
        <v>149</v>
      </c>
      <c r="AC6" s="9" t="s">
        <v>150</v>
      </c>
      <c r="AD6" s="9"/>
    </row>
    <row r="7" spans="1:30" ht="12.75">
      <c r="A7" s="1" t="s">
        <v>10</v>
      </c>
      <c r="B7" s="1" t="s">
        <v>11</v>
      </c>
      <c r="C7" s="1" t="s">
        <v>12</v>
      </c>
      <c r="D7" s="1" t="s">
        <v>13</v>
      </c>
      <c r="E7" s="3" t="s">
        <v>140</v>
      </c>
      <c r="F7" s="3" t="s">
        <v>140</v>
      </c>
      <c r="G7" s="3" t="s">
        <v>140</v>
      </c>
      <c r="H7" s="3" t="s">
        <v>140</v>
      </c>
      <c r="I7" s="11">
        <v>6.5</v>
      </c>
      <c r="K7" s="8">
        <f>IF(E7=$N$3,3,0)</f>
        <v>3</v>
      </c>
      <c r="L7" s="8">
        <f>IF(E7=$O$3,2,0)</f>
        <v>0</v>
      </c>
      <c r="M7" s="8">
        <f>IF(E7=$P$3,1,0)</f>
        <v>0</v>
      </c>
      <c r="N7" s="9">
        <f>SUM(K7:M7)</f>
        <v>3</v>
      </c>
      <c r="O7" s="8">
        <f>IF(F7=$N$3,3,0)</f>
        <v>3</v>
      </c>
      <c r="P7" s="8">
        <f>IF(F7=$O$3,2,0)</f>
        <v>0</v>
      </c>
      <c r="Q7" s="8">
        <f>IF(F7=$P$3,1,0)</f>
        <v>0</v>
      </c>
      <c r="R7" s="9">
        <f>SUM(O7:Q7)</f>
        <v>3</v>
      </c>
      <c r="S7" s="8">
        <f>IF(G7=$N$3,3,0)</f>
        <v>3</v>
      </c>
      <c r="T7" s="8">
        <f>IF(G7=$O$3,2,0)</f>
        <v>0</v>
      </c>
      <c r="U7" s="8">
        <f>IF(G7=$P$3,1,0)</f>
        <v>0</v>
      </c>
      <c r="V7" s="9">
        <f>SUM(S7:U7)</f>
        <v>3</v>
      </c>
      <c r="W7" s="8">
        <f>IF(H7=$N$3,3,0)</f>
        <v>3</v>
      </c>
      <c r="X7" s="8">
        <f>IF(H7=$O$3,2,0)</f>
        <v>0</v>
      </c>
      <c r="Y7" s="8">
        <f>IF(H7=$P$3,1,0)</f>
        <v>0</v>
      </c>
      <c r="Z7" s="9">
        <f>SUM(W7:Y7)</f>
        <v>3</v>
      </c>
      <c r="AA7" s="9">
        <f>N7+R7+V7+Z7</f>
        <v>12</v>
      </c>
      <c r="AB7" s="11">
        <f>AA7/1.2</f>
        <v>10</v>
      </c>
      <c r="AC7" s="11">
        <f>I7*0.9+AB7*0.1</f>
        <v>6.8500000000000005</v>
      </c>
      <c r="AD7" s="12"/>
    </row>
    <row r="8" spans="1:30" ht="12.75">
      <c r="A8" s="1" t="s">
        <v>14</v>
      </c>
      <c r="B8" s="1" t="s">
        <v>11</v>
      </c>
      <c r="C8" s="1" t="s">
        <v>12</v>
      </c>
      <c r="D8" s="1" t="s">
        <v>15</v>
      </c>
      <c r="E8" s="3" t="s">
        <v>139</v>
      </c>
      <c r="F8" s="3" t="s">
        <v>139</v>
      </c>
      <c r="G8" s="3" t="s">
        <v>141</v>
      </c>
      <c r="H8" s="3" t="s">
        <v>139</v>
      </c>
      <c r="I8" s="11">
        <v>2.25</v>
      </c>
      <c r="K8" s="8">
        <f aca="true" t="shared" si="0" ref="K8:K66">IF(E8=$N$3,3,0)</f>
        <v>0</v>
      </c>
      <c r="L8" s="8">
        <f aca="true" t="shared" si="1" ref="L8:L66">IF(E8=$O$3,2,0)</f>
        <v>2</v>
      </c>
      <c r="M8" s="8">
        <f aca="true" t="shared" si="2" ref="M8:M66">IF(E8=$P$3,1,0)</f>
        <v>0</v>
      </c>
      <c r="N8" s="9">
        <f aca="true" t="shared" si="3" ref="N8:N66">SUM(K8:M8)</f>
        <v>2</v>
      </c>
      <c r="O8" s="8">
        <f aca="true" t="shared" si="4" ref="O8:O66">IF(F8=$N$3,3,0)</f>
        <v>0</v>
      </c>
      <c r="P8" s="8">
        <f aca="true" t="shared" si="5" ref="P8:P66">IF(F8=$O$3,2,0)</f>
        <v>2</v>
      </c>
      <c r="Q8" s="8">
        <f aca="true" t="shared" si="6" ref="Q8:Q66">IF(F8=$P$3,1,0)</f>
        <v>0</v>
      </c>
      <c r="R8" s="9">
        <f aca="true" t="shared" si="7" ref="R8:R66">SUM(O8:Q8)</f>
        <v>2</v>
      </c>
      <c r="S8" s="8">
        <f aca="true" t="shared" si="8" ref="S8:S66">IF(G8=$N$3,3,0)</f>
        <v>0</v>
      </c>
      <c r="T8" s="8">
        <f aca="true" t="shared" si="9" ref="T8:T66">IF(G8=$O$3,2,0)</f>
        <v>0</v>
      </c>
      <c r="U8" s="8">
        <f aca="true" t="shared" si="10" ref="U8:U66">IF(G8=$P$3,1,0)</f>
        <v>1</v>
      </c>
      <c r="V8" s="9">
        <f aca="true" t="shared" si="11" ref="V8:V66">SUM(S8:U8)</f>
        <v>1</v>
      </c>
      <c r="W8" s="8">
        <f aca="true" t="shared" si="12" ref="W8:W66">IF(H8=$N$3,3,0)</f>
        <v>0</v>
      </c>
      <c r="X8" s="8">
        <f aca="true" t="shared" si="13" ref="X8:X66">IF(H8=$O$3,2,0)</f>
        <v>2</v>
      </c>
      <c r="Y8" s="8">
        <f aca="true" t="shared" si="14" ref="Y8:Y66">IF(H8=$P$3,1,0)</f>
        <v>0</v>
      </c>
      <c r="Z8" s="9">
        <f aca="true" t="shared" si="15" ref="Z8:Z66">SUM(W8:Y8)</f>
        <v>2</v>
      </c>
      <c r="AA8" s="9">
        <f aca="true" t="shared" si="16" ref="AA8:AA66">N8+R8+V8+Z8</f>
        <v>7</v>
      </c>
      <c r="AB8" s="11">
        <f aca="true" t="shared" si="17" ref="AB8:AB66">AA8/1.2</f>
        <v>5.833333333333334</v>
      </c>
      <c r="AC8" s="14">
        <f aca="true" t="shared" si="18" ref="AC8:AC66">I8*0.9+AB8*0.1</f>
        <v>2.6083333333333334</v>
      </c>
      <c r="AD8" s="12"/>
    </row>
    <row r="9" spans="1:30" ht="12.75">
      <c r="A9" s="1" t="s">
        <v>16</v>
      </c>
      <c r="B9" s="1" t="s">
        <v>11</v>
      </c>
      <c r="C9" s="1" t="s">
        <v>12</v>
      </c>
      <c r="D9" s="1" t="s">
        <v>17</v>
      </c>
      <c r="E9" s="3" t="s">
        <v>140</v>
      </c>
      <c r="F9" s="3" t="s">
        <v>140</v>
      </c>
      <c r="G9" s="3" t="s">
        <v>140</v>
      </c>
      <c r="H9" s="3" t="s">
        <v>139</v>
      </c>
      <c r="I9" s="11">
        <v>7.25</v>
      </c>
      <c r="K9" s="8">
        <f t="shared" si="0"/>
        <v>3</v>
      </c>
      <c r="L9" s="8">
        <f t="shared" si="1"/>
        <v>0</v>
      </c>
      <c r="M9" s="8">
        <f t="shared" si="2"/>
        <v>0</v>
      </c>
      <c r="N9" s="9">
        <f t="shared" si="3"/>
        <v>3</v>
      </c>
      <c r="O9" s="8">
        <f t="shared" si="4"/>
        <v>3</v>
      </c>
      <c r="P9" s="8">
        <f t="shared" si="5"/>
        <v>0</v>
      </c>
      <c r="Q9" s="8">
        <f t="shared" si="6"/>
        <v>0</v>
      </c>
      <c r="R9" s="9">
        <f t="shared" si="7"/>
        <v>3</v>
      </c>
      <c r="S9" s="8">
        <f t="shared" si="8"/>
        <v>3</v>
      </c>
      <c r="T9" s="8">
        <f t="shared" si="9"/>
        <v>0</v>
      </c>
      <c r="U9" s="8">
        <f t="shared" si="10"/>
        <v>0</v>
      </c>
      <c r="V9" s="9">
        <f t="shared" si="11"/>
        <v>3</v>
      </c>
      <c r="W9" s="8">
        <f t="shared" si="12"/>
        <v>0</v>
      </c>
      <c r="X9" s="8">
        <f t="shared" si="13"/>
        <v>2</v>
      </c>
      <c r="Y9" s="8">
        <f t="shared" si="14"/>
        <v>0</v>
      </c>
      <c r="Z9" s="9">
        <f t="shared" si="15"/>
        <v>2</v>
      </c>
      <c r="AA9" s="9">
        <f t="shared" si="16"/>
        <v>11</v>
      </c>
      <c r="AB9" s="11">
        <f t="shared" si="17"/>
        <v>9.166666666666668</v>
      </c>
      <c r="AC9" s="11">
        <f t="shared" si="18"/>
        <v>7.441666666666667</v>
      </c>
      <c r="AD9" s="12"/>
    </row>
    <row r="10" spans="1:30" ht="12.75">
      <c r="A10" s="1" t="s">
        <v>18</v>
      </c>
      <c r="B10" s="1" t="s">
        <v>11</v>
      </c>
      <c r="C10" s="1" t="s">
        <v>12</v>
      </c>
      <c r="D10" s="1" t="s">
        <v>19</v>
      </c>
      <c r="E10" s="3" t="s">
        <v>140</v>
      </c>
      <c r="F10" s="3" t="s">
        <v>140</v>
      </c>
      <c r="G10" s="3" t="s">
        <v>140</v>
      </c>
      <c r="H10" s="3" t="s">
        <v>139</v>
      </c>
      <c r="I10" s="11">
        <v>9.25</v>
      </c>
      <c r="K10" s="8">
        <f t="shared" si="0"/>
        <v>3</v>
      </c>
      <c r="L10" s="8">
        <f t="shared" si="1"/>
        <v>0</v>
      </c>
      <c r="M10" s="8">
        <f t="shared" si="2"/>
        <v>0</v>
      </c>
      <c r="N10" s="9">
        <f t="shared" si="3"/>
        <v>3</v>
      </c>
      <c r="O10" s="8">
        <f t="shared" si="4"/>
        <v>3</v>
      </c>
      <c r="P10" s="8">
        <f t="shared" si="5"/>
        <v>0</v>
      </c>
      <c r="Q10" s="8">
        <f t="shared" si="6"/>
        <v>0</v>
      </c>
      <c r="R10" s="9">
        <f t="shared" si="7"/>
        <v>3</v>
      </c>
      <c r="S10" s="8">
        <f t="shared" si="8"/>
        <v>3</v>
      </c>
      <c r="T10" s="8">
        <f t="shared" si="9"/>
        <v>0</v>
      </c>
      <c r="U10" s="8">
        <f t="shared" si="10"/>
        <v>0</v>
      </c>
      <c r="V10" s="9">
        <f t="shared" si="11"/>
        <v>3</v>
      </c>
      <c r="W10" s="8">
        <f t="shared" si="12"/>
        <v>0</v>
      </c>
      <c r="X10" s="8">
        <f t="shared" si="13"/>
        <v>2</v>
      </c>
      <c r="Y10" s="8">
        <f t="shared" si="14"/>
        <v>0</v>
      </c>
      <c r="Z10" s="9">
        <f t="shared" si="15"/>
        <v>2</v>
      </c>
      <c r="AA10" s="9">
        <f t="shared" si="16"/>
        <v>11</v>
      </c>
      <c r="AB10" s="11">
        <f t="shared" si="17"/>
        <v>9.166666666666668</v>
      </c>
      <c r="AC10" s="11">
        <f t="shared" si="18"/>
        <v>9.241666666666667</v>
      </c>
      <c r="AD10" s="12"/>
    </row>
    <row r="11" spans="1:30" ht="12.75">
      <c r="A11" s="1" t="s">
        <v>20</v>
      </c>
      <c r="B11" s="1" t="s">
        <v>11</v>
      </c>
      <c r="C11" s="1" t="s">
        <v>12</v>
      </c>
      <c r="D11" s="1" t="s">
        <v>21</v>
      </c>
      <c r="E11" s="3" t="s">
        <v>140</v>
      </c>
      <c r="F11" s="3" t="s">
        <v>139</v>
      </c>
      <c r="G11" s="3" t="s">
        <v>139</v>
      </c>
      <c r="H11" s="3" t="s">
        <v>140</v>
      </c>
      <c r="I11" s="11">
        <v>4.75</v>
      </c>
      <c r="K11" s="8">
        <f t="shared" si="0"/>
        <v>3</v>
      </c>
      <c r="L11" s="8">
        <f t="shared" si="1"/>
        <v>0</v>
      </c>
      <c r="M11" s="8">
        <f t="shared" si="2"/>
        <v>0</v>
      </c>
      <c r="N11" s="9">
        <f t="shared" si="3"/>
        <v>3</v>
      </c>
      <c r="O11" s="8">
        <f t="shared" si="4"/>
        <v>0</v>
      </c>
      <c r="P11" s="8">
        <f t="shared" si="5"/>
        <v>2</v>
      </c>
      <c r="Q11" s="8">
        <f t="shared" si="6"/>
        <v>0</v>
      </c>
      <c r="R11" s="9">
        <f t="shared" si="7"/>
        <v>2</v>
      </c>
      <c r="S11" s="8">
        <f t="shared" si="8"/>
        <v>0</v>
      </c>
      <c r="T11" s="8">
        <f t="shared" si="9"/>
        <v>2</v>
      </c>
      <c r="U11" s="8">
        <f t="shared" si="10"/>
        <v>0</v>
      </c>
      <c r="V11" s="9">
        <f t="shared" si="11"/>
        <v>2</v>
      </c>
      <c r="W11" s="8">
        <f t="shared" si="12"/>
        <v>3</v>
      </c>
      <c r="X11" s="8">
        <f t="shared" si="13"/>
        <v>0</v>
      </c>
      <c r="Y11" s="8">
        <f t="shared" si="14"/>
        <v>0</v>
      </c>
      <c r="Z11" s="9">
        <f t="shared" si="15"/>
        <v>3</v>
      </c>
      <c r="AA11" s="9">
        <f t="shared" si="16"/>
        <v>10</v>
      </c>
      <c r="AB11" s="11">
        <f t="shared" si="17"/>
        <v>8.333333333333334</v>
      </c>
      <c r="AC11" s="11">
        <f t="shared" si="18"/>
        <v>5.108333333333334</v>
      </c>
      <c r="AD11" s="12"/>
    </row>
    <row r="12" spans="1:30" ht="12.75">
      <c r="A12" s="1" t="s">
        <v>22</v>
      </c>
      <c r="B12" s="1" t="s">
        <v>11</v>
      </c>
      <c r="C12" s="1" t="s">
        <v>12</v>
      </c>
      <c r="D12" s="1" t="s">
        <v>23</v>
      </c>
      <c r="E12" s="3" t="s">
        <v>139</v>
      </c>
      <c r="F12" s="3" t="s">
        <v>139</v>
      </c>
      <c r="G12" s="3" t="s">
        <v>141</v>
      </c>
      <c r="H12" s="3" t="s">
        <v>139</v>
      </c>
      <c r="I12" s="11">
        <v>7</v>
      </c>
      <c r="K12" s="8">
        <f t="shared" si="0"/>
        <v>0</v>
      </c>
      <c r="L12" s="8">
        <f t="shared" si="1"/>
        <v>2</v>
      </c>
      <c r="M12" s="8">
        <f t="shared" si="2"/>
        <v>0</v>
      </c>
      <c r="N12" s="9">
        <f t="shared" si="3"/>
        <v>2</v>
      </c>
      <c r="O12" s="8">
        <f t="shared" si="4"/>
        <v>0</v>
      </c>
      <c r="P12" s="8">
        <f t="shared" si="5"/>
        <v>2</v>
      </c>
      <c r="Q12" s="8">
        <f t="shared" si="6"/>
        <v>0</v>
      </c>
      <c r="R12" s="9">
        <f t="shared" si="7"/>
        <v>2</v>
      </c>
      <c r="S12" s="8">
        <f t="shared" si="8"/>
        <v>0</v>
      </c>
      <c r="T12" s="8">
        <f t="shared" si="9"/>
        <v>0</v>
      </c>
      <c r="U12" s="8">
        <f t="shared" si="10"/>
        <v>1</v>
      </c>
      <c r="V12" s="9">
        <f t="shared" si="11"/>
        <v>1</v>
      </c>
      <c r="W12" s="8">
        <f t="shared" si="12"/>
        <v>0</v>
      </c>
      <c r="X12" s="8">
        <f t="shared" si="13"/>
        <v>2</v>
      </c>
      <c r="Y12" s="8">
        <f t="shared" si="14"/>
        <v>0</v>
      </c>
      <c r="Z12" s="9">
        <f t="shared" si="15"/>
        <v>2</v>
      </c>
      <c r="AA12" s="9">
        <f t="shared" si="16"/>
        <v>7</v>
      </c>
      <c r="AB12" s="11">
        <f t="shared" si="17"/>
        <v>5.833333333333334</v>
      </c>
      <c r="AC12" s="11">
        <f t="shared" si="18"/>
        <v>6.883333333333333</v>
      </c>
      <c r="AD12" s="12"/>
    </row>
    <row r="13" spans="1:30" ht="12.75">
      <c r="A13" s="1" t="s">
        <v>24</v>
      </c>
      <c r="B13" s="1" t="s">
        <v>11</v>
      </c>
      <c r="C13" s="1" t="s">
        <v>12</v>
      </c>
      <c r="D13" s="1" t="s">
        <v>25</v>
      </c>
      <c r="E13" s="3" t="s">
        <v>140</v>
      </c>
      <c r="F13" s="3" t="s">
        <v>140</v>
      </c>
      <c r="G13" s="3" t="s">
        <v>139</v>
      </c>
      <c r="H13" s="3" t="s">
        <v>140</v>
      </c>
      <c r="I13" s="11">
        <v>5.25</v>
      </c>
      <c r="K13" s="8">
        <f t="shared" si="0"/>
        <v>3</v>
      </c>
      <c r="L13" s="8">
        <f t="shared" si="1"/>
        <v>0</v>
      </c>
      <c r="M13" s="8">
        <f t="shared" si="2"/>
        <v>0</v>
      </c>
      <c r="N13" s="9">
        <f t="shared" si="3"/>
        <v>3</v>
      </c>
      <c r="O13" s="8">
        <f t="shared" si="4"/>
        <v>3</v>
      </c>
      <c r="P13" s="8">
        <f t="shared" si="5"/>
        <v>0</v>
      </c>
      <c r="Q13" s="8">
        <f t="shared" si="6"/>
        <v>0</v>
      </c>
      <c r="R13" s="9">
        <f t="shared" si="7"/>
        <v>3</v>
      </c>
      <c r="S13" s="8">
        <f t="shared" si="8"/>
        <v>0</v>
      </c>
      <c r="T13" s="8">
        <f t="shared" si="9"/>
        <v>2</v>
      </c>
      <c r="U13" s="8">
        <f t="shared" si="10"/>
        <v>0</v>
      </c>
      <c r="V13" s="9">
        <f t="shared" si="11"/>
        <v>2</v>
      </c>
      <c r="W13" s="8">
        <f t="shared" si="12"/>
        <v>3</v>
      </c>
      <c r="X13" s="8">
        <f t="shared" si="13"/>
        <v>0</v>
      </c>
      <c r="Y13" s="8">
        <f t="shared" si="14"/>
        <v>0</v>
      </c>
      <c r="Z13" s="9">
        <f t="shared" si="15"/>
        <v>3</v>
      </c>
      <c r="AA13" s="9">
        <f t="shared" si="16"/>
        <v>11</v>
      </c>
      <c r="AB13" s="11">
        <f t="shared" si="17"/>
        <v>9.166666666666668</v>
      </c>
      <c r="AC13" s="11">
        <f t="shared" si="18"/>
        <v>5.6416666666666675</v>
      </c>
      <c r="AD13" s="12"/>
    </row>
    <row r="14" spans="1:30" ht="12.75">
      <c r="A14" s="1" t="s">
        <v>26</v>
      </c>
      <c r="B14" s="1" t="s">
        <v>11</v>
      </c>
      <c r="C14" s="1" t="s">
        <v>12</v>
      </c>
      <c r="D14" s="1" t="s">
        <v>27</v>
      </c>
      <c r="E14" s="3" t="s">
        <v>140</v>
      </c>
      <c r="F14" s="3" t="s">
        <v>139</v>
      </c>
      <c r="G14" s="3" t="s">
        <v>139</v>
      </c>
      <c r="H14" s="3" t="s">
        <v>140</v>
      </c>
      <c r="I14" s="11">
        <v>6.75</v>
      </c>
      <c r="K14" s="8">
        <f t="shared" si="0"/>
        <v>3</v>
      </c>
      <c r="L14" s="8">
        <f t="shared" si="1"/>
        <v>0</v>
      </c>
      <c r="M14" s="8">
        <f t="shared" si="2"/>
        <v>0</v>
      </c>
      <c r="N14" s="9">
        <f t="shared" si="3"/>
        <v>3</v>
      </c>
      <c r="O14" s="8">
        <f t="shared" si="4"/>
        <v>0</v>
      </c>
      <c r="P14" s="8">
        <f t="shared" si="5"/>
        <v>2</v>
      </c>
      <c r="Q14" s="8">
        <f t="shared" si="6"/>
        <v>0</v>
      </c>
      <c r="R14" s="9">
        <f t="shared" si="7"/>
        <v>2</v>
      </c>
      <c r="S14" s="8">
        <f t="shared" si="8"/>
        <v>0</v>
      </c>
      <c r="T14" s="8">
        <f t="shared" si="9"/>
        <v>2</v>
      </c>
      <c r="U14" s="8">
        <f t="shared" si="10"/>
        <v>0</v>
      </c>
      <c r="V14" s="9">
        <f t="shared" si="11"/>
        <v>2</v>
      </c>
      <c r="W14" s="8">
        <f t="shared" si="12"/>
        <v>3</v>
      </c>
      <c r="X14" s="8">
        <f t="shared" si="13"/>
        <v>0</v>
      </c>
      <c r="Y14" s="8">
        <f t="shared" si="14"/>
        <v>0</v>
      </c>
      <c r="Z14" s="9">
        <f t="shared" si="15"/>
        <v>3</v>
      </c>
      <c r="AA14" s="9">
        <f t="shared" si="16"/>
        <v>10</v>
      </c>
      <c r="AB14" s="11">
        <f t="shared" si="17"/>
        <v>8.333333333333334</v>
      </c>
      <c r="AC14" s="11">
        <f t="shared" si="18"/>
        <v>6.908333333333333</v>
      </c>
      <c r="AD14" s="12"/>
    </row>
    <row r="15" spans="1:30" ht="12.75">
      <c r="A15" s="1" t="s">
        <v>28</v>
      </c>
      <c r="B15" s="1" t="s">
        <v>11</v>
      </c>
      <c r="C15" s="1" t="s">
        <v>12</v>
      </c>
      <c r="D15" s="1" t="s">
        <v>29</v>
      </c>
      <c r="E15" s="3" t="s">
        <v>140</v>
      </c>
      <c r="F15" s="3" t="s">
        <v>140</v>
      </c>
      <c r="G15" s="3" t="s">
        <v>139</v>
      </c>
      <c r="H15" s="3" t="s">
        <v>140</v>
      </c>
      <c r="I15" s="11">
        <v>7</v>
      </c>
      <c r="K15" s="8">
        <f t="shared" si="0"/>
        <v>3</v>
      </c>
      <c r="L15" s="8">
        <f t="shared" si="1"/>
        <v>0</v>
      </c>
      <c r="M15" s="8">
        <f t="shared" si="2"/>
        <v>0</v>
      </c>
      <c r="N15" s="9">
        <f t="shared" si="3"/>
        <v>3</v>
      </c>
      <c r="O15" s="8">
        <f t="shared" si="4"/>
        <v>3</v>
      </c>
      <c r="P15" s="8">
        <f t="shared" si="5"/>
        <v>0</v>
      </c>
      <c r="Q15" s="8">
        <f t="shared" si="6"/>
        <v>0</v>
      </c>
      <c r="R15" s="9">
        <f t="shared" si="7"/>
        <v>3</v>
      </c>
      <c r="S15" s="8">
        <f t="shared" si="8"/>
        <v>0</v>
      </c>
      <c r="T15" s="8">
        <f t="shared" si="9"/>
        <v>2</v>
      </c>
      <c r="U15" s="8">
        <f t="shared" si="10"/>
        <v>0</v>
      </c>
      <c r="V15" s="9">
        <f t="shared" si="11"/>
        <v>2</v>
      </c>
      <c r="W15" s="8">
        <f t="shared" si="12"/>
        <v>3</v>
      </c>
      <c r="X15" s="8">
        <f t="shared" si="13"/>
        <v>0</v>
      </c>
      <c r="Y15" s="8">
        <f t="shared" si="14"/>
        <v>0</v>
      </c>
      <c r="Z15" s="9">
        <f t="shared" si="15"/>
        <v>3</v>
      </c>
      <c r="AA15" s="9">
        <f t="shared" si="16"/>
        <v>11</v>
      </c>
      <c r="AB15" s="11">
        <f t="shared" si="17"/>
        <v>9.166666666666668</v>
      </c>
      <c r="AC15" s="11">
        <f t="shared" si="18"/>
        <v>7.216666666666667</v>
      </c>
      <c r="AD15" s="12"/>
    </row>
    <row r="16" spans="1:30" ht="12.75">
      <c r="A16" s="1" t="s">
        <v>30</v>
      </c>
      <c r="B16" s="1" t="s">
        <v>31</v>
      </c>
      <c r="C16" s="1" t="s">
        <v>12</v>
      </c>
      <c r="D16" s="1" t="s">
        <v>32</v>
      </c>
      <c r="E16" s="3" t="s">
        <v>141</v>
      </c>
      <c r="F16" s="3" t="s">
        <v>143</v>
      </c>
      <c r="G16" s="3" t="s">
        <v>139</v>
      </c>
      <c r="H16" s="3" t="s">
        <v>143</v>
      </c>
      <c r="I16" s="11">
        <v>8.25</v>
      </c>
      <c r="K16" s="8">
        <f t="shared" si="0"/>
        <v>0</v>
      </c>
      <c r="L16" s="8">
        <f t="shared" si="1"/>
        <v>0</v>
      </c>
      <c r="M16" s="8">
        <f t="shared" si="2"/>
        <v>1</v>
      </c>
      <c r="N16" s="9">
        <f t="shared" si="3"/>
        <v>1</v>
      </c>
      <c r="O16" s="8">
        <f t="shared" si="4"/>
        <v>0</v>
      </c>
      <c r="P16" s="8">
        <f t="shared" si="5"/>
        <v>0</v>
      </c>
      <c r="Q16" s="8">
        <f t="shared" si="6"/>
        <v>0</v>
      </c>
      <c r="R16" s="9">
        <f t="shared" si="7"/>
        <v>0</v>
      </c>
      <c r="S16" s="8">
        <f t="shared" si="8"/>
        <v>0</v>
      </c>
      <c r="T16" s="8">
        <f t="shared" si="9"/>
        <v>2</v>
      </c>
      <c r="U16" s="8">
        <f t="shared" si="10"/>
        <v>0</v>
      </c>
      <c r="V16" s="9">
        <f t="shared" si="11"/>
        <v>2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9">
        <f t="shared" si="15"/>
        <v>0</v>
      </c>
      <c r="AA16" s="9">
        <f t="shared" si="16"/>
        <v>3</v>
      </c>
      <c r="AB16" s="11">
        <f t="shared" si="17"/>
        <v>2.5</v>
      </c>
      <c r="AC16" s="11">
        <f t="shared" si="18"/>
        <v>7.675</v>
      </c>
      <c r="AD16" s="12"/>
    </row>
    <row r="17" spans="1:30" ht="12.75">
      <c r="A17" s="1" t="s">
        <v>33</v>
      </c>
      <c r="B17" s="1" t="s">
        <v>11</v>
      </c>
      <c r="C17" s="1" t="s">
        <v>12</v>
      </c>
      <c r="D17" s="1" t="s">
        <v>34</v>
      </c>
      <c r="E17" s="3" t="s">
        <v>140</v>
      </c>
      <c r="F17" s="3" t="s">
        <v>140</v>
      </c>
      <c r="G17" s="3" t="s">
        <v>139</v>
      </c>
      <c r="H17" s="3" t="s">
        <v>143</v>
      </c>
      <c r="I17" s="11">
        <v>6.75</v>
      </c>
      <c r="K17" s="8">
        <f t="shared" si="0"/>
        <v>3</v>
      </c>
      <c r="L17" s="8">
        <f t="shared" si="1"/>
        <v>0</v>
      </c>
      <c r="M17" s="8">
        <f t="shared" si="2"/>
        <v>0</v>
      </c>
      <c r="N17" s="9">
        <f t="shared" si="3"/>
        <v>3</v>
      </c>
      <c r="O17" s="8">
        <f t="shared" si="4"/>
        <v>3</v>
      </c>
      <c r="P17" s="8">
        <f t="shared" si="5"/>
        <v>0</v>
      </c>
      <c r="Q17" s="8">
        <f t="shared" si="6"/>
        <v>0</v>
      </c>
      <c r="R17" s="9">
        <f t="shared" si="7"/>
        <v>3</v>
      </c>
      <c r="S17" s="8">
        <f t="shared" si="8"/>
        <v>0</v>
      </c>
      <c r="T17" s="8">
        <f t="shared" si="9"/>
        <v>2</v>
      </c>
      <c r="U17" s="8">
        <f t="shared" si="10"/>
        <v>0</v>
      </c>
      <c r="V17" s="9">
        <f t="shared" si="11"/>
        <v>2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9">
        <f t="shared" si="15"/>
        <v>0</v>
      </c>
      <c r="AA17" s="9">
        <f t="shared" si="16"/>
        <v>8</v>
      </c>
      <c r="AB17" s="11">
        <f t="shared" si="17"/>
        <v>6.666666666666667</v>
      </c>
      <c r="AC17" s="11">
        <f t="shared" si="18"/>
        <v>6.741666666666667</v>
      </c>
      <c r="AD17" s="12"/>
    </row>
    <row r="18" spans="1:30" ht="12.75">
      <c r="A18" s="1" t="s">
        <v>35</v>
      </c>
      <c r="B18" s="1" t="s">
        <v>11</v>
      </c>
      <c r="C18" s="1" t="s">
        <v>12</v>
      </c>
      <c r="D18" s="1" t="s">
        <v>36</v>
      </c>
      <c r="E18" s="3" t="s">
        <v>139</v>
      </c>
      <c r="F18" s="3" t="s">
        <v>140</v>
      </c>
      <c r="G18" s="3" t="s">
        <v>140</v>
      </c>
      <c r="H18" s="3" t="s">
        <v>140</v>
      </c>
      <c r="I18" s="11">
        <v>4</v>
      </c>
      <c r="K18" s="8">
        <f t="shared" si="0"/>
        <v>0</v>
      </c>
      <c r="L18" s="8">
        <f t="shared" si="1"/>
        <v>2</v>
      </c>
      <c r="M18" s="8">
        <f t="shared" si="2"/>
        <v>0</v>
      </c>
      <c r="N18" s="9">
        <f t="shared" si="3"/>
        <v>2</v>
      </c>
      <c r="O18" s="8">
        <f t="shared" si="4"/>
        <v>3</v>
      </c>
      <c r="P18" s="8">
        <f t="shared" si="5"/>
        <v>0</v>
      </c>
      <c r="Q18" s="8">
        <f t="shared" si="6"/>
        <v>0</v>
      </c>
      <c r="R18" s="9">
        <f t="shared" si="7"/>
        <v>3</v>
      </c>
      <c r="S18" s="8">
        <f t="shared" si="8"/>
        <v>3</v>
      </c>
      <c r="T18" s="8">
        <f t="shared" si="9"/>
        <v>0</v>
      </c>
      <c r="U18" s="8">
        <f t="shared" si="10"/>
        <v>0</v>
      </c>
      <c r="V18" s="9">
        <f t="shared" si="11"/>
        <v>3</v>
      </c>
      <c r="W18" s="8">
        <f t="shared" si="12"/>
        <v>3</v>
      </c>
      <c r="X18" s="8">
        <f t="shared" si="13"/>
        <v>0</v>
      </c>
      <c r="Y18" s="8">
        <f t="shared" si="14"/>
        <v>0</v>
      </c>
      <c r="Z18" s="9">
        <f t="shared" si="15"/>
        <v>3</v>
      </c>
      <c r="AA18" s="9">
        <f t="shared" si="16"/>
        <v>11</v>
      </c>
      <c r="AB18" s="11">
        <f t="shared" si="17"/>
        <v>9.166666666666668</v>
      </c>
      <c r="AC18" s="14">
        <f t="shared" si="18"/>
        <v>4.516666666666667</v>
      </c>
      <c r="AD18" s="12"/>
    </row>
    <row r="19" spans="1:30" ht="12.75">
      <c r="A19" s="1" t="s">
        <v>37</v>
      </c>
      <c r="B19" s="1" t="s">
        <v>11</v>
      </c>
      <c r="C19" s="1" t="s">
        <v>12</v>
      </c>
      <c r="D19" s="1" t="s">
        <v>38</v>
      </c>
      <c r="E19" s="3" t="s">
        <v>139</v>
      </c>
      <c r="F19" s="3" t="s">
        <v>139</v>
      </c>
      <c r="G19" s="3" t="s">
        <v>139</v>
      </c>
      <c r="H19" s="3" t="s">
        <v>141</v>
      </c>
      <c r="I19" s="11">
        <v>4.25</v>
      </c>
      <c r="K19" s="8">
        <f t="shared" si="0"/>
        <v>0</v>
      </c>
      <c r="L19" s="8">
        <f t="shared" si="1"/>
        <v>2</v>
      </c>
      <c r="M19" s="8">
        <f t="shared" si="2"/>
        <v>0</v>
      </c>
      <c r="N19" s="9">
        <f t="shared" si="3"/>
        <v>2</v>
      </c>
      <c r="O19" s="8">
        <f t="shared" si="4"/>
        <v>0</v>
      </c>
      <c r="P19" s="8">
        <f t="shared" si="5"/>
        <v>2</v>
      </c>
      <c r="Q19" s="8">
        <f t="shared" si="6"/>
        <v>0</v>
      </c>
      <c r="R19" s="9">
        <f t="shared" si="7"/>
        <v>2</v>
      </c>
      <c r="S19" s="8">
        <f t="shared" si="8"/>
        <v>0</v>
      </c>
      <c r="T19" s="8">
        <f t="shared" si="9"/>
        <v>2</v>
      </c>
      <c r="U19" s="8">
        <f t="shared" si="10"/>
        <v>0</v>
      </c>
      <c r="V19" s="9">
        <f t="shared" si="11"/>
        <v>2</v>
      </c>
      <c r="W19" s="8">
        <f t="shared" si="12"/>
        <v>0</v>
      </c>
      <c r="X19" s="8">
        <f t="shared" si="13"/>
        <v>0</v>
      </c>
      <c r="Y19" s="8">
        <f t="shared" si="14"/>
        <v>1</v>
      </c>
      <c r="Z19" s="9">
        <f t="shared" si="15"/>
        <v>1</v>
      </c>
      <c r="AA19" s="9">
        <f t="shared" si="16"/>
        <v>7</v>
      </c>
      <c r="AB19" s="11">
        <f t="shared" si="17"/>
        <v>5.833333333333334</v>
      </c>
      <c r="AC19" s="14">
        <f t="shared" si="18"/>
        <v>4.408333333333333</v>
      </c>
      <c r="AD19" s="12"/>
    </row>
    <row r="20" spans="1:30" ht="12.75">
      <c r="A20" s="1" t="s">
        <v>39</v>
      </c>
      <c r="B20" s="1" t="s">
        <v>11</v>
      </c>
      <c r="C20" s="1" t="s">
        <v>12</v>
      </c>
      <c r="D20" s="1" t="s">
        <v>40</v>
      </c>
      <c r="E20" s="3" t="s">
        <v>140</v>
      </c>
      <c r="F20" s="3" t="s">
        <v>140</v>
      </c>
      <c r="G20" s="3" t="s">
        <v>140</v>
      </c>
      <c r="H20" s="3" t="s">
        <v>139</v>
      </c>
      <c r="I20" s="11">
        <v>8.5</v>
      </c>
      <c r="K20" s="8">
        <f t="shared" si="0"/>
        <v>3</v>
      </c>
      <c r="L20" s="8">
        <f t="shared" si="1"/>
        <v>0</v>
      </c>
      <c r="M20" s="8">
        <f t="shared" si="2"/>
        <v>0</v>
      </c>
      <c r="N20" s="9">
        <f t="shared" si="3"/>
        <v>3</v>
      </c>
      <c r="O20" s="8">
        <f t="shared" si="4"/>
        <v>3</v>
      </c>
      <c r="P20" s="8">
        <f t="shared" si="5"/>
        <v>0</v>
      </c>
      <c r="Q20" s="8">
        <f t="shared" si="6"/>
        <v>0</v>
      </c>
      <c r="R20" s="9">
        <f t="shared" si="7"/>
        <v>3</v>
      </c>
      <c r="S20" s="8">
        <f t="shared" si="8"/>
        <v>3</v>
      </c>
      <c r="T20" s="8">
        <f t="shared" si="9"/>
        <v>0</v>
      </c>
      <c r="U20" s="8">
        <f t="shared" si="10"/>
        <v>0</v>
      </c>
      <c r="V20" s="9">
        <f t="shared" si="11"/>
        <v>3</v>
      </c>
      <c r="W20" s="8">
        <f t="shared" si="12"/>
        <v>0</v>
      </c>
      <c r="X20" s="8">
        <f t="shared" si="13"/>
        <v>2</v>
      </c>
      <c r="Y20" s="8">
        <f t="shared" si="14"/>
        <v>0</v>
      </c>
      <c r="Z20" s="9">
        <f t="shared" si="15"/>
        <v>2</v>
      </c>
      <c r="AA20" s="9">
        <f t="shared" si="16"/>
        <v>11</v>
      </c>
      <c r="AB20" s="11">
        <f t="shared" si="17"/>
        <v>9.166666666666668</v>
      </c>
      <c r="AC20" s="11">
        <f t="shared" si="18"/>
        <v>8.566666666666666</v>
      </c>
      <c r="AD20" s="12"/>
    </row>
    <row r="21" spans="1:30" ht="12.75">
      <c r="A21" s="1" t="s">
        <v>41</v>
      </c>
      <c r="B21" s="1" t="s">
        <v>11</v>
      </c>
      <c r="C21" s="1" t="s">
        <v>12</v>
      </c>
      <c r="D21" s="1" t="s">
        <v>42</v>
      </c>
      <c r="E21" s="3" t="s">
        <v>140</v>
      </c>
      <c r="F21" s="3" t="s">
        <v>140</v>
      </c>
      <c r="G21" s="3" t="s">
        <v>139</v>
      </c>
      <c r="H21" s="3" t="s">
        <v>143</v>
      </c>
      <c r="I21" s="11">
        <v>7.25</v>
      </c>
      <c r="K21" s="8">
        <f t="shared" si="0"/>
        <v>3</v>
      </c>
      <c r="L21" s="8">
        <f t="shared" si="1"/>
        <v>0</v>
      </c>
      <c r="M21" s="8">
        <f t="shared" si="2"/>
        <v>0</v>
      </c>
      <c r="N21" s="9">
        <f t="shared" si="3"/>
        <v>3</v>
      </c>
      <c r="O21" s="8">
        <f t="shared" si="4"/>
        <v>3</v>
      </c>
      <c r="P21" s="8">
        <f t="shared" si="5"/>
        <v>0</v>
      </c>
      <c r="Q21" s="8">
        <f t="shared" si="6"/>
        <v>0</v>
      </c>
      <c r="R21" s="9">
        <f t="shared" si="7"/>
        <v>3</v>
      </c>
      <c r="S21" s="8">
        <f t="shared" si="8"/>
        <v>0</v>
      </c>
      <c r="T21" s="8">
        <f t="shared" si="9"/>
        <v>2</v>
      </c>
      <c r="U21" s="8">
        <f t="shared" si="10"/>
        <v>0</v>
      </c>
      <c r="V21" s="9">
        <f t="shared" si="11"/>
        <v>2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9">
        <f t="shared" si="15"/>
        <v>0</v>
      </c>
      <c r="AA21" s="9">
        <f t="shared" si="16"/>
        <v>8</v>
      </c>
      <c r="AB21" s="11">
        <f t="shared" si="17"/>
        <v>6.666666666666667</v>
      </c>
      <c r="AC21" s="11">
        <f t="shared" si="18"/>
        <v>7.191666666666667</v>
      </c>
      <c r="AD21" s="12"/>
    </row>
    <row r="22" spans="1:30" ht="12.75">
      <c r="A22" s="1" t="s">
        <v>43</v>
      </c>
      <c r="B22" s="1" t="s">
        <v>11</v>
      </c>
      <c r="C22" s="1" t="s">
        <v>12</v>
      </c>
      <c r="D22" s="1" t="s">
        <v>44</v>
      </c>
      <c r="E22" s="3" t="s">
        <v>140</v>
      </c>
      <c r="F22" s="3" t="s">
        <v>143</v>
      </c>
      <c r="G22" s="3" t="s">
        <v>139</v>
      </c>
      <c r="H22" s="3" t="s">
        <v>141</v>
      </c>
      <c r="I22" s="11">
        <v>7.5</v>
      </c>
      <c r="K22" s="8">
        <f t="shared" si="0"/>
        <v>3</v>
      </c>
      <c r="L22" s="8">
        <f t="shared" si="1"/>
        <v>0</v>
      </c>
      <c r="M22" s="8">
        <f t="shared" si="2"/>
        <v>0</v>
      </c>
      <c r="N22" s="9">
        <f t="shared" si="3"/>
        <v>3</v>
      </c>
      <c r="O22" s="8">
        <f t="shared" si="4"/>
        <v>0</v>
      </c>
      <c r="P22" s="8">
        <f t="shared" si="5"/>
        <v>0</v>
      </c>
      <c r="Q22" s="8">
        <f t="shared" si="6"/>
        <v>0</v>
      </c>
      <c r="R22" s="9">
        <f t="shared" si="7"/>
        <v>0</v>
      </c>
      <c r="S22" s="8">
        <f t="shared" si="8"/>
        <v>0</v>
      </c>
      <c r="T22" s="8">
        <f t="shared" si="9"/>
        <v>2</v>
      </c>
      <c r="U22" s="8">
        <f t="shared" si="10"/>
        <v>0</v>
      </c>
      <c r="V22" s="9">
        <f t="shared" si="11"/>
        <v>2</v>
      </c>
      <c r="W22" s="8">
        <f t="shared" si="12"/>
        <v>0</v>
      </c>
      <c r="X22" s="8">
        <f t="shared" si="13"/>
        <v>0</v>
      </c>
      <c r="Y22" s="8">
        <f t="shared" si="14"/>
        <v>1</v>
      </c>
      <c r="Z22" s="9">
        <f t="shared" si="15"/>
        <v>1</v>
      </c>
      <c r="AA22" s="9">
        <f t="shared" si="16"/>
        <v>6</v>
      </c>
      <c r="AB22" s="11">
        <f t="shared" si="17"/>
        <v>5</v>
      </c>
      <c r="AC22" s="11">
        <f t="shared" si="18"/>
        <v>7.25</v>
      </c>
      <c r="AD22" s="12"/>
    </row>
    <row r="23" spans="1:30" ht="12.75">
      <c r="A23" s="1" t="s">
        <v>45</v>
      </c>
      <c r="B23" s="1" t="s">
        <v>11</v>
      </c>
      <c r="C23" s="1" t="s">
        <v>12</v>
      </c>
      <c r="D23" s="1" t="s">
        <v>46</v>
      </c>
      <c r="E23" s="3" t="s">
        <v>140</v>
      </c>
      <c r="F23" s="3" t="s">
        <v>140</v>
      </c>
      <c r="G23" s="3" t="s">
        <v>139</v>
      </c>
      <c r="H23" s="3" t="s">
        <v>143</v>
      </c>
      <c r="I23" s="11">
        <v>5.25</v>
      </c>
      <c r="K23" s="8">
        <f t="shared" si="0"/>
        <v>3</v>
      </c>
      <c r="L23" s="8">
        <f t="shared" si="1"/>
        <v>0</v>
      </c>
      <c r="M23" s="8">
        <f t="shared" si="2"/>
        <v>0</v>
      </c>
      <c r="N23" s="9">
        <f t="shared" si="3"/>
        <v>3</v>
      </c>
      <c r="O23" s="8">
        <f t="shared" si="4"/>
        <v>3</v>
      </c>
      <c r="P23" s="8">
        <f t="shared" si="5"/>
        <v>0</v>
      </c>
      <c r="Q23" s="8">
        <f t="shared" si="6"/>
        <v>0</v>
      </c>
      <c r="R23" s="9">
        <f t="shared" si="7"/>
        <v>3</v>
      </c>
      <c r="S23" s="8">
        <f t="shared" si="8"/>
        <v>0</v>
      </c>
      <c r="T23" s="8">
        <f t="shared" si="9"/>
        <v>2</v>
      </c>
      <c r="U23" s="8">
        <f t="shared" si="10"/>
        <v>0</v>
      </c>
      <c r="V23" s="9">
        <f t="shared" si="11"/>
        <v>2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9">
        <f t="shared" si="15"/>
        <v>0</v>
      </c>
      <c r="AA23" s="9">
        <f t="shared" si="16"/>
        <v>8</v>
      </c>
      <c r="AB23" s="11">
        <f t="shared" si="17"/>
        <v>6.666666666666667</v>
      </c>
      <c r="AC23" s="11">
        <f t="shared" si="18"/>
        <v>5.3916666666666675</v>
      </c>
      <c r="AD23" s="12"/>
    </row>
    <row r="24" spans="1:30" ht="12.75">
      <c r="A24" s="1" t="s">
        <v>47</v>
      </c>
      <c r="B24" s="1" t="s">
        <v>11</v>
      </c>
      <c r="C24" s="1" t="s">
        <v>12</v>
      </c>
      <c r="D24" s="1" t="s">
        <v>48</v>
      </c>
      <c r="E24" s="3" t="s">
        <v>140</v>
      </c>
      <c r="F24" s="3" t="s">
        <v>140</v>
      </c>
      <c r="G24" s="3" t="s">
        <v>140</v>
      </c>
      <c r="H24" s="3" t="s">
        <v>140</v>
      </c>
      <c r="I24" s="11">
        <v>8</v>
      </c>
      <c r="K24" s="8">
        <f t="shared" si="0"/>
        <v>3</v>
      </c>
      <c r="L24" s="8">
        <f t="shared" si="1"/>
        <v>0</v>
      </c>
      <c r="M24" s="8">
        <f t="shared" si="2"/>
        <v>0</v>
      </c>
      <c r="N24" s="9">
        <f t="shared" si="3"/>
        <v>3</v>
      </c>
      <c r="O24" s="8">
        <f t="shared" si="4"/>
        <v>3</v>
      </c>
      <c r="P24" s="8">
        <f t="shared" si="5"/>
        <v>0</v>
      </c>
      <c r="Q24" s="8">
        <f t="shared" si="6"/>
        <v>0</v>
      </c>
      <c r="R24" s="9">
        <f t="shared" si="7"/>
        <v>3</v>
      </c>
      <c r="S24" s="8">
        <f t="shared" si="8"/>
        <v>3</v>
      </c>
      <c r="T24" s="8">
        <f t="shared" si="9"/>
        <v>0</v>
      </c>
      <c r="U24" s="8">
        <f t="shared" si="10"/>
        <v>0</v>
      </c>
      <c r="V24" s="9">
        <f t="shared" si="11"/>
        <v>3</v>
      </c>
      <c r="W24" s="8">
        <f t="shared" si="12"/>
        <v>3</v>
      </c>
      <c r="X24" s="8">
        <f t="shared" si="13"/>
        <v>0</v>
      </c>
      <c r="Y24" s="8">
        <f t="shared" si="14"/>
        <v>0</v>
      </c>
      <c r="Z24" s="9">
        <f t="shared" si="15"/>
        <v>3</v>
      </c>
      <c r="AA24" s="9">
        <f t="shared" si="16"/>
        <v>12</v>
      </c>
      <c r="AB24" s="11">
        <f t="shared" si="17"/>
        <v>10</v>
      </c>
      <c r="AC24" s="11">
        <f t="shared" si="18"/>
        <v>8.2</v>
      </c>
      <c r="AD24" s="12"/>
    </row>
    <row r="25" spans="1:30" ht="12.75">
      <c r="A25" s="1" t="s">
        <v>49</v>
      </c>
      <c r="B25" s="1" t="s">
        <v>11</v>
      </c>
      <c r="C25" s="1" t="s">
        <v>12</v>
      </c>
      <c r="D25" s="1" t="s">
        <v>50</v>
      </c>
      <c r="E25" s="3" t="s">
        <v>139</v>
      </c>
      <c r="F25" s="3" t="s">
        <v>139</v>
      </c>
      <c r="G25" s="3" t="s">
        <v>141</v>
      </c>
      <c r="H25" s="3" t="s">
        <v>139</v>
      </c>
      <c r="I25" s="11">
        <v>4.5</v>
      </c>
      <c r="K25" s="8">
        <f t="shared" si="0"/>
        <v>0</v>
      </c>
      <c r="L25" s="8">
        <f t="shared" si="1"/>
        <v>2</v>
      </c>
      <c r="M25" s="8">
        <f t="shared" si="2"/>
        <v>0</v>
      </c>
      <c r="N25" s="9">
        <f t="shared" si="3"/>
        <v>2</v>
      </c>
      <c r="O25" s="8">
        <f t="shared" si="4"/>
        <v>0</v>
      </c>
      <c r="P25" s="8">
        <f t="shared" si="5"/>
        <v>2</v>
      </c>
      <c r="Q25" s="8">
        <f t="shared" si="6"/>
        <v>0</v>
      </c>
      <c r="R25" s="9">
        <f t="shared" si="7"/>
        <v>2</v>
      </c>
      <c r="S25" s="8">
        <f t="shared" si="8"/>
        <v>0</v>
      </c>
      <c r="T25" s="8">
        <f t="shared" si="9"/>
        <v>0</v>
      </c>
      <c r="U25" s="8">
        <f t="shared" si="10"/>
        <v>1</v>
      </c>
      <c r="V25" s="9">
        <f t="shared" si="11"/>
        <v>1</v>
      </c>
      <c r="W25" s="8">
        <f t="shared" si="12"/>
        <v>0</v>
      </c>
      <c r="X25" s="8">
        <f t="shared" si="13"/>
        <v>2</v>
      </c>
      <c r="Y25" s="8">
        <f t="shared" si="14"/>
        <v>0</v>
      </c>
      <c r="Z25" s="9">
        <f t="shared" si="15"/>
        <v>2</v>
      </c>
      <c r="AA25" s="9">
        <f t="shared" si="16"/>
        <v>7</v>
      </c>
      <c r="AB25" s="11">
        <f t="shared" si="17"/>
        <v>5.833333333333334</v>
      </c>
      <c r="AC25" s="14">
        <f t="shared" si="18"/>
        <v>4.633333333333333</v>
      </c>
      <c r="AD25" s="12"/>
    </row>
    <row r="26" spans="1:30" ht="12.75">
      <c r="A26" s="1" t="s">
        <v>51</v>
      </c>
      <c r="B26" s="1" t="s">
        <v>11</v>
      </c>
      <c r="C26" s="1" t="s">
        <v>12</v>
      </c>
      <c r="D26" s="1" t="s">
        <v>52</v>
      </c>
      <c r="E26" s="3" t="s">
        <v>140</v>
      </c>
      <c r="F26" s="3" t="s">
        <v>140</v>
      </c>
      <c r="G26" s="3" t="s">
        <v>140</v>
      </c>
      <c r="H26" s="3" t="s">
        <v>139</v>
      </c>
      <c r="I26" s="11">
        <v>9</v>
      </c>
      <c r="K26" s="8">
        <f t="shared" si="0"/>
        <v>3</v>
      </c>
      <c r="L26" s="8">
        <f t="shared" si="1"/>
        <v>0</v>
      </c>
      <c r="M26" s="8">
        <f t="shared" si="2"/>
        <v>0</v>
      </c>
      <c r="N26" s="9">
        <f t="shared" si="3"/>
        <v>3</v>
      </c>
      <c r="O26" s="8">
        <f t="shared" si="4"/>
        <v>3</v>
      </c>
      <c r="P26" s="8">
        <f t="shared" si="5"/>
        <v>0</v>
      </c>
      <c r="Q26" s="8">
        <f t="shared" si="6"/>
        <v>0</v>
      </c>
      <c r="R26" s="9">
        <f t="shared" si="7"/>
        <v>3</v>
      </c>
      <c r="S26" s="8">
        <f t="shared" si="8"/>
        <v>3</v>
      </c>
      <c r="T26" s="8">
        <f t="shared" si="9"/>
        <v>0</v>
      </c>
      <c r="U26" s="8">
        <f t="shared" si="10"/>
        <v>0</v>
      </c>
      <c r="V26" s="9">
        <f t="shared" si="11"/>
        <v>3</v>
      </c>
      <c r="W26" s="8">
        <f t="shared" si="12"/>
        <v>0</v>
      </c>
      <c r="X26" s="8">
        <f t="shared" si="13"/>
        <v>2</v>
      </c>
      <c r="Y26" s="8">
        <f t="shared" si="14"/>
        <v>0</v>
      </c>
      <c r="Z26" s="9">
        <f t="shared" si="15"/>
        <v>2</v>
      </c>
      <c r="AA26" s="9">
        <f t="shared" si="16"/>
        <v>11</v>
      </c>
      <c r="AB26" s="11">
        <f t="shared" si="17"/>
        <v>9.166666666666668</v>
      </c>
      <c r="AC26" s="11">
        <f t="shared" si="18"/>
        <v>9.016666666666666</v>
      </c>
      <c r="AD26" s="12"/>
    </row>
    <row r="27" spans="1:30" ht="12.75">
      <c r="A27" s="1" t="s">
        <v>53</v>
      </c>
      <c r="B27" s="1" t="s">
        <v>11</v>
      </c>
      <c r="C27" s="1" t="s">
        <v>12</v>
      </c>
      <c r="D27" s="1" t="s">
        <v>54</v>
      </c>
      <c r="E27" s="3" t="s">
        <v>140</v>
      </c>
      <c r="F27" s="3" t="s">
        <v>143</v>
      </c>
      <c r="G27" s="3" t="s">
        <v>139</v>
      </c>
      <c r="H27" s="3" t="s">
        <v>141</v>
      </c>
      <c r="I27" s="11">
        <v>3.75</v>
      </c>
      <c r="K27" s="8">
        <f t="shared" si="0"/>
        <v>3</v>
      </c>
      <c r="L27" s="8">
        <f t="shared" si="1"/>
        <v>0</v>
      </c>
      <c r="M27" s="8">
        <f t="shared" si="2"/>
        <v>0</v>
      </c>
      <c r="N27" s="9">
        <f t="shared" si="3"/>
        <v>3</v>
      </c>
      <c r="O27" s="8">
        <f t="shared" si="4"/>
        <v>0</v>
      </c>
      <c r="P27" s="8">
        <f t="shared" si="5"/>
        <v>0</v>
      </c>
      <c r="Q27" s="8">
        <f t="shared" si="6"/>
        <v>0</v>
      </c>
      <c r="R27" s="9">
        <f t="shared" si="7"/>
        <v>0</v>
      </c>
      <c r="S27" s="8">
        <f t="shared" si="8"/>
        <v>0</v>
      </c>
      <c r="T27" s="8">
        <f t="shared" si="9"/>
        <v>2</v>
      </c>
      <c r="U27" s="8">
        <f t="shared" si="10"/>
        <v>0</v>
      </c>
      <c r="V27" s="9">
        <f t="shared" si="11"/>
        <v>2</v>
      </c>
      <c r="W27" s="8">
        <f t="shared" si="12"/>
        <v>0</v>
      </c>
      <c r="X27" s="8">
        <f t="shared" si="13"/>
        <v>0</v>
      </c>
      <c r="Y27" s="8">
        <f t="shared" si="14"/>
        <v>1</v>
      </c>
      <c r="Z27" s="9">
        <f t="shared" si="15"/>
        <v>1</v>
      </c>
      <c r="AA27" s="9">
        <f t="shared" si="16"/>
        <v>6</v>
      </c>
      <c r="AB27" s="11">
        <f t="shared" si="17"/>
        <v>5</v>
      </c>
      <c r="AC27" s="14">
        <f t="shared" si="18"/>
        <v>3.875</v>
      </c>
      <c r="AD27" s="12"/>
    </row>
    <row r="28" spans="1:30" ht="12.75">
      <c r="A28" s="1" t="s">
        <v>55</v>
      </c>
      <c r="B28" s="1" t="s">
        <v>31</v>
      </c>
      <c r="C28" s="1" t="s">
        <v>12</v>
      </c>
      <c r="D28" s="1" t="s">
        <v>56</v>
      </c>
      <c r="E28" s="3" t="s">
        <v>140</v>
      </c>
      <c r="F28" s="3" t="s">
        <v>140</v>
      </c>
      <c r="G28" s="3" t="s">
        <v>139</v>
      </c>
      <c r="H28" s="3" t="s">
        <v>139</v>
      </c>
      <c r="I28" s="11">
        <v>5</v>
      </c>
      <c r="K28" s="8">
        <f t="shared" si="0"/>
        <v>3</v>
      </c>
      <c r="L28" s="8">
        <f t="shared" si="1"/>
        <v>0</v>
      </c>
      <c r="M28" s="8">
        <f t="shared" si="2"/>
        <v>0</v>
      </c>
      <c r="N28" s="9">
        <f t="shared" si="3"/>
        <v>3</v>
      </c>
      <c r="O28" s="8">
        <f t="shared" si="4"/>
        <v>3</v>
      </c>
      <c r="P28" s="8">
        <f t="shared" si="5"/>
        <v>0</v>
      </c>
      <c r="Q28" s="8">
        <f t="shared" si="6"/>
        <v>0</v>
      </c>
      <c r="R28" s="9">
        <f t="shared" si="7"/>
        <v>3</v>
      </c>
      <c r="S28" s="8">
        <f t="shared" si="8"/>
        <v>0</v>
      </c>
      <c r="T28" s="8">
        <f t="shared" si="9"/>
        <v>2</v>
      </c>
      <c r="U28" s="8">
        <f t="shared" si="10"/>
        <v>0</v>
      </c>
      <c r="V28" s="9">
        <f t="shared" si="11"/>
        <v>2</v>
      </c>
      <c r="W28" s="8">
        <f t="shared" si="12"/>
        <v>0</v>
      </c>
      <c r="X28" s="8">
        <f t="shared" si="13"/>
        <v>2</v>
      </c>
      <c r="Y28" s="8">
        <f t="shared" si="14"/>
        <v>0</v>
      </c>
      <c r="Z28" s="9">
        <f t="shared" si="15"/>
        <v>2</v>
      </c>
      <c r="AA28" s="9">
        <f t="shared" si="16"/>
        <v>10</v>
      </c>
      <c r="AB28" s="11">
        <f t="shared" si="17"/>
        <v>8.333333333333334</v>
      </c>
      <c r="AC28" s="11">
        <f t="shared" si="18"/>
        <v>5.333333333333334</v>
      </c>
      <c r="AD28" s="12"/>
    </row>
    <row r="29" spans="1:30" ht="12.75">
      <c r="A29" s="1" t="s">
        <v>57</v>
      </c>
      <c r="B29" s="1" t="s">
        <v>11</v>
      </c>
      <c r="C29" s="1" t="s">
        <v>12</v>
      </c>
      <c r="D29" s="1" t="s">
        <v>58</v>
      </c>
      <c r="E29" s="3" t="s">
        <v>141</v>
      </c>
      <c r="F29" s="3" t="s">
        <v>139</v>
      </c>
      <c r="G29" s="3" t="s">
        <v>139</v>
      </c>
      <c r="H29" s="3" t="s">
        <v>141</v>
      </c>
      <c r="I29" s="11">
        <v>6.25</v>
      </c>
      <c r="K29" s="8">
        <f t="shared" si="0"/>
        <v>0</v>
      </c>
      <c r="L29" s="8">
        <f t="shared" si="1"/>
        <v>0</v>
      </c>
      <c r="M29" s="8">
        <f t="shared" si="2"/>
        <v>1</v>
      </c>
      <c r="N29" s="9">
        <f t="shared" si="3"/>
        <v>1</v>
      </c>
      <c r="O29" s="8">
        <f t="shared" si="4"/>
        <v>0</v>
      </c>
      <c r="P29" s="8">
        <f t="shared" si="5"/>
        <v>2</v>
      </c>
      <c r="Q29" s="8">
        <f t="shared" si="6"/>
        <v>0</v>
      </c>
      <c r="R29" s="9">
        <f t="shared" si="7"/>
        <v>2</v>
      </c>
      <c r="S29" s="8">
        <f t="shared" si="8"/>
        <v>0</v>
      </c>
      <c r="T29" s="8">
        <f t="shared" si="9"/>
        <v>2</v>
      </c>
      <c r="U29" s="8">
        <f t="shared" si="10"/>
        <v>0</v>
      </c>
      <c r="V29" s="9">
        <f t="shared" si="11"/>
        <v>2</v>
      </c>
      <c r="W29" s="8">
        <f t="shared" si="12"/>
        <v>0</v>
      </c>
      <c r="X29" s="8">
        <f t="shared" si="13"/>
        <v>0</v>
      </c>
      <c r="Y29" s="8">
        <f t="shared" si="14"/>
        <v>1</v>
      </c>
      <c r="Z29" s="9">
        <f t="shared" si="15"/>
        <v>1</v>
      </c>
      <c r="AA29" s="9">
        <f t="shared" si="16"/>
        <v>6</v>
      </c>
      <c r="AB29" s="11">
        <f t="shared" si="17"/>
        <v>5</v>
      </c>
      <c r="AC29" s="11">
        <f t="shared" si="18"/>
        <v>6.125</v>
      </c>
      <c r="AD29" s="12"/>
    </row>
    <row r="30" spans="1:30" ht="12.75">
      <c r="A30" s="1" t="s">
        <v>59</v>
      </c>
      <c r="B30" s="1" t="s">
        <v>11</v>
      </c>
      <c r="C30" s="1" t="s">
        <v>12</v>
      </c>
      <c r="D30" s="1" t="s">
        <v>60</v>
      </c>
      <c r="E30" s="3" t="s">
        <v>141</v>
      </c>
      <c r="F30" s="3" t="s">
        <v>139</v>
      </c>
      <c r="G30" s="3" t="s">
        <v>139</v>
      </c>
      <c r="H30" s="3" t="s">
        <v>141</v>
      </c>
      <c r="I30" s="11">
        <v>4.25</v>
      </c>
      <c r="K30" s="8">
        <f t="shared" si="0"/>
        <v>0</v>
      </c>
      <c r="L30" s="8">
        <f t="shared" si="1"/>
        <v>0</v>
      </c>
      <c r="M30" s="8">
        <f t="shared" si="2"/>
        <v>1</v>
      </c>
      <c r="N30" s="9">
        <f t="shared" si="3"/>
        <v>1</v>
      </c>
      <c r="O30" s="8">
        <f t="shared" si="4"/>
        <v>0</v>
      </c>
      <c r="P30" s="8">
        <f t="shared" si="5"/>
        <v>2</v>
      </c>
      <c r="Q30" s="8">
        <f t="shared" si="6"/>
        <v>0</v>
      </c>
      <c r="R30" s="9">
        <f t="shared" si="7"/>
        <v>2</v>
      </c>
      <c r="S30" s="8">
        <f t="shared" si="8"/>
        <v>0</v>
      </c>
      <c r="T30" s="8">
        <f t="shared" si="9"/>
        <v>2</v>
      </c>
      <c r="U30" s="8">
        <f t="shared" si="10"/>
        <v>0</v>
      </c>
      <c r="V30" s="9">
        <f t="shared" si="11"/>
        <v>2</v>
      </c>
      <c r="W30" s="8">
        <f t="shared" si="12"/>
        <v>0</v>
      </c>
      <c r="X30" s="8">
        <f t="shared" si="13"/>
        <v>0</v>
      </c>
      <c r="Y30" s="8">
        <f t="shared" si="14"/>
        <v>1</v>
      </c>
      <c r="Z30" s="9">
        <f t="shared" si="15"/>
        <v>1</v>
      </c>
      <c r="AA30" s="9">
        <f t="shared" si="16"/>
        <v>6</v>
      </c>
      <c r="AB30" s="11">
        <f t="shared" si="17"/>
        <v>5</v>
      </c>
      <c r="AC30" s="14">
        <f t="shared" si="18"/>
        <v>4.325</v>
      </c>
      <c r="AD30" s="12"/>
    </row>
    <row r="31" spans="1:30" ht="12.75">
      <c r="A31" s="1" t="s">
        <v>61</v>
      </c>
      <c r="B31" s="1" t="s">
        <v>11</v>
      </c>
      <c r="C31" s="1" t="s">
        <v>12</v>
      </c>
      <c r="D31" s="1" t="s">
        <v>62</v>
      </c>
      <c r="E31" s="3" t="s">
        <v>140</v>
      </c>
      <c r="F31" s="3" t="s">
        <v>140</v>
      </c>
      <c r="G31" s="3" t="s">
        <v>139</v>
      </c>
      <c r="H31" s="3" t="s">
        <v>143</v>
      </c>
      <c r="I31" s="11">
        <v>4</v>
      </c>
      <c r="K31" s="8">
        <f t="shared" si="0"/>
        <v>3</v>
      </c>
      <c r="L31" s="8">
        <f t="shared" si="1"/>
        <v>0</v>
      </c>
      <c r="M31" s="8">
        <f t="shared" si="2"/>
        <v>0</v>
      </c>
      <c r="N31" s="9">
        <f t="shared" si="3"/>
        <v>3</v>
      </c>
      <c r="O31" s="8">
        <f t="shared" si="4"/>
        <v>3</v>
      </c>
      <c r="P31" s="8">
        <f t="shared" si="5"/>
        <v>0</v>
      </c>
      <c r="Q31" s="8">
        <f t="shared" si="6"/>
        <v>0</v>
      </c>
      <c r="R31" s="9">
        <f t="shared" si="7"/>
        <v>3</v>
      </c>
      <c r="S31" s="8">
        <f t="shared" si="8"/>
        <v>0</v>
      </c>
      <c r="T31" s="8">
        <f t="shared" si="9"/>
        <v>2</v>
      </c>
      <c r="U31" s="8">
        <f t="shared" si="10"/>
        <v>0</v>
      </c>
      <c r="V31" s="9">
        <f t="shared" si="11"/>
        <v>2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9">
        <f t="shared" si="15"/>
        <v>0</v>
      </c>
      <c r="AA31" s="9">
        <f t="shared" si="16"/>
        <v>8</v>
      </c>
      <c r="AB31" s="11">
        <f t="shared" si="17"/>
        <v>6.666666666666667</v>
      </c>
      <c r="AC31" s="14">
        <f t="shared" si="18"/>
        <v>4.266666666666667</v>
      </c>
      <c r="AD31" s="12"/>
    </row>
    <row r="32" spans="1:30" ht="12.75">
      <c r="A32" s="1" t="s">
        <v>63</v>
      </c>
      <c r="B32" s="1" t="s">
        <v>11</v>
      </c>
      <c r="C32" s="1" t="s">
        <v>12</v>
      </c>
      <c r="D32" s="1" t="s">
        <v>64</v>
      </c>
      <c r="E32" s="3" t="s">
        <v>141</v>
      </c>
      <c r="F32" s="3" t="s">
        <v>139</v>
      </c>
      <c r="G32" s="3" t="s">
        <v>139</v>
      </c>
      <c r="H32" s="3" t="s">
        <v>141</v>
      </c>
      <c r="I32" s="11">
        <v>5</v>
      </c>
      <c r="K32" s="8">
        <f t="shared" si="0"/>
        <v>0</v>
      </c>
      <c r="L32" s="8">
        <f t="shared" si="1"/>
        <v>0</v>
      </c>
      <c r="M32" s="8">
        <f t="shared" si="2"/>
        <v>1</v>
      </c>
      <c r="N32" s="9">
        <f t="shared" si="3"/>
        <v>1</v>
      </c>
      <c r="O32" s="8">
        <f t="shared" si="4"/>
        <v>0</v>
      </c>
      <c r="P32" s="8">
        <f t="shared" si="5"/>
        <v>2</v>
      </c>
      <c r="Q32" s="8">
        <f t="shared" si="6"/>
        <v>0</v>
      </c>
      <c r="R32" s="9">
        <f t="shared" si="7"/>
        <v>2</v>
      </c>
      <c r="S32" s="8">
        <f t="shared" si="8"/>
        <v>0</v>
      </c>
      <c r="T32" s="8">
        <f t="shared" si="9"/>
        <v>2</v>
      </c>
      <c r="U32" s="8">
        <f t="shared" si="10"/>
        <v>0</v>
      </c>
      <c r="V32" s="9">
        <f t="shared" si="11"/>
        <v>2</v>
      </c>
      <c r="W32" s="8">
        <f t="shared" si="12"/>
        <v>0</v>
      </c>
      <c r="X32" s="8">
        <f t="shared" si="13"/>
        <v>0</v>
      </c>
      <c r="Y32" s="8">
        <f t="shared" si="14"/>
        <v>1</v>
      </c>
      <c r="Z32" s="9">
        <f t="shared" si="15"/>
        <v>1</v>
      </c>
      <c r="AA32" s="9">
        <f t="shared" si="16"/>
        <v>6</v>
      </c>
      <c r="AB32" s="11">
        <f t="shared" si="17"/>
        <v>5</v>
      </c>
      <c r="AC32" s="11">
        <f t="shared" si="18"/>
        <v>5</v>
      </c>
      <c r="AD32" s="12"/>
    </row>
    <row r="33" spans="1:30" ht="12.75">
      <c r="A33" s="1" t="s">
        <v>65</v>
      </c>
      <c r="B33" s="1" t="s">
        <v>66</v>
      </c>
      <c r="C33" s="1" t="s">
        <v>12</v>
      </c>
      <c r="D33" s="1" t="s">
        <v>67</v>
      </c>
      <c r="E33" s="3" t="s">
        <v>140</v>
      </c>
      <c r="F33" s="3" t="s">
        <v>140</v>
      </c>
      <c r="G33" s="3" t="s">
        <v>140</v>
      </c>
      <c r="H33" s="3" t="s">
        <v>140</v>
      </c>
      <c r="I33" s="11">
        <v>7.25</v>
      </c>
      <c r="K33" s="8">
        <f t="shared" si="0"/>
        <v>3</v>
      </c>
      <c r="L33" s="8">
        <f t="shared" si="1"/>
        <v>0</v>
      </c>
      <c r="M33" s="8">
        <f t="shared" si="2"/>
        <v>0</v>
      </c>
      <c r="N33" s="9">
        <f t="shared" si="3"/>
        <v>3</v>
      </c>
      <c r="O33" s="8">
        <f t="shared" si="4"/>
        <v>3</v>
      </c>
      <c r="P33" s="8">
        <f t="shared" si="5"/>
        <v>0</v>
      </c>
      <c r="Q33" s="8">
        <f t="shared" si="6"/>
        <v>0</v>
      </c>
      <c r="R33" s="9">
        <f t="shared" si="7"/>
        <v>3</v>
      </c>
      <c r="S33" s="8">
        <f t="shared" si="8"/>
        <v>3</v>
      </c>
      <c r="T33" s="8">
        <f t="shared" si="9"/>
        <v>0</v>
      </c>
      <c r="U33" s="8">
        <f t="shared" si="10"/>
        <v>0</v>
      </c>
      <c r="V33" s="9">
        <f t="shared" si="11"/>
        <v>3</v>
      </c>
      <c r="W33" s="8">
        <f t="shared" si="12"/>
        <v>3</v>
      </c>
      <c r="X33" s="8">
        <f t="shared" si="13"/>
        <v>0</v>
      </c>
      <c r="Y33" s="8">
        <f t="shared" si="14"/>
        <v>0</v>
      </c>
      <c r="Z33" s="9">
        <f t="shared" si="15"/>
        <v>3</v>
      </c>
      <c r="AA33" s="9">
        <f t="shared" si="16"/>
        <v>12</v>
      </c>
      <c r="AB33" s="11">
        <f t="shared" si="17"/>
        <v>10</v>
      </c>
      <c r="AC33" s="11">
        <f t="shared" si="18"/>
        <v>7.525</v>
      </c>
      <c r="AD33" s="12"/>
    </row>
    <row r="34" spans="1:30" ht="12.75">
      <c r="A34" s="1" t="s">
        <v>68</v>
      </c>
      <c r="B34" s="1" t="s">
        <v>31</v>
      </c>
      <c r="C34" s="1" t="s">
        <v>12</v>
      </c>
      <c r="D34" s="1" t="s">
        <v>69</v>
      </c>
      <c r="E34" s="3" t="s">
        <v>140</v>
      </c>
      <c r="F34" s="3" t="s">
        <v>143</v>
      </c>
      <c r="G34" s="3" t="s">
        <v>139</v>
      </c>
      <c r="H34" s="3" t="s">
        <v>140</v>
      </c>
      <c r="I34" s="11">
        <v>9</v>
      </c>
      <c r="K34" s="8">
        <f t="shared" si="0"/>
        <v>3</v>
      </c>
      <c r="L34" s="8">
        <f t="shared" si="1"/>
        <v>0</v>
      </c>
      <c r="M34" s="8">
        <f t="shared" si="2"/>
        <v>0</v>
      </c>
      <c r="N34" s="9">
        <f t="shared" si="3"/>
        <v>3</v>
      </c>
      <c r="O34" s="8">
        <f t="shared" si="4"/>
        <v>0</v>
      </c>
      <c r="P34" s="8">
        <f t="shared" si="5"/>
        <v>0</v>
      </c>
      <c r="Q34" s="8">
        <f t="shared" si="6"/>
        <v>0</v>
      </c>
      <c r="R34" s="9">
        <f t="shared" si="7"/>
        <v>0</v>
      </c>
      <c r="S34" s="8">
        <f t="shared" si="8"/>
        <v>0</v>
      </c>
      <c r="T34" s="8">
        <f t="shared" si="9"/>
        <v>2</v>
      </c>
      <c r="U34" s="8">
        <f t="shared" si="10"/>
        <v>0</v>
      </c>
      <c r="V34" s="9">
        <f t="shared" si="11"/>
        <v>2</v>
      </c>
      <c r="W34" s="8">
        <f t="shared" si="12"/>
        <v>3</v>
      </c>
      <c r="X34" s="8">
        <f t="shared" si="13"/>
        <v>0</v>
      </c>
      <c r="Y34" s="8">
        <f t="shared" si="14"/>
        <v>0</v>
      </c>
      <c r="Z34" s="9">
        <f t="shared" si="15"/>
        <v>3</v>
      </c>
      <c r="AA34" s="9">
        <f t="shared" si="16"/>
        <v>8</v>
      </c>
      <c r="AB34" s="11">
        <f t="shared" si="17"/>
        <v>6.666666666666667</v>
      </c>
      <c r="AC34" s="11">
        <f t="shared" si="18"/>
        <v>8.766666666666666</v>
      </c>
      <c r="AD34" s="12"/>
    </row>
    <row r="35" spans="1:30" ht="12.75">
      <c r="A35" s="1" t="s">
        <v>70</v>
      </c>
      <c r="B35" s="1" t="s">
        <v>11</v>
      </c>
      <c r="C35" s="1" t="s">
        <v>12</v>
      </c>
      <c r="D35" s="1" t="s">
        <v>71</v>
      </c>
      <c r="E35" s="3" t="s">
        <v>140</v>
      </c>
      <c r="F35" s="3" t="s">
        <v>140</v>
      </c>
      <c r="G35" s="3" t="s">
        <v>140</v>
      </c>
      <c r="H35" s="3" t="s">
        <v>139</v>
      </c>
      <c r="I35" s="11">
        <v>7.75</v>
      </c>
      <c r="K35" s="8">
        <f t="shared" si="0"/>
        <v>3</v>
      </c>
      <c r="L35" s="8">
        <f t="shared" si="1"/>
        <v>0</v>
      </c>
      <c r="M35" s="8">
        <f t="shared" si="2"/>
        <v>0</v>
      </c>
      <c r="N35" s="9">
        <f t="shared" si="3"/>
        <v>3</v>
      </c>
      <c r="O35" s="8">
        <f t="shared" si="4"/>
        <v>3</v>
      </c>
      <c r="P35" s="8">
        <f t="shared" si="5"/>
        <v>0</v>
      </c>
      <c r="Q35" s="8">
        <f t="shared" si="6"/>
        <v>0</v>
      </c>
      <c r="R35" s="9">
        <f t="shared" si="7"/>
        <v>3</v>
      </c>
      <c r="S35" s="8">
        <f t="shared" si="8"/>
        <v>3</v>
      </c>
      <c r="T35" s="8">
        <f t="shared" si="9"/>
        <v>0</v>
      </c>
      <c r="U35" s="8">
        <f t="shared" si="10"/>
        <v>0</v>
      </c>
      <c r="V35" s="9">
        <f t="shared" si="11"/>
        <v>3</v>
      </c>
      <c r="W35" s="8">
        <f t="shared" si="12"/>
        <v>0</v>
      </c>
      <c r="X35" s="8">
        <f t="shared" si="13"/>
        <v>2</v>
      </c>
      <c r="Y35" s="8">
        <f t="shared" si="14"/>
        <v>0</v>
      </c>
      <c r="Z35" s="9">
        <f t="shared" si="15"/>
        <v>2</v>
      </c>
      <c r="AA35" s="9">
        <f t="shared" si="16"/>
        <v>11</v>
      </c>
      <c r="AB35" s="11">
        <f t="shared" si="17"/>
        <v>9.166666666666668</v>
      </c>
      <c r="AC35" s="11">
        <f t="shared" si="18"/>
        <v>7.8916666666666675</v>
      </c>
      <c r="AD35" s="12"/>
    </row>
    <row r="36" spans="1:30" ht="12.75">
      <c r="A36" s="1" t="s">
        <v>72</v>
      </c>
      <c r="B36" s="1" t="s">
        <v>11</v>
      </c>
      <c r="C36" s="1" t="s">
        <v>12</v>
      </c>
      <c r="D36" s="1" t="s">
        <v>73</v>
      </c>
      <c r="E36" s="3" t="s">
        <v>140</v>
      </c>
      <c r="F36" s="3" t="s">
        <v>140</v>
      </c>
      <c r="G36" s="3" t="s">
        <v>140</v>
      </c>
      <c r="H36" s="3" t="s">
        <v>140</v>
      </c>
      <c r="I36" s="11">
        <v>6.75</v>
      </c>
      <c r="K36" s="8">
        <f t="shared" si="0"/>
        <v>3</v>
      </c>
      <c r="L36" s="8">
        <f t="shared" si="1"/>
        <v>0</v>
      </c>
      <c r="M36" s="8">
        <f t="shared" si="2"/>
        <v>0</v>
      </c>
      <c r="N36" s="9">
        <f t="shared" si="3"/>
        <v>3</v>
      </c>
      <c r="O36" s="8">
        <f t="shared" si="4"/>
        <v>3</v>
      </c>
      <c r="P36" s="8">
        <f t="shared" si="5"/>
        <v>0</v>
      </c>
      <c r="Q36" s="8">
        <f t="shared" si="6"/>
        <v>0</v>
      </c>
      <c r="R36" s="9">
        <f t="shared" si="7"/>
        <v>3</v>
      </c>
      <c r="S36" s="8">
        <f t="shared" si="8"/>
        <v>3</v>
      </c>
      <c r="T36" s="8">
        <f t="shared" si="9"/>
        <v>0</v>
      </c>
      <c r="U36" s="8">
        <f t="shared" si="10"/>
        <v>0</v>
      </c>
      <c r="V36" s="9">
        <f t="shared" si="11"/>
        <v>3</v>
      </c>
      <c r="W36" s="8">
        <f t="shared" si="12"/>
        <v>3</v>
      </c>
      <c r="X36" s="8">
        <f t="shared" si="13"/>
        <v>0</v>
      </c>
      <c r="Y36" s="8">
        <f t="shared" si="14"/>
        <v>0</v>
      </c>
      <c r="Z36" s="9">
        <f t="shared" si="15"/>
        <v>3</v>
      </c>
      <c r="AA36" s="9">
        <f t="shared" si="16"/>
        <v>12</v>
      </c>
      <c r="AB36" s="11">
        <f t="shared" si="17"/>
        <v>10</v>
      </c>
      <c r="AC36" s="11">
        <f t="shared" si="18"/>
        <v>7.075</v>
      </c>
      <c r="AD36" s="12"/>
    </row>
    <row r="37" spans="1:30" ht="12.75">
      <c r="A37" s="1" t="s">
        <v>74</v>
      </c>
      <c r="B37" s="1" t="s">
        <v>11</v>
      </c>
      <c r="C37" s="1" t="s">
        <v>12</v>
      </c>
      <c r="D37" s="1" t="s">
        <v>75</v>
      </c>
      <c r="E37" s="3" t="s">
        <v>140</v>
      </c>
      <c r="F37" s="3" t="s">
        <v>140</v>
      </c>
      <c r="G37" s="3" t="s">
        <v>139</v>
      </c>
      <c r="H37" s="3" t="s">
        <v>139</v>
      </c>
      <c r="I37" s="11">
        <v>8.25</v>
      </c>
      <c r="K37" s="8">
        <f t="shared" si="0"/>
        <v>3</v>
      </c>
      <c r="L37" s="8">
        <f t="shared" si="1"/>
        <v>0</v>
      </c>
      <c r="M37" s="8">
        <f t="shared" si="2"/>
        <v>0</v>
      </c>
      <c r="N37" s="9">
        <f t="shared" si="3"/>
        <v>3</v>
      </c>
      <c r="O37" s="8">
        <f t="shared" si="4"/>
        <v>3</v>
      </c>
      <c r="P37" s="8">
        <f t="shared" si="5"/>
        <v>0</v>
      </c>
      <c r="Q37" s="8">
        <f t="shared" si="6"/>
        <v>0</v>
      </c>
      <c r="R37" s="9">
        <f t="shared" si="7"/>
        <v>3</v>
      </c>
      <c r="S37" s="8">
        <f t="shared" si="8"/>
        <v>0</v>
      </c>
      <c r="T37" s="8">
        <f t="shared" si="9"/>
        <v>2</v>
      </c>
      <c r="U37" s="8">
        <f t="shared" si="10"/>
        <v>0</v>
      </c>
      <c r="V37" s="9">
        <f t="shared" si="11"/>
        <v>2</v>
      </c>
      <c r="W37" s="8">
        <f t="shared" si="12"/>
        <v>0</v>
      </c>
      <c r="X37" s="8">
        <f t="shared" si="13"/>
        <v>2</v>
      </c>
      <c r="Y37" s="8">
        <f t="shared" si="14"/>
        <v>0</v>
      </c>
      <c r="Z37" s="9">
        <f t="shared" si="15"/>
        <v>2</v>
      </c>
      <c r="AA37" s="9">
        <f t="shared" si="16"/>
        <v>10</v>
      </c>
      <c r="AB37" s="11">
        <f t="shared" si="17"/>
        <v>8.333333333333334</v>
      </c>
      <c r="AC37" s="11">
        <f t="shared" si="18"/>
        <v>8.258333333333333</v>
      </c>
      <c r="AD37" s="12"/>
    </row>
    <row r="38" spans="1:30" ht="12.75">
      <c r="A38" s="1" t="s">
        <v>76</v>
      </c>
      <c r="B38" s="1" t="s">
        <v>11</v>
      </c>
      <c r="C38" s="1" t="s">
        <v>12</v>
      </c>
      <c r="D38" s="1" t="s">
        <v>77</v>
      </c>
      <c r="E38" s="3" t="s">
        <v>140</v>
      </c>
      <c r="F38" s="3" t="s">
        <v>140</v>
      </c>
      <c r="G38" s="3" t="s">
        <v>140</v>
      </c>
      <c r="H38" s="3" t="s">
        <v>139</v>
      </c>
      <c r="I38" s="11">
        <v>6</v>
      </c>
      <c r="K38" s="8">
        <f t="shared" si="0"/>
        <v>3</v>
      </c>
      <c r="L38" s="8">
        <f t="shared" si="1"/>
        <v>0</v>
      </c>
      <c r="M38" s="8">
        <f t="shared" si="2"/>
        <v>0</v>
      </c>
      <c r="N38" s="9">
        <f t="shared" si="3"/>
        <v>3</v>
      </c>
      <c r="O38" s="8">
        <f t="shared" si="4"/>
        <v>3</v>
      </c>
      <c r="P38" s="8">
        <f t="shared" si="5"/>
        <v>0</v>
      </c>
      <c r="Q38" s="8">
        <f t="shared" si="6"/>
        <v>0</v>
      </c>
      <c r="R38" s="9">
        <f t="shared" si="7"/>
        <v>3</v>
      </c>
      <c r="S38" s="8">
        <f t="shared" si="8"/>
        <v>3</v>
      </c>
      <c r="T38" s="8">
        <f t="shared" si="9"/>
        <v>0</v>
      </c>
      <c r="U38" s="8">
        <f t="shared" si="10"/>
        <v>0</v>
      </c>
      <c r="V38" s="9">
        <f t="shared" si="11"/>
        <v>3</v>
      </c>
      <c r="W38" s="8">
        <f t="shared" si="12"/>
        <v>0</v>
      </c>
      <c r="X38" s="8">
        <f t="shared" si="13"/>
        <v>2</v>
      </c>
      <c r="Y38" s="8">
        <f t="shared" si="14"/>
        <v>0</v>
      </c>
      <c r="Z38" s="9">
        <f t="shared" si="15"/>
        <v>2</v>
      </c>
      <c r="AA38" s="9">
        <f t="shared" si="16"/>
        <v>11</v>
      </c>
      <c r="AB38" s="11">
        <f t="shared" si="17"/>
        <v>9.166666666666668</v>
      </c>
      <c r="AC38" s="11">
        <f t="shared" si="18"/>
        <v>6.316666666666667</v>
      </c>
      <c r="AD38" s="12"/>
    </row>
    <row r="39" spans="1:30" ht="12.75">
      <c r="A39" s="1" t="s">
        <v>78</v>
      </c>
      <c r="B39" s="1" t="s">
        <v>11</v>
      </c>
      <c r="C39" s="1" t="s">
        <v>12</v>
      </c>
      <c r="D39" s="1" t="s">
        <v>79</v>
      </c>
      <c r="E39" s="3" t="s">
        <v>140</v>
      </c>
      <c r="F39" s="3" t="s">
        <v>140</v>
      </c>
      <c r="G39" s="3" t="s">
        <v>139</v>
      </c>
      <c r="H39" s="3" t="s">
        <v>140</v>
      </c>
      <c r="I39" s="11">
        <v>3.25</v>
      </c>
      <c r="K39" s="8">
        <f t="shared" si="0"/>
        <v>3</v>
      </c>
      <c r="L39" s="8">
        <f t="shared" si="1"/>
        <v>0</v>
      </c>
      <c r="M39" s="8">
        <f t="shared" si="2"/>
        <v>0</v>
      </c>
      <c r="N39" s="9">
        <f t="shared" si="3"/>
        <v>3</v>
      </c>
      <c r="O39" s="8">
        <f t="shared" si="4"/>
        <v>3</v>
      </c>
      <c r="P39" s="8">
        <f t="shared" si="5"/>
        <v>0</v>
      </c>
      <c r="Q39" s="8">
        <f t="shared" si="6"/>
        <v>0</v>
      </c>
      <c r="R39" s="9">
        <f t="shared" si="7"/>
        <v>3</v>
      </c>
      <c r="S39" s="8">
        <f t="shared" si="8"/>
        <v>0</v>
      </c>
      <c r="T39" s="8">
        <f t="shared" si="9"/>
        <v>2</v>
      </c>
      <c r="U39" s="8">
        <f t="shared" si="10"/>
        <v>0</v>
      </c>
      <c r="V39" s="9">
        <f t="shared" si="11"/>
        <v>2</v>
      </c>
      <c r="W39" s="8">
        <f t="shared" si="12"/>
        <v>3</v>
      </c>
      <c r="X39" s="8">
        <f t="shared" si="13"/>
        <v>0</v>
      </c>
      <c r="Y39" s="8">
        <f t="shared" si="14"/>
        <v>0</v>
      </c>
      <c r="Z39" s="9">
        <f t="shared" si="15"/>
        <v>3</v>
      </c>
      <c r="AA39" s="9">
        <f t="shared" si="16"/>
        <v>11</v>
      </c>
      <c r="AB39" s="11">
        <f t="shared" si="17"/>
        <v>9.166666666666668</v>
      </c>
      <c r="AC39" s="14">
        <f t="shared" si="18"/>
        <v>3.8416666666666672</v>
      </c>
      <c r="AD39" s="12"/>
    </row>
    <row r="40" spans="1:30" ht="12.75">
      <c r="A40" s="1" t="s">
        <v>80</v>
      </c>
      <c r="B40" s="1" t="s">
        <v>11</v>
      </c>
      <c r="C40" s="1" t="s">
        <v>12</v>
      </c>
      <c r="D40" s="1" t="s">
        <v>81</v>
      </c>
      <c r="E40" s="3" t="s">
        <v>139</v>
      </c>
      <c r="F40" s="3" t="s">
        <v>139</v>
      </c>
      <c r="G40" s="3" t="s">
        <v>139</v>
      </c>
      <c r="H40" s="3" t="s">
        <v>141</v>
      </c>
      <c r="I40" s="11">
        <v>5</v>
      </c>
      <c r="K40" s="8">
        <f t="shared" si="0"/>
        <v>0</v>
      </c>
      <c r="L40" s="8">
        <f t="shared" si="1"/>
        <v>2</v>
      </c>
      <c r="M40" s="8">
        <f t="shared" si="2"/>
        <v>0</v>
      </c>
      <c r="N40" s="9">
        <f t="shared" si="3"/>
        <v>2</v>
      </c>
      <c r="O40" s="8">
        <f t="shared" si="4"/>
        <v>0</v>
      </c>
      <c r="P40" s="8">
        <f t="shared" si="5"/>
        <v>2</v>
      </c>
      <c r="Q40" s="8">
        <f t="shared" si="6"/>
        <v>0</v>
      </c>
      <c r="R40" s="9">
        <f t="shared" si="7"/>
        <v>2</v>
      </c>
      <c r="S40" s="8">
        <f t="shared" si="8"/>
        <v>0</v>
      </c>
      <c r="T40" s="8">
        <f t="shared" si="9"/>
        <v>2</v>
      </c>
      <c r="U40" s="8">
        <f t="shared" si="10"/>
        <v>0</v>
      </c>
      <c r="V40" s="9">
        <f t="shared" si="11"/>
        <v>2</v>
      </c>
      <c r="W40" s="8">
        <f t="shared" si="12"/>
        <v>0</v>
      </c>
      <c r="X40" s="8">
        <f t="shared" si="13"/>
        <v>0</v>
      </c>
      <c r="Y40" s="8">
        <f t="shared" si="14"/>
        <v>1</v>
      </c>
      <c r="Z40" s="9">
        <f t="shared" si="15"/>
        <v>1</v>
      </c>
      <c r="AA40" s="9">
        <f t="shared" si="16"/>
        <v>7</v>
      </c>
      <c r="AB40" s="11">
        <f t="shared" si="17"/>
        <v>5.833333333333334</v>
      </c>
      <c r="AC40" s="11">
        <f t="shared" si="18"/>
        <v>5.083333333333333</v>
      </c>
      <c r="AD40" s="12"/>
    </row>
    <row r="41" spans="1:30" ht="12.75">
      <c r="A41" s="1" t="s">
        <v>82</v>
      </c>
      <c r="B41" s="1" t="s">
        <v>11</v>
      </c>
      <c r="C41" s="1" t="s">
        <v>12</v>
      </c>
      <c r="D41" s="1" t="s">
        <v>83</v>
      </c>
      <c r="E41" s="3" t="s">
        <v>139</v>
      </c>
      <c r="F41" s="3" t="s">
        <v>139</v>
      </c>
      <c r="G41" s="3" t="s">
        <v>141</v>
      </c>
      <c r="H41" s="3" t="s">
        <v>139</v>
      </c>
      <c r="I41" s="11">
        <v>4.5</v>
      </c>
      <c r="K41" s="8">
        <f t="shared" si="0"/>
        <v>0</v>
      </c>
      <c r="L41" s="8">
        <f t="shared" si="1"/>
        <v>2</v>
      </c>
      <c r="M41" s="8">
        <f t="shared" si="2"/>
        <v>0</v>
      </c>
      <c r="N41" s="9">
        <f t="shared" si="3"/>
        <v>2</v>
      </c>
      <c r="O41" s="8">
        <f t="shared" si="4"/>
        <v>0</v>
      </c>
      <c r="P41" s="8">
        <f t="shared" si="5"/>
        <v>2</v>
      </c>
      <c r="Q41" s="8">
        <f t="shared" si="6"/>
        <v>0</v>
      </c>
      <c r="R41" s="9">
        <f t="shared" si="7"/>
        <v>2</v>
      </c>
      <c r="S41" s="8">
        <f t="shared" si="8"/>
        <v>0</v>
      </c>
      <c r="T41" s="8">
        <f t="shared" si="9"/>
        <v>0</v>
      </c>
      <c r="U41" s="8">
        <f t="shared" si="10"/>
        <v>1</v>
      </c>
      <c r="V41" s="9">
        <f t="shared" si="11"/>
        <v>1</v>
      </c>
      <c r="W41" s="8">
        <f t="shared" si="12"/>
        <v>0</v>
      </c>
      <c r="X41" s="8">
        <f t="shared" si="13"/>
        <v>2</v>
      </c>
      <c r="Y41" s="8">
        <f t="shared" si="14"/>
        <v>0</v>
      </c>
      <c r="Z41" s="9">
        <f t="shared" si="15"/>
        <v>2</v>
      </c>
      <c r="AA41" s="9">
        <f t="shared" si="16"/>
        <v>7</v>
      </c>
      <c r="AB41" s="11">
        <f t="shared" si="17"/>
        <v>5.833333333333334</v>
      </c>
      <c r="AC41" s="14">
        <f t="shared" si="18"/>
        <v>4.633333333333333</v>
      </c>
      <c r="AD41" s="12"/>
    </row>
    <row r="42" spans="1:30" ht="12.75">
      <c r="A42" s="1" t="s">
        <v>84</v>
      </c>
      <c r="B42" s="1" t="s">
        <v>11</v>
      </c>
      <c r="C42" s="1" t="s">
        <v>12</v>
      </c>
      <c r="D42" s="1" t="s">
        <v>85</v>
      </c>
      <c r="E42" s="3" t="s">
        <v>140</v>
      </c>
      <c r="F42" s="3" t="s">
        <v>140</v>
      </c>
      <c r="G42" s="3" t="s">
        <v>139</v>
      </c>
      <c r="H42" s="3" t="s">
        <v>143</v>
      </c>
      <c r="I42" s="11">
        <v>3.75</v>
      </c>
      <c r="K42" s="8">
        <f t="shared" si="0"/>
        <v>3</v>
      </c>
      <c r="L42" s="8">
        <f t="shared" si="1"/>
        <v>0</v>
      </c>
      <c r="M42" s="8">
        <f t="shared" si="2"/>
        <v>0</v>
      </c>
      <c r="N42" s="9">
        <f t="shared" si="3"/>
        <v>3</v>
      </c>
      <c r="O42" s="8">
        <f t="shared" si="4"/>
        <v>3</v>
      </c>
      <c r="P42" s="8">
        <f t="shared" si="5"/>
        <v>0</v>
      </c>
      <c r="Q42" s="8">
        <f t="shared" si="6"/>
        <v>0</v>
      </c>
      <c r="R42" s="9">
        <f t="shared" si="7"/>
        <v>3</v>
      </c>
      <c r="S42" s="8">
        <f t="shared" si="8"/>
        <v>0</v>
      </c>
      <c r="T42" s="8">
        <f t="shared" si="9"/>
        <v>2</v>
      </c>
      <c r="U42" s="8">
        <f t="shared" si="10"/>
        <v>0</v>
      </c>
      <c r="V42" s="9">
        <f t="shared" si="11"/>
        <v>2</v>
      </c>
      <c r="W42" s="8">
        <f t="shared" si="12"/>
        <v>0</v>
      </c>
      <c r="X42" s="8">
        <f t="shared" si="13"/>
        <v>0</v>
      </c>
      <c r="Y42" s="8">
        <f t="shared" si="14"/>
        <v>0</v>
      </c>
      <c r="Z42" s="9">
        <f t="shared" si="15"/>
        <v>0</v>
      </c>
      <c r="AA42" s="9">
        <f t="shared" si="16"/>
        <v>8</v>
      </c>
      <c r="AB42" s="11">
        <f t="shared" si="17"/>
        <v>6.666666666666667</v>
      </c>
      <c r="AC42" s="14">
        <f t="shared" si="18"/>
        <v>4.041666666666667</v>
      </c>
      <c r="AD42" s="12"/>
    </row>
    <row r="43" spans="1:30" ht="12.75">
      <c r="A43" s="1" t="s">
        <v>86</v>
      </c>
      <c r="B43" s="1" t="s">
        <v>11</v>
      </c>
      <c r="C43" s="1" t="s">
        <v>12</v>
      </c>
      <c r="D43" s="1" t="s">
        <v>87</v>
      </c>
      <c r="E43" s="3" t="s">
        <v>140</v>
      </c>
      <c r="F43" s="3" t="s">
        <v>140</v>
      </c>
      <c r="G43" s="3" t="s">
        <v>139</v>
      </c>
      <c r="H43" s="3" t="s">
        <v>143</v>
      </c>
      <c r="I43" s="11">
        <v>4</v>
      </c>
      <c r="K43" s="8">
        <f t="shared" si="0"/>
        <v>3</v>
      </c>
      <c r="L43" s="8">
        <f t="shared" si="1"/>
        <v>0</v>
      </c>
      <c r="M43" s="8">
        <f t="shared" si="2"/>
        <v>0</v>
      </c>
      <c r="N43" s="9">
        <f t="shared" si="3"/>
        <v>3</v>
      </c>
      <c r="O43" s="8">
        <f t="shared" si="4"/>
        <v>3</v>
      </c>
      <c r="P43" s="8">
        <f t="shared" si="5"/>
        <v>0</v>
      </c>
      <c r="Q43" s="8">
        <f t="shared" si="6"/>
        <v>0</v>
      </c>
      <c r="R43" s="9">
        <f t="shared" si="7"/>
        <v>3</v>
      </c>
      <c r="S43" s="8">
        <f t="shared" si="8"/>
        <v>0</v>
      </c>
      <c r="T43" s="8">
        <f t="shared" si="9"/>
        <v>2</v>
      </c>
      <c r="U43" s="8">
        <f t="shared" si="10"/>
        <v>0</v>
      </c>
      <c r="V43" s="9">
        <f t="shared" si="11"/>
        <v>2</v>
      </c>
      <c r="W43" s="8">
        <f t="shared" si="12"/>
        <v>0</v>
      </c>
      <c r="X43" s="8">
        <f t="shared" si="13"/>
        <v>0</v>
      </c>
      <c r="Y43" s="8">
        <f t="shared" si="14"/>
        <v>0</v>
      </c>
      <c r="Z43" s="9">
        <f t="shared" si="15"/>
        <v>0</v>
      </c>
      <c r="AA43" s="9">
        <f t="shared" si="16"/>
        <v>8</v>
      </c>
      <c r="AB43" s="11">
        <f t="shared" si="17"/>
        <v>6.666666666666667</v>
      </c>
      <c r="AC43" s="14">
        <f t="shared" si="18"/>
        <v>4.266666666666667</v>
      </c>
      <c r="AD43" s="12"/>
    </row>
    <row r="44" spans="1:30" ht="12.75">
      <c r="A44" s="1" t="s">
        <v>88</v>
      </c>
      <c r="B44" s="1" t="s">
        <v>11</v>
      </c>
      <c r="C44" s="1" t="s">
        <v>12</v>
      </c>
      <c r="D44" s="1" t="s">
        <v>89</v>
      </c>
      <c r="E44" s="3" t="s">
        <v>140</v>
      </c>
      <c r="F44" s="3" t="s">
        <v>140</v>
      </c>
      <c r="G44" s="3" t="s">
        <v>139</v>
      </c>
      <c r="H44" s="3" t="s">
        <v>139</v>
      </c>
      <c r="I44" s="11">
        <v>6.75</v>
      </c>
      <c r="K44" s="8">
        <f t="shared" si="0"/>
        <v>3</v>
      </c>
      <c r="L44" s="8">
        <f t="shared" si="1"/>
        <v>0</v>
      </c>
      <c r="M44" s="8">
        <f t="shared" si="2"/>
        <v>0</v>
      </c>
      <c r="N44" s="9">
        <f t="shared" si="3"/>
        <v>3</v>
      </c>
      <c r="O44" s="8">
        <f t="shared" si="4"/>
        <v>3</v>
      </c>
      <c r="P44" s="8">
        <f t="shared" si="5"/>
        <v>0</v>
      </c>
      <c r="Q44" s="8">
        <f t="shared" si="6"/>
        <v>0</v>
      </c>
      <c r="R44" s="9">
        <f t="shared" si="7"/>
        <v>3</v>
      </c>
      <c r="S44" s="8">
        <f t="shared" si="8"/>
        <v>0</v>
      </c>
      <c r="T44" s="8">
        <f t="shared" si="9"/>
        <v>2</v>
      </c>
      <c r="U44" s="8">
        <f t="shared" si="10"/>
        <v>0</v>
      </c>
      <c r="V44" s="9">
        <f t="shared" si="11"/>
        <v>2</v>
      </c>
      <c r="W44" s="8">
        <f t="shared" si="12"/>
        <v>0</v>
      </c>
      <c r="X44" s="8">
        <f t="shared" si="13"/>
        <v>2</v>
      </c>
      <c r="Y44" s="8">
        <f t="shared" si="14"/>
        <v>0</v>
      </c>
      <c r="Z44" s="9">
        <f t="shared" si="15"/>
        <v>2</v>
      </c>
      <c r="AA44" s="9">
        <f t="shared" si="16"/>
        <v>10</v>
      </c>
      <c r="AB44" s="11">
        <f t="shared" si="17"/>
        <v>8.333333333333334</v>
      </c>
      <c r="AC44" s="11">
        <f t="shared" si="18"/>
        <v>6.908333333333333</v>
      </c>
      <c r="AD44" s="12"/>
    </row>
    <row r="45" spans="1:30" ht="12.75">
      <c r="A45" s="1" t="s">
        <v>90</v>
      </c>
      <c r="B45" s="1" t="s">
        <v>11</v>
      </c>
      <c r="C45" s="1" t="s">
        <v>12</v>
      </c>
      <c r="D45" s="1" t="s">
        <v>91</v>
      </c>
      <c r="E45" s="3" t="s">
        <v>141</v>
      </c>
      <c r="F45" s="3" t="s">
        <v>139</v>
      </c>
      <c r="G45" s="3" t="s">
        <v>139</v>
      </c>
      <c r="H45" s="3" t="s">
        <v>141</v>
      </c>
      <c r="I45" s="11">
        <v>5</v>
      </c>
      <c r="K45" s="8">
        <f t="shared" si="0"/>
        <v>0</v>
      </c>
      <c r="L45" s="8">
        <f t="shared" si="1"/>
        <v>0</v>
      </c>
      <c r="M45" s="8">
        <f t="shared" si="2"/>
        <v>1</v>
      </c>
      <c r="N45" s="9">
        <f t="shared" si="3"/>
        <v>1</v>
      </c>
      <c r="O45" s="8">
        <f t="shared" si="4"/>
        <v>0</v>
      </c>
      <c r="P45" s="8">
        <f t="shared" si="5"/>
        <v>2</v>
      </c>
      <c r="Q45" s="8">
        <f t="shared" si="6"/>
        <v>0</v>
      </c>
      <c r="R45" s="9">
        <f t="shared" si="7"/>
        <v>2</v>
      </c>
      <c r="S45" s="8">
        <f t="shared" si="8"/>
        <v>0</v>
      </c>
      <c r="T45" s="8">
        <f t="shared" si="9"/>
        <v>2</v>
      </c>
      <c r="U45" s="8">
        <f t="shared" si="10"/>
        <v>0</v>
      </c>
      <c r="V45" s="9">
        <f t="shared" si="11"/>
        <v>2</v>
      </c>
      <c r="W45" s="8">
        <f t="shared" si="12"/>
        <v>0</v>
      </c>
      <c r="X45" s="8">
        <f t="shared" si="13"/>
        <v>0</v>
      </c>
      <c r="Y45" s="8">
        <f t="shared" si="14"/>
        <v>1</v>
      </c>
      <c r="Z45" s="9">
        <f t="shared" si="15"/>
        <v>1</v>
      </c>
      <c r="AA45" s="9">
        <f t="shared" si="16"/>
        <v>6</v>
      </c>
      <c r="AB45" s="11">
        <f t="shared" si="17"/>
        <v>5</v>
      </c>
      <c r="AC45" s="11">
        <f t="shared" si="18"/>
        <v>5</v>
      </c>
      <c r="AD45" s="12"/>
    </row>
    <row r="46" spans="1:30" ht="12.75">
      <c r="A46" s="1" t="s">
        <v>92</v>
      </c>
      <c r="B46" s="1" t="s">
        <v>11</v>
      </c>
      <c r="C46" s="1" t="s">
        <v>12</v>
      </c>
      <c r="D46" s="1" t="s">
        <v>93</v>
      </c>
      <c r="E46" s="3" t="s">
        <v>140</v>
      </c>
      <c r="F46" s="3" t="s">
        <v>140</v>
      </c>
      <c r="G46" s="3" t="s">
        <v>139</v>
      </c>
      <c r="H46" s="3" t="s">
        <v>143</v>
      </c>
      <c r="I46" s="11">
        <v>5.25</v>
      </c>
      <c r="K46" s="8">
        <f t="shared" si="0"/>
        <v>3</v>
      </c>
      <c r="L46" s="8">
        <f t="shared" si="1"/>
        <v>0</v>
      </c>
      <c r="M46" s="8">
        <f t="shared" si="2"/>
        <v>0</v>
      </c>
      <c r="N46" s="9">
        <f t="shared" si="3"/>
        <v>3</v>
      </c>
      <c r="O46" s="8">
        <f t="shared" si="4"/>
        <v>3</v>
      </c>
      <c r="P46" s="8">
        <f t="shared" si="5"/>
        <v>0</v>
      </c>
      <c r="Q46" s="8">
        <f t="shared" si="6"/>
        <v>0</v>
      </c>
      <c r="R46" s="9">
        <f t="shared" si="7"/>
        <v>3</v>
      </c>
      <c r="S46" s="8">
        <f t="shared" si="8"/>
        <v>0</v>
      </c>
      <c r="T46" s="8">
        <f t="shared" si="9"/>
        <v>2</v>
      </c>
      <c r="U46" s="8">
        <f t="shared" si="10"/>
        <v>0</v>
      </c>
      <c r="V46" s="9">
        <f t="shared" si="11"/>
        <v>2</v>
      </c>
      <c r="W46" s="8">
        <f t="shared" si="12"/>
        <v>0</v>
      </c>
      <c r="X46" s="8">
        <f t="shared" si="13"/>
        <v>0</v>
      </c>
      <c r="Y46" s="8">
        <f t="shared" si="14"/>
        <v>0</v>
      </c>
      <c r="Z46" s="9">
        <f t="shared" si="15"/>
        <v>0</v>
      </c>
      <c r="AA46" s="9">
        <f t="shared" si="16"/>
        <v>8</v>
      </c>
      <c r="AB46" s="11">
        <f t="shared" si="17"/>
        <v>6.666666666666667</v>
      </c>
      <c r="AC46" s="11">
        <f t="shared" si="18"/>
        <v>5.3916666666666675</v>
      </c>
      <c r="AD46" s="12"/>
    </row>
    <row r="47" spans="1:30" ht="12.75">
      <c r="A47" s="1" t="s">
        <v>94</v>
      </c>
      <c r="B47" s="1" t="s">
        <v>11</v>
      </c>
      <c r="C47" s="1" t="s">
        <v>12</v>
      </c>
      <c r="D47" s="1" t="s">
        <v>95</v>
      </c>
      <c r="E47" s="3" t="s">
        <v>140</v>
      </c>
      <c r="F47" s="3" t="s">
        <v>140</v>
      </c>
      <c r="G47" s="3" t="s">
        <v>140</v>
      </c>
      <c r="H47" s="3" t="s">
        <v>139</v>
      </c>
      <c r="I47" s="11">
        <v>6</v>
      </c>
      <c r="K47" s="8">
        <f t="shared" si="0"/>
        <v>3</v>
      </c>
      <c r="L47" s="8">
        <f t="shared" si="1"/>
        <v>0</v>
      </c>
      <c r="M47" s="8">
        <f t="shared" si="2"/>
        <v>0</v>
      </c>
      <c r="N47" s="9">
        <f t="shared" si="3"/>
        <v>3</v>
      </c>
      <c r="O47" s="8">
        <f t="shared" si="4"/>
        <v>3</v>
      </c>
      <c r="P47" s="8">
        <f t="shared" si="5"/>
        <v>0</v>
      </c>
      <c r="Q47" s="8">
        <f t="shared" si="6"/>
        <v>0</v>
      </c>
      <c r="R47" s="9">
        <f t="shared" si="7"/>
        <v>3</v>
      </c>
      <c r="S47" s="8">
        <f t="shared" si="8"/>
        <v>3</v>
      </c>
      <c r="T47" s="8">
        <f t="shared" si="9"/>
        <v>0</v>
      </c>
      <c r="U47" s="8">
        <f t="shared" si="10"/>
        <v>0</v>
      </c>
      <c r="V47" s="9">
        <f t="shared" si="11"/>
        <v>3</v>
      </c>
      <c r="W47" s="8">
        <f t="shared" si="12"/>
        <v>0</v>
      </c>
      <c r="X47" s="8">
        <f t="shared" si="13"/>
        <v>2</v>
      </c>
      <c r="Y47" s="8">
        <f t="shared" si="14"/>
        <v>0</v>
      </c>
      <c r="Z47" s="9">
        <f t="shared" si="15"/>
        <v>2</v>
      </c>
      <c r="AA47" s="9">
        <f t="shared" si="16"/>
        <v>11</v>
      </c>
      <c r="AB47" s="11">
        <f t="shared" si="17"/>
        <v>9.166666666666668</v>
      </c>
      <c r="AC47" s="11">
        <f t="shared" si="18"/>
        <v>6.316666666666667</v>
      </c>
      <c r="AD47" s="12"/>
    </row>
    <row r="48" spans="1:30" ht="12.75">
      <c r="A48" s="1" t="s">
        <v>96</v>
      </c>
      <c r="B48" s="1" t="s">
        <v>11</v>
      </c>
      <c r="C48" s="1" t="s">
        <v>12</v>
      </c>
      <c r="D48" s="1" t="s">
        <v>97</v>
      </c>
      <c r="E48" s="3" t="s">
        <v>139</v>
      </c>
      <c r="F48" s="3" t="s">
        <v>139</v>
      </c>
      <c r="G48" s="3" t="s">
        <v>141</v>
      </c>
      <c r="H48" s="3" t="s">
        <v>139</v>
      </c>
      <c r="I48" s="11">
        <v>6.5</v>
      </c>
      <c r="K48" s="8">
        <f t="shared" si="0"/>
        <v>0</v>
      </c>
      <c r="L48" s="8">
        <f t="shared" si="1"/>
        <v>2</v>
      </c>
      <c r="M48" s="8">
        <f t="shared" si="2"/>
        <v>0</v>
      </c>
      <c r="N48" s="9">
        <f t="shared" si="3"/>
        <v>2</v>
      </c>
      <c r="O48" s="8">
        <f t="shared" si="4"/>
        <v>0</v>
      </c>
      <c r="P48" s="8">
        <f t="shared" si="5"/>
        <v>2</v>
      </c>
      <c r="Q48" s="8">
        <f t="shared" si="6"/>
        <v>0</v>
      </c>
      <c r="R48" s="9">
        <f t="shared" si="7"/>
        <v>2</v>
      </c>
      <c r="S48" s="8">
        <f t="shared" si="8"/>
        <v>0</v>
      </c>
      <c r="T48" s="8">
        <f t="shared" si="9"/>
        <v>0</v>
      </c>
      <c r="U48" s="8">
        <f t="shared" si="10"/>
        <v>1</v>
      </c>
      <c r="V48" s="9">
        <f t="shared" si="11"/>
        <v>1</v>
      </c>
      <c r="W48" s="8">
        <f t="shared" si="12"/>
        <v>0</v>
      </c>
      <c r="X48" s="8">
        <f t="shared" si="13"/>
        <v>2</v>
      </c>
      <c r="Y48" s="8">
        <f t="shared" si="14"/>
        <v>0</v>
      </c>
      <c r="Z48" s="9">
        <f t="shared" si="15"/>
        <v>2</v>
      </c>
      <c r="AA48" s="9">
        <f t="shared" si="16"/>
        <v>7</v>
      </c>
      <c r="AB48" s="11">
        <f t="shared" si="17"/>
        <v>5.833333333333334</v>
      </c>
      <c r="AC48" s="11">
        <f t="shared" si="18"/>
        <v>6.433333333333334</v>
      </c>
      <c r="AD48" s="12"/>
    </row>
    <row r="49" spans="1:30" ht="12.75">
      <c r="A49" s="1" t="s">
        <v>98</v>
      </c>
      <c r="B49" s="1" t="s">
        <v>11</v>
      </c>
      <c r="C49" s="1" t="s">
        <v>12</v>
      </c>
      <c r="D49" s="1" t="s">
        <v>99</v>
      </c>
      <c r="E49" s="3" t="s">
        <v>140</v>
      </c>
      <c r="F49" s="3" t="s">
        <v>140</v>
      </c>
      <c r="G49" s="3" t="s">
        <v>140</v>
      </c>
      <c r="H49" s="3" t="s">
        <v>140</v>
      </c>
      <c r="I49" s="11">
        <v>6</v>
      </c>
      <c r="K49" s="8">
        <f t="shared" si="0"/>
        <v>3</v>
      </c>
      <c r="L49" s="8">
        <f t="shared" si="1"/>
        <v>0</v>
      </c>
      <c r="M49" s="8">
        <f t="shared" si="2"/>
        <v>0</v>
      </c>
      <c r="N49" s="9">
        <f t="shared" si="3"/>
        <v>3</v>
      </c>
      <c r="O49" s="8">
        <f t="shared" si="4"/>
        <v>3</v>
      </c>
      <c r="P49" s="8">
        <f t="shared" si="5"/>
        <v>0</v>
      </c>
      <c r="Q49" s="8">
        <f t="shared" si="6"/>
        <v>0</v>
      </c>
      <c r="R49" s="9">
        <f t="shared" si="7"/>
        <v>3</v>
      </c>
      <c r="S49" s="8">
        <f t="shared" si="8"/>
        <v>3</v>
      </c>
      <c r="T49" s="8">
        <f t="shared" si="9"/>
        <v>0</v>
      </c>
      <c r="U49" s="8">
        <f t="shared" si="10"/>
        <v>0</v>
      </c>
      <c r="V49" s="9">
        <f t="shared" si="11"/>
        <v>3</v>
      </c>
      <c r="W49" s="8">
        <f t="shared" si="12"/>
        <v>3</v>
      </c>
      <c r="X49" s="8">
        <f t="shared" si="13"/>
        <v>0</v>
      </c>
      <c r="Y49" s="8">
        <f t="shared" si="14"/>
        <v>0</v>
      </c>
      <c r="Z49" s="9">
        <f t="shared" si="15"/>
        <v>3</v>
      </c>
      <c r="AA49" s="9">
        <f t="shared" si="16"/>
        <v>12</v>
      </c>
      <c r="AB49" s="11">
        <f t="shared" si="17"/>
        <v>10</v>
      </c>
      <c r="AC49" s="11">
        <f t="shared" si="18"/>
        <v>6.4</v>
      </c>
      <c r="AD49" s="12"/>
    </row>
    <row r="50" spans="1:30" ht="12.75">
      <c r="A50" s="1" t="s">
        <v>100</v>
      </c>
      <c r="B50" s="1" t="s">
        <v>31</v>
      </c>
      <c r="C50" s="1" t="s">
        <v>12</v>
      </c>
      <c r="D50" s="1" t="s">
        <v>101</v>
      </c>
      <c r="E50" s="3" t="s">
        <v>141</v>
      </c>
      <c r="F50" s="3" t="s">
        <v>143</v>
      </c>
      <c r="G50" s="3" t="s">
        <v>139</v>
      </c>
      <c r="H50" s="3" t="s">
        <v>143</v>
      </c>
      <c r="I50" s="11">
        <v>6</v>
      </c>
      <c r="K50" s="8">
        <f t="shared" si="0"/>
        <v>0</v>
      </c>
      <c r="L50" s="8">
        <f t="shared" si="1"/>
        <v>0</v>
      </c>
      <c r="M50" s="8">
        <f t="shared" si="2"/>
        <v>1</v>
      </c>
      <c r="N50" s="9">
        <f t="shared" si="3"/>
        <v>1</v>
      </c>
      <c r="O50" s="8">
        <f t="shared" si="4"/>
        <v>0</v>
      </c>
      <c r="P50" s="8">
        <f t="shared" si="5"/>
        <v>0</v>
      </c>
      <c r="Q50" s="8">
        <f t="shared" si="6"/>
        <v>0</v>
      </c>
      <c r="R50" s="9">
        <f t="shared" si="7"/>
        <v>0</v>
      </c>
      <c r="S50" s="8">
        <f t="shared" si="8"/>
        <v>0</v>
      </c>
      <c r="T50" s="8">
        <f t="shared" si="9"/>
        <v>2</v>
      </c>
      <c r="U50" s="8">
        <f t="shared" si="10"/>
        <v>0</v>
      </c>
      <c r="V50" s="9">
        <f t="shared" si="11"/>
        <v>2</v>
      </c>
      <c r="W50" s="8">
        <f t="shared" si="12"/>
        <v>0</v>
      </c>
      <c r="X50" s="8">
        <f t="shared" si="13"/>
        <v>0</v>
      </c>
      <c r="Y50" s="8">
        <f t="shared" si="14"/>
        <v>0</v>
      </c>
      <c r="Z50" s="9">
        <f t="shared" si="15"/>
        <v>0</v>
      </c>
      <c r="AA50" s="9">
        <f t="shared" si="16"/>
        <v>3</v>
      </c>
      <c r="AB50" s="11">
        <f t="shared" si="17"/>
        <v>2.5</v>
      </c>
      <c r="AC50" s="11">
        <f t="shared" si="18"/>
        <v>5.65</v>
      </c>
      <c r="AD50" s="12"/>
    </row>
    <row r="51" spans="1:30" ht="12.75">
      <c r="A51" s="1" t="s">
        <v>102</v>
      </c>
      <c r="B51" s="1" t="s">
        <v>11</v>
      </c>
      <c r="C51" s="1" t="s">
        <v>103</v>
      </c>
      <c r="D51" s="1" t="s">
        <v>104</v>
      </c>
      <c r="E51" s="3" t="s">
        <v>143</v>
      </c>
      <c r="F51" s="3" t="s">
        <v>139</v>
      </c>
      <c r="G51" s="3" t="s">
        <v>139</v>
      </c>
      <c r="H51" s="3" t="s">
        <v>143</v>
      </c>
      <c r="I51" s="11">
        <v>7.5</v>
      </c>
      <c r="K51" s="8">
        <f t="shared" si="0"/>
        <v>0</v>
      </c>
      <c r="L51" s="8">
        <f t="shared" si="1"/>
        <v>0</v>
      </c>
      <c r="M51" s="8">
        <f t="shared" si="2"/>
        <v>0</v>
      </c>
      <c r="N51" s="9">
        <f t="shared" si="3"/>
        <v>0</v>
      </c>
      <c r="O51" s="8">
        <f t="shared" si="4"/>
        <v>0</v>
      </c>
      <c r="P51" s="8">
        <f t="shared" si="5"/>
        <v>2</v>
      </c>
      <c r="Q51" s="8">
        <f t="shared" si="6"/>
        <v>0</v>
      </c>
      <c r="R51" s="9">
        <f t="shared" si="7"/>
        <v>2</v>
      </c>
      <c r="S51" s="8">
        <f t="shared" si="8"/>
        <v>0</v>
      </c>
      <c r="T51" s="8">
        <f t="shared" si="9"/>
        <v>2</v>
      </c>
      <c r="U51" s="8">
        <f t="shared" si="10"/>
        <v>0</v>
      </c>
      <c r="V51" s="9">
        <f t="shared" si="11"/>
        <v>2</v>
      </c>
      <c r="W51" s="8">
        <f t="shared" si="12"/>
        <v>0</v>
      </c>
      <c r="X51" s="8">
        <f t="shared" si="13"/>
        <v>0</v>
      </c>
      <c r="Y51" s="8">
        <f t="shared" si="14"/>
        <v>0</v>
      </c>
      <c r="Z51" s="9">
        <f t="shared" si="15"/>
        <v>0</v>
      </c>
      <c r="AA51" s="9">
        <f t="shared" si="16"/>
        <v>4</v>
      </c>
      <c r="AB51" s="11">
        <f t="shared" si="17"/>
        <v>3.3333333333333335</v>
      </c>
      <c r="AC51" s="11">
        <f t="shared" si="18"/>
        <v>7.083333333333333</v>
      </c>
      <c r="AD51" s="12"/>
    </row>
    <row r="52" spans="1:30" ht="12.75">
      <c r="A52" s="1" t="s">
        <v>105</v>
      </c>
      <c r="B52" s="1" t="s">
        <v>11</v>
      </c>
      <c r="C52" s="1" t="s">
        <v>12</v>
      </c>
      <c r="D52" s="1" t="s">
        <v>106</v>
      </c>
      <c r="E52" s="3" t="s">
        <v>140</v>
      </c>
      <c r="F52" s="3" t="s">
        <v>140</v>
      </c>
      <c r="G52" s="3" t="s">
        <v>140</v>
      </c>
      <c r="H52" s="3" t="s">
        <v>139</v>
      </c>
      <c r="I52" s="11">
        <v>8.25</v>
      </c>
      <c r="K52" s="8">
        <f t="shared" si="0"/>
        <v>3</v>
      </c>
      <c r="L52" s="8">
        <f t="shared" si="1"/>
        <v>0</v>
      </c>
      <c r="M52" s="8">
        <f t="shared" si="2"/>
        <v>0</v>
      </c>
      <c r="N52" s="9">
        <f t="shared" si="3"/>
        <v>3</v>
      </c>
      <c r="O52" s="8">
        <f t="shared" si="4"/>
        <v>3</v>
      </c>
      <c r="P52" s="8">
        <f t="shared" si="5"/>
        <v>0</v>
      </c>
      <c r="Q52" s="8">
        <f t="shared" si="6"/>
        <v>0</v>
      </c>
      <c r="R52" s="9">
        <f t="shared" si="7"/>
        <v>3</v>
      </c>
      <c r="S52" s="8">
        <f t="shared" si="8"/>
        <v>3</v>
      </c>
      <c r="T52" s="8">
        <f t="shared" si="9"/>
        <v>0</v>
      </c>
      <c r="U52" s="8">
        <f t="shared" si="10"/>
        <v>0</v>
      </c>
      <c r="V52" s="9">
        <f t="shared" si="11"/>
        <v>3</v>
      </c>
      <c r="W52" s="8">
        <f t="shared" si="12"/>
        <v>0</v>
      </c>
      <c r="X52" s="8">
        <f t="shared" si="13"/>
        <v>2</v>
      </c>
      <c r="Y52" s="8">
        <f t="shared" si="14"/>
        <v>0</v>
      </c>
      <c r="Z52" s="9">
        <f t="shared" si="15"/>
        <v>2</v>
      </c>
      <c r="AA52" s="9">
        <f t="shared" si="16"/>
        <v>11</v>
      </c>
      <c r="AB52" s="11">
        <f t="shared" si="17"/>
        <v>9.166666666666668</v>
      </c>
      <c r="AC52" s="11">
        <f t="shared" si="18"/>
        <v>8.341666666666667</v>
      </c>
      <c r="AD52" s="12"/>
    </row>
    <row r="53" spans="1:30" ht="12.75">
      <c r="A53" s="1" t="s">
        <v>107</v>
      </c>
      <c r="B53" s="1" t="s">
        <v>11</v>
      </c>
      <c r="C53" s="1" t="s">
        <v>12</v>
      </c>
      <c r="D53" s="1" t="s">
        <v>108</v>
      </c>
      <c r="E53" s="3" t="s">
        <v>140</v>
      </c>
      <c r="F53" s="3" t="s">
        <v>139</v>
      </c>
      <c r="G53" s="3" t="s">
        <v>139</v>
      </c>
      <c r="H53" s="3" t="s">
        <v>140</v>
      </c>
      <c r="I53" s="11">
        <v>6.5</v>
      </c>
      <c r="K53" s="8">
        <f t="shared" si="0"/>
        <v>3</v>
      </c>
      <c r="L53" s="8">
        <f t="shared" si="1"/>
        <v>0</v>
      </c>
      <c r="M53" s="8">
        <f t="shared" si="2"/>
        <v>0</v>
      </c>
      <c r="N53" s="9">
        <f t="shared" si="3"/>
        <v>3</v>
      </c>
      <c r="O53" s="8">
        <f t="shared" si="4"/>
        <v>0</v>
      </c>
      <c r="P53" s="8">
        <f t="shared" si="5"/>
        <v>2</v>
      </c>
      <c r="Q53" s="8">
        <f t="shared" si="6"/>
        <v>0</v>
      </c>
      <c r="R53" s="9">
        <f t="shared" si="7"/>
        <v>2</v>
      </c>
      <c r="S53" s="8">
        <f t="shared" si="8"/>
        <v>0</v>
      </c>
      <c r="T53" s="8">
        <f t="shared" si="9"/>
        <v>2</v>
      </c>
      <c r="U53" s="8">
        <f t="shared" si="10"/>
        <v>0</v>
      </c>
      <c r="V53" s="9">
        <f t="shared" si="11"/>
        <v>2</v>
      </c>
      <c r="W53" s="8">
        <f t="shared" si="12"/>
        <v>3</v>
      </c>
      <c r="X53" s="8">
        <f t="shared" si="13"/>
        <v>0</v>
      </c>
      <c r="Y53" s="8">
        <f t="shared" si="14"/>
        <v>0</v>
      </c>
      <c r="Z53" s="9">
        <f t="shared" si="15"/>
        <v>3</v>
      </c>
      <c r="AA53" s="9">
        <f t="shared" si="16"/>
        <v>10</v>
      </c>
      <c r="AB53" s="11">
        <f t="shared" si="17"/>
        <v>8.333333333333334</v>
      </c>
      <c r="AC53" s="11">
        <f t="shared" si="18"/>
        <v>6.683333333333334</v>
      </c>
      <c r="AD53" s="12"/>
    </row>
    <row r="54" spans="1:30" ht="12.75">
      <c r="A54" s="1" t="s">
        <v>109</v>
      </c>
      <c r="B54" s="1" t="s">
        <v>11</v>
      </c>
      <c r="C54" s="1" t="s">
        <v>12</v>
      </c>
      <c r="D54" s="1" t="s">
        <v>110</v>
      </c>
      <c r="E54" s="3" t="s">
        <v>140</v>
      </c>
      <c r="F54" s="3" t="s">
        <v>140</v>
      </c>
      <c r="G54" s="3" t="s">
        <v>140</v>
      </c>
      <c r="H54" s="3" t="s">
        <v>140</v>
      </c>
      <c r="I54" s="11">
        <v>8.75</v>
      </c>
      <c r="K54" s="8">
        <f t="shared" si="0"/>
        <v>3</v>
      </c>
      <c r="L54" s="8">
        <f t="shared" si="1"/>
        <v>0</v>
      </c>
      <c r="M54" s="8">
        <f t="shared" si="2"/>
        <v>0</v>
      </c>
      <c r="N54" s="9">
        <f t="shared" si="3"/>
        <v>3</v>
      </c>
      <c r="O54" s="8">
        <f t="shared" si="4"/>
        <v>3</v>
      </c>
      <c r="P54" s="8">
        <f t="shared" si="5"/>
        <v>0</v>
      </c>
      <c r="Q54" s="8">
        <f t="shared" si="6"/>
        <v>0</v>
      </c>
      <c r="R54" s="9">
        <f t="shared" si="7"/>
        <v>3</v>
      </c>
      <c r="S54" s="8">
        <f t="shared" si="8"/>
        <v>3</v>
      </c>
      <c r="T54" s="8">
        <f t="shared" si="9"/>
        <v>0</v>
      </c>
      <c r="U54" s="8">
        <f t="shared" si="10"/>
        <v>0</v>
      </c>
      <c r="V54" s="9">
        <f t="shared" si="11"/>
        <v>3</v>
      </c>
      <c r="W54" s="8">
        <f t="shared" si="12"/>
        <v>3</v>
      </c>
      <c r="X54" s="8">
        <f t="shared" si="13"/>
        <v>0</v>
      </c>
      <c r="Y54" s="8">
        <f t="shared" si="14"/>
        <v>0</v>
      </c>
      <c r="Z54" s="9">
        <f t="shared" si="15"/>
        <v>3</v>
      </c>
      <c r="AA54" s="9">
        <f t="shared" si="16"/>
        <v>12</v>
      </c>
      <c r="AB54" s="11">
        <f t="shared" si="17"/>
        <v>10</v>
      </c>
      <c r="AC54" s="11">
        <f t="shared" si="18"/>
        <v>8.875</v>
      </c>
      <c r="AD54" s="12"/>
    </row>
    <row r="55" spans="1:30" ht="12.75">
      <c r="A55" s="1" t="s">
        <v>111</v>
      </c>
      <c r="B55" s="1" t="s">
        <v>11</v>
      </c>
      <c r="C55" s="1" t="s">
        <v>12</v>
      </c>
      <c r="D55" s="1" t="s">
        <v>112</v>
      </c>
      <c r="E55" s="3" t="s">
        <v>140</v>
      </c>
      <c r="F55" s="3" t="s">
        <v>140</v>
      </c>
      <c r="G55" s="3" t="s">
        <v>140</v>
      </c>
      <c r="H55" s="3" t="s">
        <v>139</v>
      </c>
      <c r="I55" s="11">
        <v>2.75</v>
      </c>
      <c r="K55" s="8">
        <f t="shared" si="0"/>
        <v>3</v>
      </c>
      <c r="L55" s="8">
        <f t="shared" si="1"/>
        <v>0</v>
      </c>
      <c r="M55" s="8">
        <f t="shared" si="2"/>
        <v>0</v>
      </c>
      <c r="N55" s="9">
        <f t="shared" si="3"/>
        <v>3</v>
      </c>
      <c r="O55" s="8">
        <f t="shared" si="4"/>
        <v>3</v>
      </c>
      <c r="P55" s="8">
        <f t="shared" si="5"/>
        <v>0</v>
      </c>
      <c r="Q55" s="8">
        <f t="shared" si="6"/>
        <v>0</v>
      </c>
      <c r="R55" s="9">
        <f t="shared" si="7"/>
        <v>3</v>
      </c>
      <c r="S55" s="8">
        <f t="shared" si="8"/>
        <v>3</v>
      </c>
      <c r="T55" s="8">
        <f t="shared" si="9"/>
        <v>0</v>
      </c>
      <c r="U55" s="8">
        <f t="shared" si="10"/>
        <v>0</v>
      </c>
      <c r="V55" s="9">
        <f t="shared" si="11"/>
        <v>3</v>
      </c>
      <c r="W55" s="8">
        <f t="shared" si="12"/>
        <v>0</v>
      </c>
      <c r="X55" s="8">
        <f t="shared" si="13"/>
        <v>2</v>
      </c>
      <c r="Y55" s="8">
        <f t="shared" si="14"/>
        <v>0</v>
      </c>
      <c r="Z55" s="9">
        <f t="shared" si="15"/>
        <v>2</v>
      </c>
      <c r="AA55" s="9">
        <f t="shared" si="16"/>
        <v>11</v>
      </c>
      <c r="AB55" s="11">
        <f t="shared" si="17"/>
        <v>9.166666666666668</v>
      </c>
      <c r="AC55" s="14">
        <f t="shared" si="18"/>
        <v>3.391666666666667</v>
      </c>
      <c r="AD55" s="12"/>
    </row>
    <row r="56" spans="1:30" ht="12.75">
      <c r="A56" s="1" t="s">
        <v>113</v>
      </c>
      <c r="B56" s="1" t="s">
        <v>11</v>
      </c>
      <c r="C56" s="1" t="s">
        <v>12</v>
      </c>
      <c r="D56" s="1" t="s">
        <v>114</v>
      </c>
      <c r="E56" s="3" t="s">
        <v>140</v>
      </c>
      <c r="F56" s="3" t="s">
        <v>140</v>
      </c>
      <c r="G56" s="3" t="s">
        <v>139</v>
      </c>
      <c r="H56" s="3" t="s">
        <v>143</v>
      </c>
      <c r="I56" s="11">
        <v>3.5</v>
      </c>
      <c r="K56" s="8">
        <f t="shared" si="0"/>
        <v>3</v>
      </c>
      <c r="L56" s="8">
        <f t="shared" si="1"/>
        <v>0</v>
      </c>
      <c r="M56" s="8">
        <f t="shared" si="2"/>
        <v>0</v>
      </c>
      <c r="N56" s="9">
        <f t="shared" si="3"/>
        <v>3</v>
      </c>
      <c r="O56" s="8">
        <f t="shared" si="4"/>
        <v>3</v>
      </c>
      <c r="P56" s="8">
        <f t="shared" si="5"/>
        <v>0</v>
      </c>
      <c r="Q56" s="8">
        <f t="shared" si="6"/>
        <v>0</v>
      </c>
      <c r="R56" s="9">
        <f t="shared" si="7"/>
        <v>3</v>
      </c>
      <c r="S56" s="8">
        <f t="shared" si="8"/>
        <v>0</v>
      </c>
      <c r="T56" s="8">
        <f t="shared" si="9"/>
        <v>2</v>
      </c>
      <c r="U56" s="8">
        <f t="shared" si="10"/>
        <v>0</v>
      </c>
      <c r="V56" s="9">
        <f t="shared" si="11"/>
        <v>2</v>
      </c>
      <c r="W56" s="8">
        <f t="shared" si="12"/>
        <v>0</v>
      </c>
      <c r="X56" s="8">
        <f t="shared" si="13"/>
        <v>0</v>
      </c>
      <c r="Y56" s="8">
        <f t="shared" si="14"/>
        <v>0</v>
      </c>
      <c r="Z56" s="9">
        <f t="shared" si="15"/>
        <v>0</v>
      </c>
      <c r="AA56" s="9">
        <f t="shared" si="16"/>
        <v>8</v>
      </c>
      <c r="AB56" s="11">
        <f t="shared" si="17"/>
        <v>6.666666666666667</v>
      </c>
      <c r="AC56" s="14">
        <f t="shared" si="18"/>
        <v>3.8166666666666664</v>
      </c>
      <c r="AD56" s="12"/>
    </row>
    <row r="57" spans="1:30" ht="12.75">
      <c r="A57" s="1" t="s">
        <v>115</v>
      </c>
      <c r="B57" s="1" t="s">
        <v>11</v>
      </c>
      <c r="C57" s="1" t="s">
        <v>12</v>
      </c>
      <c r="D57" s="1" t="s">
        <v>116</v>
      </c>
      <c r="E57" s="3" t="s">
        <v>143</v>
      </c>
      <c r="F57" s="3" t="s">
        <v>140</v>
      </c>
      <c r="G57" s="3" t="s">
        <v>139</v>
      </c>
      <c r="H57" s="3" t="s">
        <v>143</v>
      </c>
      <c r="I57" s="11">
        <v>3</v>
      </c>
      <c r="K57" s="8">
        <f t="shared" si="0"/>
        <v>0</v>
      </c>
      <c r="L57" s="8">
        <f t="shared" si="1"/>
        <v>0</v>
      </c>
      <c r="M57" s="8">
        <f t="shared" si="2"/>
        <v>0</v>
      </c>
      <c r="N57" s="9">
        <f t="shared" si="3"/>
        <v>0</v>
      </c>
      <c r="O57" s="8">
        <f t="shared" si="4"/>
        <v>3</v>
      </c>
      <c r="P57" s="8">
        <f t="shared" si="5"/>
        <v>0</v>
      </c>
      <c r="Q57" s="8">
        <f t="shared" si="6"/>
        <v>0</v>
      </c>
      <c r="R57" s="9">
        <f t="shared" si="7"/>
        <v>3</v>
      </c>
      <c r="S57" s="8">
        <f t="shared" si="8"/>
        <v>0</v>
      </c>
      <c r="T57" s="8">
        <f t="shared" si="9"/>
        <v>2</v>
      </c>
      <c r="U57" s="8">
        <f t="shared" si="10"/>
        <v>0</v>
      </c>
      <c r="V57" s="9">
        <f t="shared" si="11"/>
        <v>2</v>
      </c>
      <c r="W57" s="8">
        <f t="shared" si="12"/>
        <v>0</v>
      </c>
      <c r="X57" s="8">
        <f t="shared" si="13"/>
        <v>0</v>
      </c>
      <c r="Y57" s="8">
        <f t="shared" si="14"/>
        <v>0</v>
      </c>
      <c r="Z57" s="9">
        <f t="shared" si="15"/>
        <v>0</v>
      </c>
      <c r="AA57" s="9">
        <f t="shared" si="16"/>
        <v>5</v>
      </c>
      <c r="AB57" s="11">
        <f t="shared" si="17"/>
        <v>4.166666666666667</v>
      </c>
      <c r="AC57" s="14">
        <f t="shared" si="18"/>
        <v>3.116666666666667</v>
      </c>
      <c r="AD57" s="12"/>
    </row>
    <row r="58" spans="1:30" ht="12.75">
      <c r="A58" s="1" t="s">
        <v>117</v>
      </c>
      <c r="B58" s="1" t="s">
        <v>11</v>
      </c>
      <c r="C58" s="1" t="s">
        <v>12</v>
      </c>
      <c r="D58" s="1" t="s">
        <v>118</v>
      </c>
      <c r="E58" s="3" t="s">
        <v>139</v>
      </c>
      <c r="F58" s="3" t="s">
        <v>139</v>
      </c>
      <c r="G58" s="3" t="s">
        <v>139</v>
      </c>
      <c r="H58" s="3" t="s">
        <v>141</v>
      </c>
      <c r="I58" s="11">
        <v>4.75</v>
      </c>
      <c r="K58" s="8">
        <f t="shared" si="0"/>
        <v>0</v>
      </c>
      <c r="L58" s="8">
        <f t="shared" si="1"/>
        <v>2</v>
      </c>
      <c r="M58" s="8">
        <f t="shared" si="2"/>
        <v>0</v>
      </c>
      <c r="N58" s="9">
        <f t="shared" si="3"/>
        <v>2</v>
      </c>
      <c r="O58" s="8">
        <f t="shared" si="4"/>
        <v>0</v>
      </c>
      <c r="P58" s="8">
        <f t="shared" si="5"/>
        <v>2</v>
      </c>
      <c r="Q58" s="8">
        <f t="shared" si="6"/>
        <v>0</v>
      </c>
      <c r="R58" s="9">
        <f t="shared" si="7"/>
        <v>2</v>
      </c>
      <c r="S58" s="8">
        <f t="shared" si="8"/>
        <v>0</v>
      </c>
      <c r="T58" s="8">
        <f t="shared" si="9"/>
        <v>2</v>
      </c>
      <c r="U58" s="8">
        <f t="shared" si="10"/>
        <v>0</v>
      </c>
      <c r="V58" s="9">
        <f t="shared" si="11"/>
        <v>2</v>
      </c>
      <c r="W58" s="8">
        <f t="shared" si="12"/>
        <v>0</v>
      </c>
      <c r="X58" s="8">
        <f t="shared" si="13"/>
        <v>0</v>
      </c>
      <c r="Y58" s="8">
        <f t="shared" si="14"/>
        <v>1</v>
      </c>
      <c r="Z58" s="9">
        <f t="shared" si="15"/>
        <v>1</v>
      </c>
      <c r="AA58" s="9">
        <f t="shared" si="16"/>
        <v>7</v>
      </c>
      <c r="AB58" s="11">
        <f t="shared" si="17"/>
        <v>5.833333333333334</v>
      </c>
      <c r="AC58" s="14">
        <f t="shared" si="18"/>
        <v>4.858333333333333</v>
      </c>
      <c r="AD58" s="12"/>
    </row>
    <row r="59" spans="1:30" ht="12.75">
      <c r="A59" s="1" t="s">
        <v>119</v>
      </c>
      <c r="B59" s="1" t="s">
        <v>11</v>
      </c>
      <c r="C59" s="1" t="s">
        <v>12</v>
      </c>
      <c r="D59" s="1" t="s">
        <v>120</v>
      </c>
      <c r="E59" s="3" t="s">
        <v>141</v>
      </c>
      <c r="F59" s="3" t="s">
        <v>139</v>
      </c>
      <c r="G59" s="3" t="s">
        <v>139</v>
      </c>
      <c r="H59" s="3" t="s">
        <v>141</v>
      </c>
      <c r="I59" s="11">
        <v>0</v>
      </c>
      <c r="K59" s="8">
        <f t="shared" si="0"/>
        <v>0</v>
      </c>
      <c r="L59" s="8">
        <f t="shared" si="1"/>
        <v>0</v>
      </c>
      <c r="M59" s="8">
        <f t="shared" si="2"/>
        <v>1</v>
      </c>
      <c r="N59" s="9">
        <f t="shared" si="3"/>
        <v>1</v>
      </c>
      <c r="O59" s="8">
        <f t="shared" si="4"/>
        <v>0</v>
      </c>
      <c r="P59" s="8">
        <f t="shared" si="5"/>
        <v>2</v>
      </c>
      <c r="Q59" s="8">
        <f t="shared" si="6"/>
        <v>0</v>
      </c>
      <c r="R59" s="9">
        <f t="shared" si="7"/>
        <v>2</v>
      </c>
      <c r="S59" s="8">
        <f t="shared" si="8"/>
        <v>0</v>
      </c>
      <c r="T59" s="8">
        <f t="shared" si="9"/>
        <v>2</v>
      </c>
      <c r="U59" s="8">
        <f t="shared" si="10"/>
        <v>0</v>
      </c>
      <c r="V59" s="9">
        <f t="shared" si="11"/>
        <v>2</v>
      </c>
      <c r="W59" s="8">
        <f t="shared" si="12"/>
        <v>0</v>
      </c>
      <c r="X59" s="8">
        <f t="shared" si="13"/>
        <v>0</v>
      </c>
      <c r="Y59" s="8">
        <f t="shared" si="14"/>
        <v>1</v>
      </c>
      <c r="Z59" s="9">
        <f t="shared" si="15"/>
        <v>1</v>
      </c>
      <c r="AA59" s="9">
        <f t="shared" si="16"/>
        <v>6</v>
      </c>
      <c r="AB59" s="11">
        <f t="shared" si="17"/>
        <v>5</v>
      </c>
      <c r="AC59" s="14">
        <f t="shared" si="18"/>
        <v>0.5</v>
      </c>
      <c r="AD59" s="12"/>
    </row>
    <row r="60" spans="1:30" ht="12.75">
      <c r="A60" s="1" t="s">
        <v>121</v>
      </c>
      <c r="B60" s="1" t="s">
        <v>11</v>
      </c>
      <c r="C60" s="1" t="s">
        <v>12</v>
      </c>
      <c r="D60" s="1" t="s">
        <v>122</v>
      </c>
      <c r="E60" s="3" t="s">
        <v>140</v>
      </c>
      <c r="F60" s="3" t="s">
        <v>140</v>
      </c>
      <c r="G60" s="3" t="s">
        <v>139</v>
      </c>
      <c r="H60" s="3" t="s">
        <v>140</v>
      </c>
      <c r="I60" s="11">
        <v>3.25</v>
      </c>
      <c r="K60" s="8">
        <f t="shared" si="0"/>
        <v>3</v>
      </c>
      <c r="L60" s="8">
        <f t="shared" si="1"/>
        <v>0</v>
      </c>
      <c r="M60" s="8">
        <f t="shared" si="2"/>
        <v>0</v>
      </c>
      <c r="N60" s="9">
        <f t="shared" si="3"/>
        <v>3</v>
      </c>
      <c r="O60" s="8">
        <f t="shared" si="4"/>
        <v>3</v>
      </c>
      <c r="P60" s="8">
        <f t="shared" si="5"/>
        <v>0</v>
      </c>
      <c r="Q60" s="8">
        <f t="shared" si="6"/>
        <v>0</v>
      </c>
      <c r="R60" s="9">
        <f t="shared" si="7"/>
        <v>3</v>
      </c>
      <c r="S60" s="8">
        <f t="shared" si="8"/>
        <v>0</v>
      </c>
      <c r="T60" s="8">
        <f t="shared" si="9"/>
        <v>2</v>
      </c>
      <c r="U60" s="8">
        <f t="shared" si="10"/>
        <v>0</v>
      </c>
      <c r="V60" s="9">
        <f t="shared" si="11"/>
        <v>2</v>
      </c>
      <c r="W60" s="8">
        <f t="shared" si="12"/>
        <v>3</v>
      </c>
      <c r="X60" s="8">
        <f t="shared" si="13"/>
        <v>0</v>
      </c>
      <c r="Y60" s="8">
        <f t="shared" si="14"/>
        <v>0</v>
      </c>
      <c r="Z60" s="9">
        <f t="shared" si="15"/>
        <v>3</v>
      </c>
      <c r="AA60" s="9">
        <f t="shared" si="16"/>
        <v>11</v>
      </c>
      <c r="AB60" s="11">
        <f t="shared" si="17"/>
        <v>9.166666666666668</v>
      </c>
      <c r="AC60" s="14">
        <f t="shared" si="18"/>
        <v>3.8416666666666672</v>
      </c>
      <c r="AD60" s="12"/>
    </row>
    <row r="61" spans="1:30" ht="12.75">
      <c r="A61" s="1" t="s">
        <v>123</v>
      </c>
      <c r="B61" s="1" t="s">
        <v>66</v>
      </c>
      <c r="C61" s="1" t="s">
        <v>12</v>
      </c>
      <c r="D61" s="1" t="s">
        <v>124</v>
      </c>
      <c r="E61" s="3" t="s">
        <v>140</v>
      </c>
      <c r="F61" s="3" t="s">
        <v>139</v>
      </c>
      <c r="G61" s="3" t="s">
        <v>139</v>
      </c>
      <c r="H61" s="3" t="s">
        <v>140</v>
      </c>
      <c r="I61" s="11">
        <v>2.75</v>
      </c>
      <c r="K61" s="8">
        <f t="shared" si="0"/>
        <v>3</v>
      </c>
      <c r="L61" s="8">
        <f t="shared" si="1"/>
        <v>0</v>
      </c>
      <c r="M61" s="8">
        <f t="shared" si="2"/>
        <v>0</v>
      </c>
      <c r="N61" s="9">
        <f t="shared" si="3"/>
        <v>3</v>
      </c>
      <c r="O61" s="8">
        <f t="shared" si="4"/>
        <v>0</v>
      </c>
      <c r="P61" s="8">
        <f t="shared" si="5"/>
        <v>2</v>
      </c>
      <c r="Q61" s="8">
        <f t="shared" si="6"/>
        <v>0</v>
      </c>
      <c r="R61" s="9">
        <f t="shared" si="7"/>
        <v>2</v>
      </c>
      <c r="S61" s="8">
        <f t="shared" si="8"/>
        <v>0</v>
      </c>
      <c r="T61" s="8">
        <f t="shared" si="9"/>
        <v>2</v>
      </c>
      <c r="U61" s="8">
        <f t="shared" si="10"/>
        <v>0</v>
      </c>
      <c r="V61" s="9">
        <f t="shared" si="11"/>
        <v>2</v>
      </c>
      <c r="W61" s="8">
        <f t="shared" si="12"/>
        <v>3</v>
      </c>
      <c r="X61" s="8">
        <f t="shared" si="13"/>
        <v>0</v>
      </c>
      <c r="Y61" s="8">
        <f t="shared" si="14"/>
        <v>0</v>
      </c>
      <c r="Z61" s="9">
        <f t="shared" si="15"/>
        <v>3</v>
      </c>
      <c r="AA61" s="9">
        <f t="shared" si="16"/>
        <v>10</v>
      </c>
      <c r="AB61" s="11">
        <f t="shared" si="17"/>
        <v>8.333333333333334</v>
      </c>
      <c r="AC61" s="14">
        <f t="shared" si="18"/>
        <v>3.3083333333333336</v>
      </c>
      <c r="AD61" s="12"/>
    </row>
    <row r="62" spans="1:30" ht="12.75">
      <c r="A62" s="1" t="s">
        <v>125</v>
      </c>
      <c r="B62" s="1" t="s">
        <v>11</v>
      </c>
      <c r="C62" s="1" t="s">
        <v>12</v>
      </c>
      <c r="D62" s="1" t="s">
        <v>126</v>
      </c>
      <c r="E62" s="3" t="s">
        <v>140</v>
      </c>
      <c r="F62" s="3" t="s">
        <v>139</v>
      </c>
      <c r="G62" s="3" t="s">
        <v>140</v>
      </c>
      <c r="H62" s="3" t="s">
        <v>140</v>
      </c>
      <c r="I62" s="11">
        <v>6.75</v>
      </c>
      <c r="K62" s="8">
        <f t="shared" si="0"/>
        <v>3</v>
      </c>
      <c r="L62" s="8">
        <f t="shared" si="1"/>
        <v>0</v>
      </c>
      <c r="M62" s="8">
        <f t="shared" si="2"/>
        <v>0</v>
      </c>
      <c r="N62" s="9">
        <f t="shared" si="3"/>
        <v>3</v>
      </c>
      <c r="O62" s="8">
        <f t="shared" si="4"/>
        <v>0</v>
      </c>
      <c r="P62" s="8">
        <f t="shared" si="5"/>
        <v>2</v>
      </c>
      <c r="Q62" s="8">
        <f t="shared" si="6"/>
        <v>0</v>
      </c>
      <c r="R62" s="9">
        <f t="shared" si="7"/>
        <v>2</v>
      </c>
      <c r="S62" s="8">
        <f t="shared" si="8"/>
        <v>3</v>
      </c>
      <c r="T62" s="8">
        <f t="shared" si="9"/>
        <v>0</v>
      </c>
      <c r="U62" s="8">
        <f t="shared" si="10"/>
        <v>0</v>
      </c>
      <c r="V62" s="9">
        <f t="shared" si="11"/>
        <v>3</v>
      </c>
      <c r="W62" s="8">
        <f t="shared" si="12"/>
        <v>3</v>
      </c>
      <c r="X62" s="8">
        <f t="shared" si="13"/>
        <v>0</v>
      </c>
      <c r="Y62" s="8">
        <f t="shared" si="14"/>
        <v>0</v>
      </c>
      <c r="Z62" s="9">
        <f t="shared" si="15"/>
        <v>3</v>
      </c>
      <c r="AA62" s="9">
        <f t="shared" si="16"/>
        <v>11</v>
      </c>
      <c r="AB62" s="11">
        <f t="shared" si="17"/>
        <v>9.166666666666668</v>
      </c>
      <c r="AC62" s="11">
        <f t="shared" si="18"/>
        <v>6.991666666666667</v>
      </c>
      <c r="AD62" s="12"/>
    </row>
    <row r="63" spans="1:30" ht="12.75">
      <c r="A63" s="1" t="s">
        <v>127</v>
      </c>
      <c r="B63" s="1" t="s">
        <v>11</v>
      </c>
      <c r="C63" s="1" t="s">
        <v>12</v>
      </c>
      <c r="D63" s="1" t="s">
        <v>128</v>
      </c>
      <c r="E63" s="3" t="s">
        <v>140</v>
      </c>
      <c r="F63" s="3" t="s">
        <v>140</v>
      </c>
      <c r="G63" s="3" t="s">
        <v>140</v>
      </c>
      <c r="H63" s="3" t="s">
        <v>140</v>
      </c>
      <c r="I63" s="11">
        <v>8</v>
      </c>
      <c r="K63" s="8">
        <f t="shared" si="0"/>
        <v>3</v>
      </c>
      <c r="L63" s="8">
        <f t="shared" si="1"/>
        <v>0</v>
      </c>
      <c r="M63" s="8">
        <f t="shared" si="2"/>
        <v>0</v>
      </c>
      <c r="N63" s="9">
        <f t="shared" si="3"/>
        <v>3</v>
      </c>
      <c r="O63" s="8">
        <f t="shared" si="4"/>
        <v>3</v>
      </c>
      <c r="P63" s="8">
        <f t="shared" si="5"/>
        <v>0</v>
      </c>
      <c r="Q63" s="8">
        <f t="shared" si="6"/>
        <v>0</v>
      </c>
      <c r="R63" s="9">
        <f t="shared" si="7"/>
        <v>3</v>
      </c>
      <c r="S63" s="8">
        <f t="shared" si="8"/>
        <v>3</v>
      </c>
      <c r="T63" s="8">
        <f t="shared" si="9"/>
        <v>0</v>
      </c>
      <c r="U63" s="8">
        <f t="shared" si="10"/>
        <v>0</v>
      </c>
      <c r="V63" s="9">
        <f t="shared" si="11"/>
        <v>3</v>
      </c>
      <c r="W63" s="8">
        <f t="shared" si="12"/>
        <v>3</v>
      </c>
      <c r="X63" s="8">
        <f t="shared" si="13"/>
        <v>0</v>
      </c>
      <c r="Y63" s="8">
        <f t="shared" si="14"/>
        <v>0</v>
      </c>
      <c r="Z63" s="9">
        <f t="shared" si="15"/>
        <v>3</v>
      </c>
      <c r="AA63" s="9">
        <f t="shared" si="16"/>
        <v>12</v>
      </c>
      <c r="AB63" s="11">
        <f t="shared" si="17"/>
        <v>10</v>
      </c>
      <c r="AC63" s="11">
        <f t="shared" si="18"/>
        <v>8.2</v>
      </c>
      <c r="AD63" s="12"/>
    </row>
    <row r="64" spans="1:30" ht="12.75">
      <c r="A64" s="1" t="s">
        <v>129</v>
      </c>
      <c r="B64" s="1" t="s">
        <v>11</v>
      </c>
      <c r="C64" s="1" t="s">
        <v>12</v>
      </c>
      <c r="D64" s="1" t="s">
        <v>130</v>
      </c>
      <c r="E64" s="3" t="s">
        <v>140</v>
      </c>
      <c r="F64" s="3" t="s">
        <v>139</v>
      </c>
      <c r="G64" s="3" t="s">
        <v>139</v>
      </c>
      <c r="H64" s="3" t="s">
        <v>139</v>
      </c>
      <c r="I64" s="11">
        <v>7.75</v>
      </c>
      <c r="K64" s="8">
        <f t="shared" si="0"/>
        <v>3</v>
      </c>
      <c r="L64" s="8">
        <f t="shared" si="1"/>
        <v>0</v>
      </c>
      <c r="M64" s="8">
        <f t="shared" si="2"/>
        <v>0</v>
      </c>
      <c r="N64" s="9">
        <f t="shared" si="3"/>
        <v>3</v>
      </c>
      <c r="O64" s="8">
        <f t="shared" si="4"/>
        <v>0</v>
      </c>
      <c r="P64" s="8">
        <f t="shared" si="5"/>
        <v>2</v>
      </c>
      <c r="Q64" s="8">
        <f t="shared" si="6"/>
        <v>0</v>
      </c>
      <c r="R64" s="9">
        <f t="shared" si="7"/>
        <v>2</v>
      </c>
      <c r="S64" s="8">
        <f t="shared" si="8"/>
        <v>0</v>
      </c>
      <c r="T64" s="8">
        <f t="shared" si="9"/>
        <v>2</v>
      </c>
      <c r="U64" s="8">
        <f t="shared" si="10"/>
        <v>0</v>
      </c>
      <c r="V64" s="9">
        <f t="shared" si="11"/>
        <v>2</v>
      </c>
      <c r="W64" s="8">
        <f t="shared" si="12"/>
        <v>0</v>
      </c>
      <c r="X64" s="8">
        <f t="shared" si="13"/>
        <v>2</v>
      </c>
      <c r="Y64" s="8">
        <f t="shared" si="14"/>
        <v>0</v>
      </c>
      <c r="Z64" s="9">
        <f t="shared" si="15"/>
        <v>2</v>
      </c>
      <c r="AA64" s="9">
        <f t="shared" si="16"/>
        <v>9</v>
      </c>
      <c r="AB64" s="11">
        <f t="shared" si="17"/>
        <v>7.5</v>
      </c>
      <c r="AC64" s="11">
        <f t="shared" si="18"/>
        <v>7.7250000000000005</v>
      </c>
      <c r="AD64" s="12"/>
    </row>
    <row r="65" spans="1:30" ht="12.75">
      <c r="A65" s="1" t="s">
        <v>131</v>
      </c>
      <c r="B65" s="1" t="s">
        <v>31</v>
      </c>
      <c r="C65" s="1" t="s">
        <v>12</v>
      </c>
      <c r="D65" s="1" t="s">
        <v>132</v>
      </c>
      <c r="E65" s="3" t="s">
        <v>139</v>
      </c>
      <c r="F65" s="3" t="s">
        <v>140</v>
      </c>
      <c r="G65" s="3" t="s">
        <v>139</v>
      </c>
      <c r="H65" s="3" t="s">
        <v>140</v>
      </c>
      <c r="I65" s="11">
        <v>3.75</v>
      </c>
      <c r="K65" s="8">
        <f t="shared" si="0"/>
        <v>0</v>
      </c>
      <c r="L65" s="8">
        <f t="shared" si="1"/>
        <v>2</v>
      </c>
      <c r="M65" s="8">
        <f t="shared" si="2"/>
        <v>0</v>
      </c>
      <c r="N65" s="9">
        <f t="shared" si="3"/>
        <v>2</v>
      </c>
      <c r="O65" s="8">
        <f t="shared" si="4"/>
        <v>3</v>
      </c>
      <c r="P65" s="8">
        <f t="shared" si="5"/>
        <v>0</v>
      </c>
      <c r="Q65" s="8">
        <f t="shared" si="6"/>
        <v>0</v>
      </c>
      <c r="R65" s="9">
        <f t="shared" si="7"/>
        <v>3</v>
      </c>
      <c r="S65" s="8">
        <f t="shared" si="8"/>
        <v>0</v>
      </c>
      <c r="T65" s="8">
        <f t="shared" si="9"/>
        <v>2</v>
      </c>
      <c r="U65" s="8">
        <f t="shared" si="10"/>
        <v>0</v>
      </c>
      <c r="V65" s="9">
        <f t="shared" si="11"/>
        <v>2</v>
      </c>
      <c r="W65" s="8">
        <f t="shared" si="12"/>
        <v>3</v>
      </c>
      <c r="X65" s="8">
        <f t="shared" si="13"/>
        <v>0</v>
      </c>
      <c r="Y65" s="8">
        <f t="shared" si="14"/>
        <v>0</v>
      </c>
      <c r="Z65" s="9">
        <f t="shared" si="15"/>
        <v>3</v>
      </c>
      <c r="AA65" s="9">
        <f t="shared" si="16"/>
        <v>10</v>
      </c>
      <c r="AB65" s="11">
        <f t="shared" si="17"/>
        <v>8.333333333333334</v>
      </c>
      <c r="AC65" s="14">
        <f t="shared" si="18"/>
        <v>4.208333333333334</v>
      </c>
      <c r="AD65" s="12"/>
    </row>
    <row r="66" spans="1:30" ht="12.75">
      <c r="A66" s="1" t="s">
        <v>133</v>
      </c>
      <c r="B66" s="1" t="s">
        <v>11</v>
      </c>
      <c r="C66" s="1" t="s">
        <v>12</v>
      </c>
      <c r="D66" s="1" t="s">
        <v>134</v>
      </c>
      <c r="E66" s="3" t="s">
        <v>140</v>
      </c>
      <c r="F66" s="3" t="s">
        <v>140</v>
      </c>
      <c r="G66" s="3" t="s">
        <v>139</v>
      </c>
      <c r="H66" s="3" t="s">
        <v>143</v>
      </c>
      <c r="I66" s="11">
        <v>5</v>
      </c>
      <c r="K66" s="8">
        <f t="shared" si="0"/>
        <v>3</v>
      </c>
      <c r="L66" s="8">
        <f t="shared" si="1"/>
        <v>0</v>
      </c>
      <c r="M66" s="8">
        <f t="shared" si="2"/>
        <v>0</v>
      </c>
      <c r="N66" s="9">
        <f t="shared" si="3"/>
        <v>3</v>
      </c>
      <c r="O66" s="8">
        <f t="shared" si="4"/>
        <v>3</v>
      </c>
      <c r="P66" s="8">
        <f t="shared" si="5"/>
        <v>0</v>
      </c>
      <c r="Q66" s="8">
        <f t="shared" si="6"/>
        <v>0</v>
      </c>
      <c r="R66" s="9">
        <f t="shared" si="7"/>
        <v>3</v>
      </c>
      <c r="S66" s="8">
        <f t="shared" si="8"/>
        <v>0</v>
      </c>
      <c r="T66" s="8">
        <f t="shared" si="9"/>
        <v>2</v>
      </c>
      <c r="U66" s="8">
        <f t="shared" si="10"/>
        <v>0</v>
      </c>
      <c r="V66" s="9">
        <f t="shared" si="11"/>
        <v>2</v>
      </c>
      <c r="W66" s="8">
        <f t="shared" si="12"/>
        <v>0</v>
      </c>
      <c r="X66" s="8">
        <f t="shared" si="13"/>
        <v>0</v>
      </c>
      <c r="Y66" s="8">
        <f t="shared" si="14"/>
        <v>0</v>
      </c>
      <c r="Z66" s="9">
        <f t="shared" si="15"/>
        <v>0</v>
      </c>
      <c r="AA66" s="9">
        <f t="shared" si="16"/>
        <v>8</v>
      </c>
      <c r="AB66" s="11">
        <f t="shared" si="17"/>
        <v>6.666666666666667</v>
      </c>
      <c r="AC66" s="11">
        <f t="shared" si="18"/>
        <v>5.166666666666667</v>
      </c>
      <c r="AD66" s="12"/>
    </row>
    <row r="68" spans="1:29" ht="12.75">
      <c r="A68" s="13" t="s">
        <v>151</v>
      </c>
      <c r="B68" s="13"/>
      <c r="C68" s="13"/>
      <c r="D68" s="9"/>
      <c r="E68" s="9"/>
      <c r="F68" s="9"/>
      <c r="G68" s="9"/>
      <c r="H68" s="9"/>
      <c r="I68" s="11">
        <f>AVERAGE(I7:I66)</f>
        <v>5.779166666666667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11"/>
      <c r="AB68" s="11">
        <f>AVERAGE(AB7:AB66)</f>
        <v>7.375000000000001</v>
      </c>
      <c r="AC68" s="11">
        <f>AVERAGE(AC7:AC66)</f>
        <v>5.938749999999999</v>
      </c>
    </row>
    <row r="69" spans="1:29" ht="12.75">
      <c r="A69" s="13" t="s">
        <v>152</v>
      </c>
      <c r="B69" s="13"/>
      <c r="C69" s="13"/>
      <c r="D69" s="9"/>
      <c r="E69" s="9"/>
      <c r="F69" s="9"/>
      <c r="G69" s="9"/>
      <c r="H69" s="9"/>
      <c r="I69" s="11">
        <f>_xlfn.STDEV.S(I7:I66)</f>
        <v>1.9862299623348847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11"/>
      <c r="AB69" s="11">
        <f>_xlfn.STDEV.S(AB7:AB66)</f>
        <v>2.0228508625335477</v>
      </c>
      <c r="AC69" s="11">
        <f>_xlfn.STDEV.S(AC7:AC66)</f>
        <v>1.8528054420582143</v>
      </c>
    </row>
  </sheetData>
  <sheetProtection/>
  <mergeCells count="2">
    <mergeCell ref="A68:C68"/>
    <mergeCell ref="A69:C69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Nakabashi</dc:creator>
  <cp:keywords/>
  <dc:description/>
  <cp:lastModifiedBy>Não Disponível</cp:lastModifiedBy>
  <dcterms:created xsi:type="dcterms:W3CDTF">2014-08-29T14:11:38Z</dcterms:created>
  <dcterms:modified xsi:type="dcterms:W3CDTF">2014-11-12T20:08:34Z</dcterms:modified>
  <cp:category/>
  <cp:version/>
  <cp:contentType/>
  <cp:contentStatus/>
</cp:coreProperties>
</file>