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ginal" sheetId="1" r:id="rId4"/>
    <sheet state="hidden" name="Base V0" sheetId="2" r:id="rId5"/>
    <sheet state="visible" name="Base VF " sheetId="3" r:id="rId6"/>
    <sheet state="hidden" name="DE PARAS" sheetId="4" r:id="rId7"/>
    <sheet state="hidden" name="Contem" sheetId="5" r:id="rId8"/>
    <sheet state="visible" name="Glossário" sheetId="6" r:id="rId9"/>
    <sheet state="hidden" name="Criterio Brasil" sheetId="7" r:id="rId10"/>
    <sheet state="hidden" name="Classificação Criterio Brasil" sheetId="8" r:id="rId11"/>
    <sheet state="hidden" name="Q.07" sheetId="9" r:id="rId12"/>
    <sheet state="hidden" name="Q.11" sheetId="10" r:id="rId13"/>
    <sheet state="hidden" name="Q.14" sheetId="11" r:id="rId14"/>
    <sheet state="hidden" name="Q.17" sheetId="12" r:id="rId15"/>
    <sheet state="hidden" name="Q.19" sheetId="13" r:id="rId16"/>
    <sheet state="hidden" name="Q.21" sheetId="14" r:id="rId17"/>
  </sheets>
  <definedNames>
    <definedName hidden="1" localSheetId="0" name="_xlnm._FilterDatabase">Original!$A$1:$AV$101</definedName>
    <definedName hidden="1" localSheetId="7" name="_xlnm._FilterDatabase">'Classificação Criterio Brasil'!$A$2:$Q$102</definedName>
    <definedName hidden="1" localSheetId="9" name="_xlnm._FilterDatabase">Q.11!$A$1:$AC$101</definedName>
    <definedName hidden="1" localSheetId="10" name="_xlnm._FilterDatabase">Q.14!$A$1:$AC$101</definedName>
    <definedName hidden="1" localSheetId="11" name="_xlnm._FilterDatabase">Q.17!$A$1:$AC$101</definedName>
    <definedName hidden="1" localSheetId="12" name="_xlnm._FilterDatabase">Q.19!$A$1:$AC$101</definedName>
    <definedName hidden="1" localSheetId="13" name="_xlnm._FilterDatabase">Q.21!$A$1:$AC$101</definedName>
  </definedNames>
  <calcPr/>
  <extLst>
    <ext uri="GoogleSheetsCustomDataVersion2">
      <go:sheetsCustomData xmlns:go="http://customooxmlschemas.google.com/" r:id="rId18" roundtripDataChecksum="GrpsbCXHq5XiPoDb9w715wmZhTxc8wp2xBFhdUXOUpI="/>
    </ext>
  </extLst>
</workbook>
</file>

<file path=xl/sharedStrings.xml><?xml version="1.0" encoding="utf-8"?>
<sst xmlns="http://schemas.openxmlformats.org/spreadsheetml/2006/main" count="8652" uniqueCount="1095">
  <si>
    <t>Carimbo de data/hora</t>
  </si>
  <si>
    <t>Q.01. Você experimentou o sorvete da Dumbo nos ultimos 3 meses?</t>
  </si>
  <si>
    <t>Q.02. Qual é a sua idade?</t>
  </si>
  <si>
    <t>Q.03. Você mora em São Paulo?</t>
  </si>
  <si>
    <t>Q.04. Quando você vai à Dumbo, com quem você costuma ir?</t>
  </si>
  <si>
    <t>Q.05. Quantas vezes você foi na Dumbo no último mês?</t>
  </si>
  <si>
    <t>Q.06. Quando você vai à Dumbo, que produtos você costuma comprar?</t>
  </si>
  <si>
    <t>Q.07.  O que vem à sua cabeça quando você vê essa logomarca?</t>
  </si>
  <si>
    <t xml:space="preserve">Q.08. Em uma escala de 1 a 5, sendo 1 “não gosto nada” e 5 “gosto muito”, indique o quanto você gosta dessa logomarca. </t>
  </si>
  <si>
    <t>Q.09. Abaixo temos alguns pares de adjetivos que servem para descrever a logomarca atual da Dumbo. Marque o número (de 1 a 5) mais próximo ao adjetivo que melhor descreve a impressão da marca para você.</t>
  </si>
  <si>
    <t/>
  </si>
  <si>
    <t>Q.10. Qual das 3 opções de logomarcas acima você prefere?</t>
  </si>
  <si>
    <t xml:space="preserve">Q.11. Explique por qual razão você escolheu essa opção em detrimento das outras duas opções?
</t>
  </si>
  <si>
    <t>Q.12. Você acredita que a inclusão dos conceitos abaixo do nome "Dumbo" facilitam o entendimento da marca para os consumidores?</t>
  </si>
  <si>
    <t xml:space="preserve">Q.13. Para você, a presença de termos em inglês associados à logomarca é algo positivo? </t>
  </si>
  <si>
    <t>Q.14. Por que você acha isso?</t>
  </si>
  <si>
    <t>Q.15. Abaixo temos alguns pares de adjetivos que servem para descrever o processo de montagem do sorvete, mais especificamente a partir da máquina usada no vídeo. Marque o número (de 1 a 5) mais próximo ao adjetivo que melhor descreve a impressão do produto para você.</t>
  </si>
  <si>
    <t>Q.16. Considerando as duas máquinas mostradas nos vídeos anteriores,  qual das duas você prefere?</t>
  </si>
  <si>
    <t>Q.17. Por que você acha isso?</t>
  </si>
  <si>
    <t>Q.18. Para você, ver a massa do sorvete sendo batida junto com o recheio é algo positivo?</t>
  </si>
  <si>
    <t>Q.19. Por que você acha isso?</t>
  </si>
  <si>
    <t xml:space="preserve">Q.20. Você acha que a segunda máquina possui mais vantagens que a primeira máquina? </t>
  </si>
  <si>
    <t>Q.21. Por que você acha isso?</t>
  </si>
  <si>
    <t>Q.22. Vamos agora passar para algumas perguntas pessoais sobre itens comuns que as pessoas costumam ter em casa. Por favor, responda de acordo com o que realmente está presente na sua casa. Tudo bem? [Quantidade de banheiros:]</t>
  </si>
  <si>
    <t>Q.22. Vamos agora passar para algumas perguntas pessoais sobre itens comuns que as pessoas costumam ter em casa. Por favor, responda de acordo com o que realmente está presente na sua casa. Tudo bem? [Quantidade de trabalhadores domésticos:]</t>
  </si>
  <si>
    <t>Q.22. Vamos agora passar para algumas perguntas pessoais sobre itens comuns que as pessoas costumam ter em casa. Por favor, responda de acordo com o que realmente está presente na sua casa. Tudo bem? [Quantidade de automóveis:]</t>
  </si>
  <si>
    <t>Q.22. Vamos agora passar para algumas perguntas pessoais sobre itens comuns que as pessoas costumam ter em casa. Por favor, responda de acordo com o que realmente está presente na sua casa. Tudo bem? [Quantidade de microcomputador (notebooks):]</t>
  </si>
  <si>
    <t>Q.22. Vamos agora passar para algumas perguntas pessoais sobre itens comuns que as pessoas costumam ter em casa. Por favor, responda de acordo com o que realmente está presente na sua casa. Tudo bem? [Quantidade de lava-louças:]</t>
  </si>
  <si>
    <t>Q.22. Vamos agora passar para algumas perguntas pessoais sobre itens comuns que as pessoas costumam ter em casa. Por favor, responda de acordo com o que realmente está presente na sua casa. Tudo bem? [Quantidade de geladeiras:]</t>
  </si>
  <si>
    <t>Q.22. Vamos agora passar para algumas perguntas pessoais sobre itens comuns que as pessoas costumam ter em casa. Por favor, responda de acordo com o que realmente está presente na sua casa. Tudo bem? [Quantidade de freezers:]</t>
  </si>
  <si>
    <t>Q.22. Vamos agora passar para algumas perguntas pessoais sobre itens comuns que as pessoas costumam ter em casa. Por favor, responda de acordo com o que realmente está presente na sua casa. Tudo bem? [Quantidade de lava-roupas:]</t>
  </si>
  <si>
    <t>Q.22. Vamos agora passar para algumas perguntas pessoais sobre itens comuns que as pessoas costumam ter em casa. Por favor, responda de acordo com o que realmente está presente na sua casa. Tudo bem? [Quantidade de DVD’s:]</t>
  </si>
  <si>
    <t>Q.22. Vamos agora passar para algumas perguntas pessoais sobre itens comuns que as pessoas costumam ter em casa. Por favor, responda de acordo com o que realmente está presente na sua casa. Tudo bem? [Quantidade de micro-ondas:]</t>
  </si>
  <si>
    <t>Q.22. Vamos agora passar para algumas perguntas pessoais sobre itens comuns que as pessoas costumam ter em casa. Por favor, responda de acordo com o que realmente está presente na sua casa. Tudo bem? [Quantidade de motocicletas:]</t>
  </si>
  <si>
    <t>Q.22. Vamos agora passar para algumas perguntas pessoais sobre itens comuns que as pessoas costumam ter em casa. Por favor, responda de acordo com o que realmente está presente na sua casa. Tudo bem? [Quantidade de secadora de roupas:]</t>
  </si>
  <si>
    <t xml:space="preserve">Q. 23. A água utilizada no seu domicílio é proveniente de?   </t>
  </si>
  <si>
    <t xml:space="preserve">Q.24. Considerando o trecho da rua do seu domicílio, você diria que a rua é:  </t>
  </si>
  <si>
    <t xml:space="preserve">Q.25. Qual é o grau de instrução do seu chefe de família? Considere como chefe da família a pessoa que contribui com a maior parte da renda no seu domicílio  </t>
  </si>
  <si>
    <t>Q.26. Qual é a sua idade?</t>
  </si>
  <si>
    <t xml:space="preserve">Q.27. Com qual gênero você se identifica? </t>
  </si>
  <si>
    <t xml:space="preserve">Q.28. Qual é o seu nível de escolaridade? </t>
  </si>
  <si>
    <t>Q.29. Qual é o seu telefone?</t>
  </si>
  <si>
    <t>Q.30. Qual é o seu nome completo?</t>
  </si>
  <si>
    <t>Sim</t>
  </si>
  <si>
    <t>Entre 25 e 29 anos</t>
  </si>
  <si>
    <t>Com amigos</t>
  </si>
  <si>
    <t>1 vez</t>
  </si>
  <si>
    <t>Mini Taiyaki Recheado</t>
  </si>
  <si>
    <t xml:space="preserve">Algo chique e sofisticado </t>
  </si>
  <si>
    <t>Opção 3</t>
  </si>
  <si>
    <t xml:space="preserve">Porque está em português </t>
  </si>
  <si>
    <t>Certamente sim</t>
  </si>
  <si>
    <t>Talvez</t>
  </si>
  <si>
    <t xml:space="preserve">Facilita entendimento para publico estrangeiro </t>
  </si>
  <si>
    <t>A máquina do segundo vídeo</t>
  </si>
  <si>
    <t>Aparência cremosa</t>
  </si>
  <si>
    <t xml:space="preserve">Tem pessoas que nao gostam da ideia de bater sorvete alem de ser milk-shake </t>
  </si>
  <si>
    <t>Parece mais cremoso</t>
  </si>
  <si>
    <t>Zero</t>
  </si>
  <si>
    <t>4 ou +</t>
  </si>
  <si>
    <t>Rede geral de distribuição</t>
  </si>
  <si>
    <t>Asfaltada/Pavimentada</t>
  </si>
  <si>
    <t>Superior Completo</t>
  </si>
  <si>
    <t>Feminino</t>
  </si>
  <si>
    <t>Ensino Superior Completo</t>
  </si>
  <si>
    <t>Gabriela Moura</t>
  </si>
  <si>
    <t>Entre 30 e 35 anos</t>
  </si>
  <si>
    <t>Sozinho</t>
  </si>
  <si>
    <t>Elegante</t>
  </si>
  <si>
    <t>Opção 1</t>
  </si>
  <si>
    <t>Mistura de idioma, muito poluida</t>
  </si>
  <si>
    <t>Certamente não</t>
  </si>
  <si>
    <t xml:space="preserve">Tem pessoas que gostam e outras não </t>
  </si>
  <si>
    <t>A máquina do primeiro vídeo</t>
  </si>
  <si>
    <t xml:space="preserve">Costume. Segundo mais artesanal </t>
  </si>
  <si>
    <t>Provavelmente sim</t>
  </si>
  <si>
    <t xml:space="preserve">Parece mais artesanal </t>
  </si>
  <si>
    <t xml:space="preserve">Não tenho certeza </t>
  </si>
  <si>
    <t>Poço ou nascente</t>
  </si>
  <si>
    <t>Terra/Cascalho</t>
  </si>
  <si>
    <t>Masculino</t>
  </si>
  <si>
    <t xml:space="preserve">Douglas Guedes  </t>
  </si>
  <si>
    <t>Entre 18 e 24 anos</t>
  </si>
  <si>
    <t>Sorvete, Cookie</t>
  </si>
  <si>
    <t>algo sofisticado, gourmet e premium</t>
  </si>
  <si>
    <t xml:space="preserve">está em português </t>
  </si>
  <si>
    <t>talvez seja positivo dependendo do público que querem atingir e por ser em inglês pode trazer uma sensação de que é uma ideia importada e que agora podem consumir em território nacional</t>
  </si>
  <si>
    <t>A segunda parece produzir sorvetes de maior qualidade</t>
  </si>
  <si>
    <t>pode ser bom ou não, depende do pedido</t>
  </si>
  <si>
    <t>Pq simm</t>
  </si>
  <si>
    <t>Médio completo/Superior incompleto</t>
  </si>
  <si>
    <t>Ensino Superior Incompleto</t>
  </si>
  <si>
    <t>11 98160-2484</t>
  </si>
  <si>
    <t>Maria Ana Almeida</t>
  </si>
  <si>
    <t>Com familiares</t>
  </si>
  <si>
    <t xml:space="preserve">Sofisticado </t>
  </si>
  <si>
    <t xml:space="preserve">A própria logo ja remete esses conceitos </t>
  </si>
  <si>
    <t>Exagero</t>
  </si>
  <si>
    <t xml:space="preserve">Dinamico, rápido, padronização </t>
  </si>
  <si>
    <t xml:space="preserve">Remete outra proposta </t>
  </si>
  <si>
    <t>Padronização,  segurança de uso</t>
  </si>
  <si>
    <t>Rafael Lorini</t>
  </si>
  <si>
    <t>elefante</t>
  </si>
  <si>
    <t>por estar em portugues</t>
  </si>
  <si>
    <t xml:space="preserve">porque nao precisa ser necessariamente em inglês </t>
  </si>
  <si>
    <t xml:space="preserve">mais rapido, dinâmico </t>
  </si>
  <si>
    <t>remete a outra proposta de produto</t>
  </si>
  <si>
    <t>padronização do produto</t>
  </si>
  <si>
    <t>Aurea Lorini</t>
  </si>
  <si>
    <t>Clean e calmo</t>
  </si>
  <si>
    <t xml:space="preserve">Menos informações </t>
  </si>
  <si>
    <t>Provavelmente não</t>
  </si>
  <si>
    <t xml:space="preserve">Vibe americana </t>
  </si>
  <si>
    <t>Mais suav3</t>
  </si>
  <si>
    <t xml:space="preserve">Não ha vantagem na mistura </t>
  </si>
  <si>
    <t>Fresco sabor</t>
  </si>
  <si>
    <t>Ensino Fundamental Incompleto</t>
  </si>
  <si>
    <t>Beatriz de Arruda Campos Barcellos</t>
  </si>
  <si>
    <t>Sorvete</t>
  </si>
  <si>
    <t xml:space="preserve">Parece de roupa. A cor. Tipografia. </t>
  </si>
  <si>
    <t xml:space="preserve">Mais acolhedor. </t>
  </si>
  <si>
    <t xml:space="preserve">Mais pela impressão que dá. </t>
  </si>
  <si>
    <t xml:space="preserve">Mais inovadora. </t>
  </si>
  <si>
    <t xml:space="preserve">Impressão de algo mais fresco. Algo preparado na hora. </t>
  </si>
  <si>
    <t xml:space="preserve">Se a ideia é passar algo mais fresco sim. </t>
  </si>
  <si>
    <t xml:space="preserve">Maira Almeira </t>
  </si>
  <si>
    <t>36 anos ou mais</t>
  </si>
  <si>
    <t>Sozinho, Com amigos</t>
  </si>
  <si>
    <t xml:space="preserve">Diferente </t>
  </si>
  <si>
    <t>Simples</t>
  </si>
  <si>
    <t xml:space="preserve">Estamos no Brasil </t>
  </si>
  <si>
    <t>Legal de ver</t>
  </si>
  <si>
    <t xml:space="preserve">Não vejo diferença </t>
  </si>
  <si>
    <t>Fabio Guedes</t>
  </si>
  <si>
    <t>De 2 a 3 vezes</t>
  </si>
  <si>
    <t xml:space="preserve">Nao chama atenção </t>
  </si>
  <si>
    <t>Opção 2</t>
  </si>
  <si>
    <t>Claresa</t>
  </si>
  <si>
    <t xml:space="preserve">Recebe estrangeiros </t>
  </si>
  <si>
    <t>Frescor</t>
  </si>
  <si>
    <t>Escolha do sabor</t>
  </si>
  <si>
    <t xml:space="preserve">Variedade de sabor </t>
  </si>
  <si>
    <t>Ermelita Souza</t>
  </si>
  <si>
    <t xml:space="preserve">Logo não muito. Logo remete ao elefante. Cinza também. Formato de letras. Sofisticação. </t>
  </si>
  <si>
    <t xml:space="preserve">Manter padrão em inglês. Passa mais sofisticação. </t>
  </si>
  <si>
    <t xml:space="preserve">Mais contrução de conceito, mas não é diferencial </t>
  </si>
  <si>
    <t xml:space="preserve">Sabe se que é líquido. Segunda mais caseira. </t>
  </si>
  <si>
    <t xml:space="preserve">Mais a percepção de fresco. </t>
  </si>
  <si>
    <t xml:space="preserve">Percepção sim. Parte técnica não. </t>
  </si>
  <si>
    <t xml:space="preserve">Gustavo Ferraz </t>
  </si>
  <si>
    <t>remete a um pub</t>
  </si>
  <si>
    <t xml:space="preserve">redundância </t>
  </si>
  <si>
    <t>Fresco</t>
  </si>
  <si>
    <t>Receitas adaptadas sao melhores</t>
  </si>
  <si>
    <t xml:space="preserve">Impressão de caseiro </t>
  </si>
  <si>
    <t>Fundamental I completo / Fundamental II Incompleto</t>
  </si>
  <si>
    <t>Priscila Kubi</t>
  </si>
  <si>
    <t xml:space="preserve">Roupa masculina </t>
  </si>
  <si>
    <t xml:space="preserve">Redundância </t>
  </si>
  <si>
    <t xml:space="preserve">Personalização </t>
  </si>
  <si>
    <t>Processo da segunda é mais demorado</t>
  </si>
  <si>
    <t>Patrícia Sato</t>
  </si>
  <si>
    <t xml:space="preserve">Não parece que é sorveteria. Parece um café. Colocaria mais cor. </t>
  </si>
  <si>
    <t xml:space="preserve">Não leria o restante </t>
  </si>
  <si>
    <t xml:space="preserve">Não diz muita coisa se não Leem. </t>
  </si>
  <si>
    <t xml:space="preserve">Segundo, mas são coisas diferentes. Pra momentos diferentes. </t>
  </si>
  <si>
    <t xml:space="preserve">Só mistura. Já estava pronto l. </t>
  </si>
  <si>
    <t xml:space="preserve">Opção a mais. A personalização. </t>
  </si>
  <si>
    <t>Simone Poianas</t>
  </si>
  <si>
    <t>Ausência de cor</t>
  </si>
  <si>
    <t>Estamos no Brasil</t>
  </si>
  <si>
    <t xml:space="preserve">Simplicidade </t>
  </si>
  <si>
    <t>Varia o sabor</t>
  </si>
  <si>
    <t>Ana maria macarini</t>
  </si>
  <si>
    <t xml:space="preserve">Sorveteria sofisticado </t>
  </si>
  <si>
    <t>porque estamos no brasil</t>
  </si>
  <si>
    <t xml:space="preserve">pois tem pessoas gringas aqui </t>
  </si>
  <si>
    <t xml:space="preserve">visualmente prefiro outro </t>
  </si>
  <si>
    <t xml:space="preserve">pois estou vendo </t>
  </si>
  <si>
    <t xml:space="preserve">pois a outra sera mais rapido </t>
  </si>
  <si>
    <t>Dayane cristine da silva</t>
  </si>
  <si>
    <t>Seriedade.  consultorio medico</t>
  </si>
  <si>
    <t xml:space="preserve">Por conta dos estrangeiros </t>
  </si>
  <si>
    <t>Personalizado,  fresco</t>
  </si>
  <si>
    <t>Pq estou vendo</t>
  </si>
  <si>
    <t>Ambas fazem a mesma coisa</t>
  </si>
  <si>
    <t xml:space="preserve">Rafael Oliveira </t>
  </si>
  <si>
    <t xml:space="preserve">Não vem sorvete. Loja de roupa. Sabe que é sorvete pela redes. </t>
  </si>
  <si>
    <t xml:space="preserve">Mora no Brasil tem que quer português. </t>
  </si>
  <si>
    <t>Não abrange todos. Criança e etc</t>
  </si>
  <si>
    <t xml:space="preserve">Mostra mais que o sorvete é artesanal. Não lembra grandes redes de fast food. </t>
  </si>
  <si>
    <t xml:space="preserve">Parece mais feito na hora. </t>
  </si>
  <si>
    <t xml:space="preserve">Mais personalização. </t>
  </si>
  <si>
    <t>Shanti Silva</t>
  </si>
  <si>
    <t>Cookie</t>
  </si>
  <si>
    <t xml:space="preserve">Sofisticação </t>
  </si>
  <si>
    <t>É mais simples. Menos elementos tornam a comunicação mais direta, objetiva e limpa.</t>
  </si>
  <si>
    <t>Depende do público que a marca gostaria de atingir.</t>
  </si>
  <si>
    <t>Me parece mais limpa e artesanal.</t>
  </si>
  <si>
    <t>Pois consigo entender o processo de produção daquilo que estou consumindo.</t>
  </si>
  <si>
    <t>Fabricio de Souza Ferreira Leitão</t>
  </si>
  <si>
    <t xml:space="preserve">Tranquilidade </t>
  </si>
  <si>
    <t xml:space="preserve">Mais bonito </t>
  </si>
  <si>
    <t>Mais simples</t>
  </si>
  <si>
    <t xml:space="preserve">Realça </t>
  </si>
  <si>
    <t xml:space="preserve">Pedro Guimarães </t>
  </si>
  <si>
    <t>Com colegas de trabalho</t>
  </si>
  <si>
    <t>Poluição visual</t>
  </si>
  <si>
    <t xml:space="preserve">sofisticação </t>
  </si>
  <si>
    <t>mais inovadora</t>
  </si>
  <si>
    <t xml:space="preserve">realça </t>
  </si>
  <si>
    <t>máquina antiga</t>
  </si>
  <si>
    <t>Julya Souza</t>
  </si>
  <si>
    <t>algo mais luxuoso</t>
  </si>
  <si>
    <t>as outras tem muito texto pra ler</t>
  </si>
  <si>
    <t>nem todas as pessoas falam ingles</t>
  </si>
  <si>
    <t>pode adicionar oq quiser na massa</t>
  </si>
  <si>
    <t>da uma sensação de feito na hora</t>
  </si>
  <si>
    <t>adicionar recheios na massa</t>
  </si>
  <si>
    <t>Thiago Silva Lima</t>
  </si>
  <si>
    <t>Marcante mas nao remete sorvete</t>
  </si>
  <si>
    <t xml:space="preserve">nao necessita explicação </t>
  </si>
  <si>
    <t xml:space="preserve">Sinonimo de qualidade </t>
  </si>
  <si>
    <t xml:space="preserve">Passa impressão mais artesanal </t>
  </si>
  <si>
    <t xml:space="preserve">Simplificar a produção </t>
  </si>
  <si>
    <t xml:space="preserve">Pois conceitos diferentes </t>
  </si>
  <si>
    <t>Outro</t>
  </si>
  <si>
    <t>Layla Gabie Coelho de Lima</t>
  </si>
  <si>
    <t>Cor adequada, mas tipografia parece de marca de roupas. Sem subtítulo não parece sorvete. Chanel é parecido.</t>
  </si>
  <si>
    <t>Identidade mais simples. Tipografia precisa mudar. Cor Okay. Mais cores. Dois subtítulos.</t>
  </si>
  <si>
    <t xml:space="preserve">Estamos no Brasil. Muitas pessoas não falam inglês. </t>
  </si>
  <si>
    <t xml:space="preserve">Você ve que esta sendo feito na hora. Mais carinho para quem está vendo. Feito mais a mão. </t>
  </si>
  <si>
    <t xml:space="preserve">Produzido na hora. </t>
  </si>
  <si>
    <t xml:space="preserve">aproxima mais do cliente. </t>
  </si>
  <si>
    <t>Analfabeto / Fundamental incompleto</t>
  </si>
  <si>
    <t>Lori Costa</t>
  </si>
  <si>
    <t xml:space="preserve">Produto mais fino. </t>
  </si>
  <si>
    <t xml:space="preserve">Inglês pode ter gente que não entende. Se sabe inglês sabe que é sorvete, mas se não sabe não sabe. </t>
  </si>
  <si>
    <t xml:space="preserve">Tudo inglês combina com a estética, mas fica sem entendimento </t>
  </si>
  <si>
    <t>Mostra mais o processo.</t>
  </si>
  <si>
    <t xml:space="preserve">No logo, tá homemade, mas não casa com a máquina atual. </t>
  </si>
  <si>
    <t xml:space="preserve">Na primeira, tudo na máquina escondido. Na segunda, você enxerga tudo. </t>
  </si>
  <si>
    <t>Gustavo Moura da Silva</t>
  </si>
  <si>
    <t xml:space="preserve">Coisa sóbria. Mais séria. </t>
  </si>
  <si>
    <t xml:space="preserve">Chama mais atenção e traz mais a ideia da marca. </t>
  </si>
  <si>
    <t xml:space="preserve">Por que a marca se mostra algo gringo. </t>
  </si>
  <si>
    <t xml:space="preserve">A primeira pois não faz diferença ver sendo feito na hora e misturar o sorvete. </t>
  </si>
  <si>
    <t xml:space="preserve">O cliente tem pressa. Não vai perder tempo. </t>
  </si>
  <si>
    <t xml:space="preserve">A primeira máquina é mais rápida, mesmo não tendo o recheio batido junto. </t>
  </si>
  <si>
    <t>Marcela Capuccio</t>
  </si>
  <si>
    <t xml:space="preserve">Sofisticação e seriedade. </t>
  </si>
  <si>
    <t xml:space="preserve">Está em português e torna a compreensão mais fácil. </t>
  </si>
  <si>
    <t xml:space="preserve">Muitas pessoas não sabem inglês. </t>
  </si>
  <si>
    <t>O sorvete parece mais natural.</t>
  </si>
  <si>
    <t>Melhora a experiência. Faz pensar que é algo feito na hora.</t>
  </si>
  <si>
    <t xml:space="preserve">Mais controle pro cliente escolher </t>
  </si>
  <si>
    <t xml:space="preserve">Pedro Marcelo </t>
  </si>
  <si>
    <t xml:space="preserve">Roupa </t>
  </si>
  <si>
    <t xml:space="preserve">muita informação </t>
  </si>
  <si>
    <t xml:space="preserve">Inglês pode passar uma imagem de qualidade mas muitas pessoas não gostam </t>
  </si>
  <si>
    <t xml:space="preserve">mais dinâmico </t>
  </si>
  <si>
    <t xml:space="preserve">Chama atenção </t>
  </si>
  <si>
    <t xml:space="preserve">chama mais atenção </t>
  </si>
  <si>
    <t>Pedro Lima</t>
  </si>
  <si>
    <t>Não aparenta ser sorveteria</t>
  </si>
  <si>
    <t xml:space="preserve">Mais autêntico </t>
  </si>
  <si>
    <t>Tira um pouco na identidade brasileira/descaracteriza</t>
  </si>
  <si>
    <t>Parece mais artesanal</t>
  </si>
  <si>
    <t>Impressão de ser mais artesanal</t>
  </si>
  <si>
    <t>11 941127228</t>
  </si>
  <si>
    <t>Luise Vilela</t>
  </si>
  <si>
    <t xml:space="preserve">Algum sorvete diferente </t>
  </si>
  <si>
    <t>Mais limpo o nome</t>
  </si>
  <si>
    <t>Diferencial</t>
  </si>
  <si>
    <t xml:space="preserve">Da a impressao de ficar mais saboroso e artesanal </t>
  </si>
  <si>
    <t>Parece mais consistente</t>
  </si>
  <si>
    <t xml:space="preserve">Parece mais saboroso </t>
  </si>
  <si>
    <t>Caroline de Moraes Pertile</t>
  </si>
  <si>
    <t>Um filme</t>
  </si>
  <si>
    <t>Mais limpo</t>
  </si>
  <si>
    <t>Existem pessoas que iriam gostar dos termos em inglês mas não é necessariamente melhor</t>
  </si>
  <si>
    <t xml:space="preserve">A segunda não chama tanta atenção </t>
  </si>
  <si>
    <t>Mistura de muitos ingredientes</t>
  </si>
  <si>
    <t>Pra agradar quem quer misturar sabores</t>
  </si>
  <si>
    <t>Rafaela Friedman</t>
  </si>
  <si>
    <t>Sorvete, Milkshake</t>
  </si>
  <si>
    <t>Simplicidade, rebuscado</t>
  </si>
  <si>
    <t>Logo mais limpa</t>
  </si>
  <si>
    <t>Por que traz mais sensações de exclusividade</t>
  </si>
  <si>
    <t xml:space="preserve">Por deixar o sorvete com um conceito mais artesanal </t>
  </si>
  <si>
    <t xml:space="preserve">Fica meio difícil definir o benefício </t>
  </si>
  <si>
    <t>Alexandre Sousa</t>
  </si>
  <si>
    <t>Remete o elefante Dumbo desenho</t>
  </si>
  <si>
    <t>Traz mais informações sobre a marca e por ser português</t>
  </si>
  <si>
    <t>Pode excluir parte da população com a intenção de criar algo mais exclusivo</t>
  </si>
  <si>
    <t>Maior escolha de ingredientes e sensação de ser mais fresco</t>
  </si>
  <si>
    <t xml:space="preserve">Pela visibilidade dos ingredientes </t>
  </si>
  <si>
    <t xml:space="preserve">Visibilidade dos ingredientes </t>
  </si>
  <si>
    <t>Caroline Muccida</t>
  </si>
  <si>
    <t>Chique e minimalista</t>
  </si>
  <si>
    <t>Aparenta ser mais chique</t>
  </si>
  <si>
    <t>Por causa do local em que está</t>
  </si>
  <si>
    <t>Máquina inovadora</t>
  </si>
  <si>
    <t>Aparenta ser mais artesanal</t>
  </si>
  <si>
    <t xml:space="preserve">Por ser inovador, pode atrair mais o público e por ser mais fresco </t>
  </si>
  <si>
    <t>Beatriz Taminato</t>
  </si>
  <si>
    <t>Com amigos, Com familiares</t>
  </si>
  <si>
    <t>Sorvete, Mini Taiyaki Recheado</t>
  </si>
  <si>
    <t xml:space="preserve">Premium , lembra cosméticos </t>
  </si>
  <si>
    <t>Logo com traços mais limpos</t>
  </si>
  <si>
    <t>"Por distanciar-se do Brasil"</t>
  </si>
  <si>
    <t>Parece algo mais caseiro</t>
  </si>
  <si>
    <t xml:space="preserve">É  diferente </t>
  </si>
  <si>
    <t>Traz a sensação de feito na hora</t>
  </si>
  <si>
    <t>Ensino Médio Completo</t>
  </si>
  <si>
    <t xml:space="preserve">Danilo Calheiros </t>
  </si>
  <si>
    <t xml:space="preserve">Falta uma referência visual para entender que é uma sorveteria. </t>
  </si>
  <si>
    <t xml:space="preserve">Ficou mais óbvio a palavra. </t>
  </si>
  <si>
    <t xml:space="preserve">Muitos turistas na rua entederiam melhor o que é. </t>
  </si>
  <si>
    <t xml:space="preserve">No olhometro a segunda é melhor porque o cliente vê o preparo. </t>
  </si>
  <si>
    <t xml:space="preserve">Parece mais gostoso. </t>
  </si>
  <si>
    <t xml:space="preserve">Mais inovador. Mais caseiro. </t>
  </si>
  <si>
    <t>Felipe Costa</t>
  </si>
  <si>
    <t xml:space="preserve">Não é uma sorveteria. Só dá pra entender lendo. </t>
  </si>
  <si>
    <t xml:space="preserve">Ficou mais informativo, mas acha que falta um elemento visual. </t>
  </si>
  <si>
    <t xml:space="preserve">Mais a ver com a marca </t>
  </si>
  <si>
    <t xml:space="preserve">O fato da pessoa vê fazendo na hora. Colocando a mão na massa, vê o preparo. </t>
  </si>
  <si>
    <t xml:space="preserve">Olhando como cliente é melhor, mas pelo lado dos colaboradores pode ser ruim. </t>
  </si>
  <si>
    <t xml:space="preserve">Mais tecnologico. </t>
  </si>
  <si>
    <t>Elizabete Taveres</t>
  </si>
  <si>
    <t xml:space="preserve">Um sorvete que veio de fora. Importado. </t>
  </si>
  <si>
    <t xml:space="preserve">Brasileiro não dá valor pro português. Então tem que ser assim. </t>
  </si>
  <si>
    <t xml:space="preserve">É a língua que todos correm atrás. </t>
  </si>
  <si>
    <t xml:space="preserve">Uma grande inovação. </t>
  </si>
  <si>
    <t xml:space="preserve">Remete a algo fresco. </t>
  </si>
  <si>
    <t xml:space="preserve">Não encontra facilmente no mercado. </t>
  </si>
  <si>
    <t>Fundamental completo/Médio Incompleto</t>
  </si>
  <si>
    <t>Sofia Liberado</t>
  </si>
  <si>
    <t xml:space="preserve">Só o nome não traz a ideia de sorvete. </t>
  </si>
  <si>
    <t xml:space="preserve">As pessoas batem o olho e enxergam melhor o que está escrito. </t>
  </si>
  <si>
    <t xml:space="preserve">Se é elitizado. Inglês é melhor, mas se for mais democratizado. </t>
  </si>
  <si>
    <t xml:space="preserve">Você mistura os sabores. </t>
  </si>
  <si>
    <t>Parece mais fresco</t>
  </si>
  <si>
    <t xml:space="preserve">A segunda não faz o que a primeira faz. É a segunda é muito boa. </t>
  </si>
  <si>
    <t>Ensino Médio Incompleto</t>
  </si>
  <si>
    <t>Maria Beatriz Liberado</t>
  </si>
  <si>
    <t xml:space="preserve">Pensa no Dumbo nos estados Unidos </t>
  </si>
  <si>
    <t xml:space="preserve">Gostou do homemade e soft. </t>
  </si>
  <si>
    <t xml:space="preserve">Confirma o que a pessoa pensa sobre a marca </t>
  </si>
  <si>
    <t xml:space="preserve">Acha que consegue mudar os sabores. </t>
  </si>
  <si>
    <t xml:space="preserve">Impressão de ser algo mais fresco. </t>
  </si>
  <si>
    <t xml:space="preserve">Acredita que a segunda máquina tem pouco aqui. </t>
  </si>
  <si>
    <t>Mariana Carla</t>
  </si>
  <si>
    <t xml:space="preserve">Penso que dá pra entender que é uma sorveteria </t>
  </si>
  <si>
    <t xml:space="preserve">Mais a ver com o público da rua. </t>
  </si>
  <si>
    <t xml:space="preserve">Acho que é artesanal e inovador e colocar deixa mais claro </t>
  </si>
  <si>
    <t xml:space="preserve">Aumenta variedade de sabores. Monta o próprio. </t>
  </si>
  <si>
    <t xml:space="preserve">É bom de gravar pra postar. </t>
  </si>
  <si>
    <t>Primeira máquina muito simples. Fast food. Não é homemade</t>
  </si>
  <si>
    <t xml:space="preserve">André Luiz </t>
  </si>
  <si>
    <t>Elefante. Dumbo é melhor amigo. O que é Dumbo? Ícone na lateral da loja parece abacaxi e não um D</t>
  </si>
  <si>
    <t>Toda em inglês e não tem divisão de línguas. Parece que quer abraçar o mundo.</t>
  </si>
  <si>
    <t xml:space="preserve">Inglês confunde mais do que ajuda. Ou todo inglês ou todo em português. </t>
  </si>
  <si>
    <t xml:space="preserve">Visualmente mais sinestésica. Vai aumentar o tempo de espera. </t>
  </si>
  <si>
    <t xml:space="preserve">Da uma sensação de frescor. </t>
  </si>
  <si>
    <t xml:space="preserve">Por que tudo é sorvete. Escolhas diferentes. </t>
  </si>
  <si>
    <t>Marcela Leal</t>
  </si>
  <si>
    <t>Milkshake, Mini Taiyaki Recheado</t>
  </si>
  <si>
    <t xml:space="preserve">Sorveteria mais tradicional, mas não diz muito sobre a marca. Algumas tem um posicionamento mais claro no logo. </t>
  </si>
  <si>
    <t xml:space="preserve">Fala mais com o entrevistado. Em pinheiros tudo é inglês. É mais simples em português. Prefere tudo em português, até o finnest. </t>
  </si>
  <si>
    <t>Em inglês é só mais uma marca da Freire usando. Logo precisa ser mais claro..</t>
  </si>
  <si>
    <t xml:space="preserve">Você acompanha o processo. </t>
  </si>
  <si>
    <t xml:space="preserve">Parece que tudo foi feito na hora. </t>
  </si>
  <si>
    <t xml:space="preserve">A experiência é superior, mas só quero tomar sorvete. </t>
  </si>
  <si>
    <t xml:space="preserve">Felipe Ribeiro </t>
  </si>
  <si>
    <t xml:space="preserve">Parece mais uma empresa de decoração. </t>
  </si>
  <si>
    <t xml:space="preserve">Prefere assim pois passa muito mais informações </t>
  </si>
  <si>
    <t xml:space="preserve">Mais brasilidade. </t>
  </si>
  <si>
    <t xml:space="preserve">A máquina não esconde o sorvete </t>
  </si>
  <si>
    <t xml:space="preserve">Saber que tá sendo feito na hora. Mais fresco. </t>
  </si>
  <si>
    <t xml:space="preserve">Atrai mais o cliente. É mais interessante. </t>
  </si>
  <si>
    <t>Camila Lopes</t>
  </si>
  <si>
    <t xml:space="preserve">Não parece marca de sorvete. </t>
  </si>
  <si>
    <t xml:space="preserve">Pra deixar mais claro que é sorveteria </t>
  </si>
  <si>
    <t xml:space="preserve">Estamos no Brasil. Precisamos falar em português </t>
  </si>
  <si>
    <t xml:space="preserve">Por que parece mais elaborado. </t>
  </si>
  <si>
    <t>Ver os ingredientesm</t>
  </si>
  <si>
    <t xml:space="preserve">É algo mais visual. </t>
  </si>
  <si>
    <t>Julia pini</t>
  </si>
  <si>
    <t xml:space="preserve">Marca de imóveis </t>
  </si>
  <si>
    <t xml:space="preserve">Muitas informações </t>
  </si>
  <si>
    <t>Depende do público que acessa (presunçoso)</t>
  </si>
  <si>
    <t>remete ao mc donalds</t>
  </si>
  <si>
    <t>por ser em uma caquinha eh mais complicado de comer</t>
  </si>
  <si>
    <t xml:space="preserve">Maquina não atende a experiência e expectativas </t>
  </si>
  <si>
    <t>Flavia Cunha</t>
  </si>
  <si>
    <t xml:space="preserve">Refinado, rebuscado </t>
  </si>
  <si>
    <t xml:space="preserve">Muitas informação </t>
  </si>
  <si>
    <t xml:space="preserve">Indiferente </t>
  </si>
  <si>
    <t>Nao gosto do formato de sorvete cheio de toppings</t>
  </si>
  <si>
    <t>Por ser em uma casquinha é mais complicado de comer</t>
  </si>
  <si>
    <t>Chamam mais atenção e interesss</t>
  </si>
  <si>
    <t xml:space="preserve">Luis Arrais </t>
  </si>
  <si>
    <t xml:space="preserve">Sofisticado. Lembra o elefante. </t>
  </si>
  <si>
    <t xml:space="preserve">Mais preenchido. Sem nada fica vazio. </t>
  </si>
  <si>
    <t xml:space="preserve">Mais credibilidade </t>
  </si>
  <si>
    <t>Passa impressão de mais feito na hora.</t>
  </si>
  <si>
    <t>Da uma cara de artesanal.</t>
  </si>
  <si>
    <t xml:space="preserve">Mais frescor. Mais variedade </t>
  </si>
  <si>
    <t xml:space="preserve">Fernando Monteiro </t>
  </si>
  <si>
    <t xml:space="preserve">Sensação de frescor. </t>
  </si>
  <si>
    <t xml:space="preserve">Mais peso com adjetivos. Mais bagagem da marca </t>
  </si>
  <si>
    <t xml:space="preserve">Parece mais chique </t>
  </si>
  <si>
    <t xml:space="preserve">Mais moderno. </t>
  </si>
  <si>
    <t xml:space="preserve">Você vê o processo. </t>
  </si>
  <si>
    <t xml:space="preserve">Mais flexibilidade nos sabores. </t>
  </si>
  <si>
    <t>Mariana Ohira</t>
  </si>
  <si>
    <t xml:space="preserve">FABER CASTELL </t>
  </si>
  <si>
    <t xml:space="preserve">É mais chamativa </t>
  </si>
  <si>
    <t>Por conta da localidade</t>
  </si>
  <si>
    <t xml:space="preserve">Por conta da robustez do equipamento </t>
  </si>
  <si>
    <t xml:space="preserve">Pq da para ver que o produto está sendo feito na hora </t>
  </si>
  <si>
    <t xml:space="preserve">João Pedro Silvado Lúcio </t>
  </si>
  <si>
    <t>calssico minimalista elegante</t>
  </si>
  <si>
    <t>as outras tem muita explicação, ficou poluido</t>
  </si>
  <si>
    <t>o publico de pinheiros valoriza</t>
  </si>
  <si>
    <t>tem mais coisas, acontece mais coisas, parece demandar mais para fazer o sorvete</t>
  </si>
  <si>
    <t xml:space="preserve">mostra varios sabores, personalização </t>
  </si>
  <si>
    <t xml:space="preserve">mais sabores, mais opção </t>
  </si>
  <si>
    <t>Maria Fernanda Silvado</t>
  </si>
  <si>
    <t>Elefante disney</t>
  </si>
  <si>
    <t xml:space="preserve">Americanizado </t>
  </si>
  <si>
    <t xml:space="preserve">Pensado no público de fora e nao brasileiros </t>
  </si>
  <si>
    <t>Parece mais preparado</t>
  </si>
  <si>
    <t>Laura Conelian Fabbron</t>
  </si>
  <si>
    <t xml:space="preserve">elefante da disney </t>
  </si>
  <si>
    <t>americanizado</t>
  </si>
  <si>
    <t xml:space="preserve">Muito pensado no público internacional </t>
  </si>
  <si>
    <t>maquina mais moderna</t>
  </si>
  <si>
    <t>Por que sim</t>
  </si>
  <si>
    <t>Feito na hora</t>
  </si>
  <si>
    <t>Juliano Lucio</t>
  </si>
  <si>
    <t xml:space="preserve">Sofisticação pura. </t>
  </si>
  <si>
    <t xml:space="preserve">Os nomes não dá pra ler de qualquer forma </t>
  </si>
  <si>
    <t xml:space="preserve">Não faz diferença em inglês </t>
  </si>
  <si>
    <t xml:space="preserve">A primeira, mas depende do contexto. Lojas de rua é melhor a primeira. </t>
  </si>
  <si>
    <t xml:space="preserve">O sabor é melhor nas primeiras máquinas. </t>
  </si>
  <si>
    <t xml:space="preserve">Por todas as questões ditas anteriores </t>
  </si>
  <si>
    <t xml:space="preserve">Ester Nascimento </t>
  </si>
  <si>
    <t xml:space="preserve">É um logo bonito, mas não diz muito. </t>
  </si>
  <si>
    <t xml:space="preserve">Seria desnecessário e estranho e não agrega. </t>
  </si>
  <si>
    <t xml:space="preserve">Se for inclusão de pessoas o objetivo, pra agregar tem que ser em português </t>
  </si>
  <si>
    <t xml:space="preserve">É mais rápida pra tomar e comprar. A questão da higiene. Máquina aberta é mais complicada pra rua por conta da higiene. </t>
  </si>
  <si>
    <t xml:space="preserve">A mistura pode mudar o padrão do sorvete em dias diferentes do pedido. </t>
  </si>
  <si>
    <t xml:space="preserve">A marca tem pouco controle do padrão de qualidade. </t>
  </si>
  <si>
    <t xml:space="preserve">Letícia Nascimento </t>
  </si>
  <si>
    <t xml:space="preserve">Elefante. Pensou que poderia ser crepe ou churros. </t>
  </si>
  <si>
    <t xml:space="preserve">É mais interessante pra saber o que a marca é </t>
  </si>
  <si>
    <t xml:space="preserve">Vê muita empresa falando em inglês e não acha que faz sentido </t>
  </si>
  <si>
    <t xml:space="preserve">É mais interessante por misturar o recheio. </t>
  </si>
  <si>
    <t xml:space="preserve">Tem outros recheios na máquina convencional também. </t>
  </si>
  <si>
    <t xml:space="preserve">Tudo vai depender da vontade da pessoas na hora </t>
  </si>
  <si>
    <t>Bruna Melo Sampaio</t>
  </si>
  <si>
    <t xml:space="preserve">Sem ler, não sei que é sorvete. </t>
  </si>
  <si>
    <t xml:space="preserve">Diz muito mais sobre o que é </t>
  </si>
  <si>
    <t xml:space="preserve">Se a empresa é brasileira, precisa ser em português. </t>
  </si>
  <si>
    <t xml:space="preserve">Sair com o recheio é melhor. </t>
  </si>
  <si>
    <t xml:space="preserve">É muito mais interessante ver </t>
  </si>
  <si>
    <t xml:space="preserve">A experiência de consumir o sorvete é melhor. Da mais autonomia pro cliente </t>
  </si>
  <si>
    <t xml:space="preserve">Edineide Melo Sampaio </t>
  </si>
  <si>
    <t xml:space="preserve">Elefante da Disney. Lembra Europa. </t>
  </si>
  <si>
    <t xml:space="preserve">O inglês ficou bom e as palavras complementaram a logo. </t>
  </si>
  <si>
    <t xml:space="preserve">Mais coerente com o finnest. </t>
  </si>
  <si>
    <t xml:space="preserve">Segunda mais fica em dúvida com o tempo pois demora mais </t>
  </si>
  <si>
    <t xml:space="preserve">Mais gosto mais sabor e variedade </t>
  </si>
  <si>
    <t xml:space="preserve">Gosto de ver tudo sendo feito </t>
  </si>
  <si>
    <t>Fernanda Peixoto</t>
  </si>
  <si>
    <t xml:space="preserve">As cores trazem mais seriedade e lembra cinema as letras. Tradicional. </t>
  </si>
  <si>
    <t xml:space="preserve">Gosta da imagem limpa. Gosta de parece clássico. </t>
  </si>
  <si>
    <t xml:space="preserve">Acha que está no Brasil e tem que usar português </t>
  </si>
  <si>
    <t>Tem tudo o que a primeira com um plus</t>
  </si>
  <si>
    <t xml:space="preserve">Parece mais artesanal. Vc vê sendo feito. </t>
  </si>
  <si>
    <t xml:space="preserve">Mais opções de recheio. </t>
  </si>
  <si>
    <t xml:space="preserve">Andreia Gama </t>
  </si>
  <si>
    <t>Estética italiana.</t>
  </si>
  <si>
    <t xml:space="preserve">Adjetivos chamam a atenção </t>
  </si>
  <si>
    <t xml:space="preserve">Em inglês chama mais atenção mas tem pessoas que não entende </t>
  </si>
  <si>
    <t xml:space="preserve">Mais prático de realizar </t>
  </si>
  <si>
    <t xml:space="preserve">Acha que não faz diferença. Só quer o sorvete pronto. </t>
  </si>
  <si>
    <t xml:space="preserve">O sabor não vai mudar tanto. </t>
  </si>
  <si>
    <t>Sofia Souza</t>
  </si>
  <si>
    <t xml:space="preserve">Acha sério pra um sorvete. </t>
  </si>
  <si>
    <t xml:space="preserve">Mais contextualização da marca </t>
  </si>
  <si>
    <t xml:space="preserve">Vai depender das pessoas que frequentam. </t>
  </si>
  <si>
    <t>A fila seria mais rápido</t>
  </si>
  <si>
    <t xml:space="preserve">Gosta mais do sorvete de máquina mesmo. Faz mais sentido </t>
  </si>
  <si>
    <t xml:space="preserve">Se for sobre variedade, a empresa pode produzir mais. </t>
  </si>
  <si>
    <t xml:space="preserve">Mariana Pereira </t>
  </si>
  <si>
    <t xml:space="preserve">Algo de alimentação. Pensa em um café. Depois ao ler vê o sorvete </t>
  </si>
  <si>
    <t xml:space="preserve">É boa mas a palavra inovador não é boa. Acha que dá mais informações. </t>
  </si>
  <si>
    <t xml:space="preserve">Acredita que tira a acessibilidade. </t>
  </si>
  <si>
    <t xml:space="preserve">Parece ser mais artesanal. </t>
  </si>
  <si>
    <t>Parece mais fresco. Você vê sendo feito na hora</t>
  </si>
  <si>
    <t>A impressão que passa é mais de qualidade, mesmo sendo o mesmo produto.</t>
  </si>
  <si>
    <t xml:space="preserve">Natalia Soriane </t>
  </si>
  <si>
    <t>Com amigos, Com colegas de trabalho</t>
  </si>
  <si>
    <t xml:space="preserve">A cor é boa e trás sofisticação </t>
  </si>
  <si>
    <t xml:space="preserve">Finnest em inglês e a descrição tem que ser em português também. </t>
  </si>
  <si>
    <t xml:space="preserve">O português traz mais proximidade com todos e a marca é nacional. </t>
  </si>
  <si>
    <t>Qualidade maior</t>
  </si>
  <si>
    <t xml:space="preserve">Agrega mais valor na experiência. É exclusivo seu. </t>
  </si>
  <si>
    <t>Você vê todo o processo. O mercado está preocupado com a experiência do produto por completo. E vc vê vendo sendo produzido.</t>
  </si>
  <si>
    <t>Camila Fantucci</t>
  </si>
  <si>
    <t>sorvete gourmet</t>
  </si>
  <si>
    <t xml:space="preserve">menos poluída e minimalista </t>
  </si>
  <si>
    <t>a população brasileira tende a frequentar lugares que compreendem o que esta escrito</t>
  </si>
  <si>
    <t>muito mais inovadora</t>
  </si>
  <si>
    <t>deixa mais atrativo o processo</t>
  </si>
  <si>
    <t>kaylan leopoldino moreira ribeiro</t>
  </si>
  <si>
    <t>Sorvete, Pães recheados (canela, nutela, calabresa...)</t>
  </si>
  <si>
    <t>clean</t>
  </si>
  <si>
    <t>nenhum motivo especial</t>
  </si>
  <si>
    <t>porque estamos no Brasil</t>
  </si>
  <si>
    <t>praticidade</t>
  </si>
  <si>
    <t>praticidade e rapidez</t>
  </si>
  <si>
    <t>Patricia A. C. Spinola e Castro</t>
  </si>
  <si>
    <t>Milkshake</t>
  </si>
  <si>
    <t>predio novo</t>
  </si>
  <si>
    <t>mais referências a algo diferente</t>
  </si>
  <si>
    <t>associo mais a imagem do que o texto</t>
  </si>
  <si>
    <t>indiferente</t>
  </si>
  <si>
    <t>não acho</t>
  </si>
  <si>
    <t>Victor Rocha</t>
  </si>
  <si>
    <t>nao remete ao estabelecimento de sorvete</t>
  </si>
  <si>
    <t xml:space="preserve">transparência no processo de produção </t>
  </si>
  <si>
    <t xml:space="preserve">indiferente </t>
  </si>
  <si>
    <t>Julia Lima Gomes da Costa</t>
  </si>
  <si>
    <t>O desenho animado por causa do nome, cor</t>
  </si>
  <si>
    <t xml:space="preserve">Ficou condizente </t>
  </si>
  <si>
    <t xml:space="preserve">Porque a língua mais conhecida é o inglês </t>
  </si>
  <si>
    <t>Porque tem a opção que eu quiser</t>
  </si>
  <si>
    <t>Porque você ver os ingredientes se envolverem</t>
  </si>
  <si>
    <t>Por causa do tempo</t>
  </si>
  <si>
    <t>Rose Mary de Holanda</t>
  </si>
  <si>
    <t>Muito simples</t>
  </si>
  <si>
    <t>Porque está traduzido e informativo</t>
  </si>
  <si>
    <t>Porque depende da região</t>
  </si>
  <si>
    <t>Porque vejo os ingredientes que quero se misturando</t>
  </si>
  <si>
    <t>Escolho o que quero e parece fresco</t>
  </si>
  <si>
    <t>Parece fresco e tem mais sobores</t>
  </si>
  <si>
    <t>Mauro Sérgio Santos</t>
  </si>
  <si>
    <t>Luxo e pouco acessível, sabores sofisticados e “sem graça”, não me remete sorvete e sim loja de roupa</t>
  </si>
  <si>
    <t>Trás mais valor a marca, você entende melhor sobre ela</t>
  </si>
  <si>
    <t xml:space="preserve">Hoje o inglês é mais difundido, mas nem todo mundo conhece ou tem acesso, então isso poderia afastar consumidores que não tem conhecimento da língua </t>
  </si>
  <si>
    <t>Rico em detalhes e mais humanizado, visando o processo</t>
  </si>
  <si>
    <t>Diferente</t>
  </si>
  <si>
    <t xml:space="preserve">Torna mais personalizável </t>
  </si>
  <si>
    <t xml:space="preserve">Luana Braga </t>
  </si>
  <si>
    <t xml:space="preserve">Adjetivos em português </t>
  </si>
  <si>
    <t xml:space="preserve">Em inglês acaba não sendo entendível a todos os públicos </t>
  </si>
  <si>
    <t>Agilidade</t>
  </si>
  <si>
    <t xml:space="preserve">Nunca experimentei </t>
  </si>
  <si>
    <t xml:space="preserve">Michele Costa Santos </t>
  </si>
  <si>
    <t xml:space="preserve">Um lugar tranquilo pra estar </t>
  </si>
  <si>
    <t xml:space="preserve">Parece mais finalizado e profissional </t>
  </si>
  <si>
    <t>Incida uma falta de vontade na inclusão e preocupação com brasileiros</t>
  </si>
  <si>
    <t xml:space="preserve">Me agrada a opção de ter controle sobre o sabor que eu vou tomar </t>
  </si>
  <si>
    <t>Sensação de higiene e é legal de ver kkk</t>
  </si>
  <si>
    <t>Depende de qual proposta a empresa quer passar</t>
  </si>
  <si>
    <t>(11)99999-2837</t>
  </si>
  <si>
    <t xml:space="preserve">Raul Queiroz Jacobsem </t>
  </si>
  <si>
    <t>Sorvete, Cafés, Lattes e outras bebidas</t>
  </si>
  <si>
    <t xml:space="preserve">Marca de perfume </t>
  </si>
  <si>
    <t xml:space="preserve">Mais explicativo , pq olhando rápido não parece um logotipo de sorveteria ou café </t>
  </si>
  <si>
    <t xml:space="preserve">Dependendo do local da loja, tem pessoas que não saberão o significado. </t>
  </si>
  <si>
    <t>Parece mais artesanal, gourmet.</t>
  </si>
  <si>
    <t xml:space="preserve">Para ter a percepção que foi feito com cuidado, quais os ingredientes. </t>
  </si>
  <si>
    <t>Resposta 19.</t>
  </si>
  <si>
    <t>Karla Sigrid Serpa</t>
  </si>
  <si>
    <t>Sorvete, Milkshake, Mini Taiyaki Recheado</t>
  </si>
  <si>
    <t>Tras uma impressao pesada</t>
  </si>
  <si>
    <t xml:space="preserve">Por estar em escrito em Português </t>
  </si>
  <si>
    <t>Não gosta</t>
  </si>
  <si>
    <t>Por comseguir ver a montagem</t>
  </si>
  <si>
    <t xml:space="preserve">Por mostrar o processo parece mais gostoso </t>
  </si>
  <si>
    <t>Esteticamente é melhor</t>
  </si>
  <si>
    <t>Gilson Isaias Pereira</t>
  </si>
  <si>
    <t>Sorvete, Milkshake, Cookie</t>
  </si>
  <si>
    <t>Fome</t>
  </si>
  <si>
    <t xml:space="preserve">É mais chamativa e objetiva </t>
  </si>
  <si>
    <t>Hoje muitas pessoas sabem ou entendem o inglês,além de ser um idioma muito bonito e atraente,ele é inclusivo para estrangeiros que vem visitar nosso país.</t>
  </si>
  <si>
    <t>Achei mais eficaz e diferente</t>
  </si>
  <si>
    <t>Eu prefiro tudo batido junto,para equilibrar os sabores.</t>
  </si>
  <si>
    <t>A primeira máquina é simples e isso não é algo ruim,já a segunda máquina é mais satisfatória e prática,para o meu gosto.</t>
  </si>
  <si>
    <t>11 943741253</t>
  </si>
  <si>
    <t xml:space="preserve">Guilherme Morais De Souza </t>
  </si>
  <si>
    <t>sorvete</t>
  </si>
  <si>
    <t xml:space="preserve">Deixa mais claro a questão do artesanal, além disso diferente da opção 2 o texto está em portugues, dando uma sensação maior de ser artesanal e não só mais um produto </t>
  </si>
  <si>
    <t>Depende muito do publico que você pretende atingir</t>
  </si>
  <si>
    <t>Maior sensação de ser artesanal, pois mostra todo o processo até chegar ao sorvete</t>
  </si>
  <si>
    <t>Uma variação, depende do gosto da pessoa</t>
  </si>
  <si>
    <t xml:space="preserve">Por mostrar mais passos, da a impressão de ela ser mais completa e complexa, deixando uma sensação de ser vantajosa </t>
  </si>
  <si>
    <t>(11)942301984</t>
  </si>
  <si>
    <t>Ian Moura Aires</t>
  </si>
  <si>
    <t>Pães recheados (canela, nutela, calabresa...)</t>
  </si>
  <si>
    <t xml:space="preserve">Empresa grande </t>
  </si>
  <si>
    <t>Visual</t>
  </si>
  <si>
    <t xml:space="preserve">Quantidade </t>
  </si>
  <si>
    <t xml:space="preserve">Gosto misturando </t>
  </si>
  <si>
    <t xml:space="preserve">Rápido </t>
  </si>
  <si>
    <t>Ensino Fundamental Completo</t>
  </si>
  <si>
    <t xml:space="preserve">Sandra Leite </t>
  </si>
  <si>
    <t>minimalismo</t>
  </si>
  <si>
    <t>parece mais cuidadoso</t>
  </si>
  <si>
    <t>prefiro termos brasileiros, é mais inclusivo</t>
  </si>
  <si>
    <t>mais suave</t>
  </si>
  <si>
    <t>mais sabor</t>
  </si>
  <si>
    <t>mais tecnologia agregada</t>
  </si>
  <si>
    <t>Larissa Victorino Pereira</t>
  </si>
  <si>
    <t xml:space="preserve">alta qualidade </t>
  </si>
  <si>
    <t>passa mais informação sobre a marca</t>
  </si>
  <si>
    <t xml:space="preserve">passa uma credibilidade maior </t>
  </si>
  <si>
    <t xml:space="preserve">aparente ser de uma qualidade superior </t>
  </si>
  <si>
    <t xml:space="preserve">variedade de sabor </t>
  </si>
  <si>
    <t xml:space="preserve">o cliente pode fazer a mistura que desejar </t>
  </si>
  <si>
    <t>Faustino da silva peixinho Junior</t>
  </si>
  <si>
    <t>Cafés, Lattes e outras bebidas</t>
  </si>
  <si>
    <t>O nome dumbo me remete ao desenho da disney</t>
  </si>
  <si>
    <t>Mesmo sem conhecer a marca o logo da uma ideia do produto</t>
  </si>
  <si>
    <t xml:space="preserve">Eu não falo inglês, então para mim termos em inglês não significam nada positivo </t>
  </si>
  <si>
    <t xml:space="preserve">Mostrar o processo sempre agrega valor </t>
  </si>
  <si>
    <t xml:space="preserve">Da a sensação de personalizado </t>
  </si>
  <si>
    <t xml:space="preserve">Já dito anteriormente </t>
  </si>
  <si>
    <t>Rafael Estrela Vaz de Almeida</t>
  </si>
  <si>
    <t>Do filme</t>
  </si>
  <si>
    <t>Porque a ideia é ir tomar sorvete</t>
  </si>
  <si>
    <t xml:space="preserve">Mais interessante </t>
  </si>
  <si>
    <t xml:space="preserve">Fica mais gostoso e melhor apresentável </t>
  </si>
  <si>
    <t xml:space="preserve">Não sei distinguir </t>
  </si>
  <si>
    <t>Hianes Tharles Vieira e Silva</t>
  </si>
  <si>
    <t>joia - não conheço a marca</t>
  </si>
  <si>
    <t xml:space="preserve">se for uma marca brasileira pode ser um problema </t>
  </si>
  <si>
    <t>gostei mais</t>
  </si>
  <si>
    <t>ver o processo</t>
  </si>
  <si>
    <t>não sei</t>
  </si>
  <si>
    <t>Adriane Jordano</t>
  </si>
  <si>
    <t>Qualquer coisa alem de sorvete, marca de roupa etc</t>
  </si>
  <si>
    <t>Remete algo premium</t>
  </si>
  <si>
    <t>Agrega valor</t>
  </si>
  <si>
    <t xml:space="preserve">Diversidade de sabores </t>
  </si>
  <si>
    <t>Ver eles sendo produzido</t>
  </si>
  <si>
    <t xml:space="preserve">Remete ao artesanal </t>
  </si>
  <si>
    <t>Rafaela Ribeiro</t>
  </si>
  <si>
    <t xml:space="preserve">Sofisticação. É algo diferenciado. </t>
  </si>
  <si>
    <t xml:space="preserve">Acha que passa mais confiança. </t>
  </si>
  <si>
    <t xml:space="preserve">Chama mais atenção, mas muita gente não saberia o que é. Deixa claro a proposta </t>
  </si>
  <si>
    <t xml:space="preserve">Parece ser mais caseiro e artesanal. </t>
  </si>
  <si>
    <t>Você consegue ver o produto que estão utilizando.</t>
  </si>
  <si>
    <t xml:space="preserve">A primeira fica menos aparente o que é feito, mas a outra é mais claro. Não há tanta diferença </t>
  </si>
  <si>
    <t xml:space="preserve">Diogo Gonzaga </t>
  </si>
  <si>
    <t xml:space="preserve">Sem saber que é sorveteria e ler, parece loja de roupa. </t>
  </si>
  <si>
    <t xml:space="preserve">É brasileira e prefere em português. Fica bem melhor com adjetivos. Mais bonito. </t>
  </si>
  <si>
    <t xml:space="preserve">Maioria das lojas não é brasileira perto. Usam muito inglês e somos brasileiros </t>
  </si>
  <si>
    <t xml:space="preserve">A primeira pois é mais fácil de produzir. </t>
  </si>
  <si>
    <t xml:space="preserve">O cliente não presta atenção nisso. </t>
  </si>
  <si>
    <t xml:space="preserve">Daria mais trabalho pra todos. </t>
  </si>
  <si>
    <t xml:space="preserve">Larissa da Silva </t>
  </si>
  <si>
    <t xml:space="preserve">Lembra do elefante. A estética é bonita. </t>
  </si>
  <si>
    <t xml:space="preserve">Acha mais visualmente bonito com as letras embaixo. </t>
  </si>
  <si>
    <t xml:space="preserve">Terceira é inclusiva, pois nem todos entendem inglês. </t>
  </si>
  <si>
    <t xml:space="preserve">Muito mais bonito de ser ver. </t>
  </si>
  <si>
    <t xml:space="preserve">Parece ser mais fresco. </t>
  </si>
  <si>
    <t xml:space="preserve">Porque atrai mais o cliente </t>
  </si>
  <si>
    <t xml:space="preserve">Maria Eduarda </t>
  </si>
  <si>
    <t xml:space="preserve">Acha elegante. Lembra Londres. </t>
  </si>
  <si>
    <t>Achou que destaca mais e faz vc prestar mais atenção..</t>
  </si>
  <si>
    <t xml:space="preserve">Atingir mais todos os públicos é muito interessante. Mas inglês é mais bonito. </t>
  </si>
  <si>
    <t xml:space="preserve">Máquina atual lembra mequi. Essa parece mais artesanal </t>
  </si>
  <si>
    <t xml:space="preserve">Tem a questão da higiene. Não sei como a primeira máquina é por dentro. </t>
  </si>
  <si>
    <t xml:space="preserve">Pro cliente sim, mas pra quem trabalha é mais rápida a atual. </t>
  </si>
  <si>
    <t>Maria Cecília</t>
  </si>
  <si>
    <t>Marca de sucesso, brasileira mas com sistema americano</t>
  </si>
  <si>
    <t>Condiz com a marca</t>
  </si>
  <si>
    <t>Por causa do sistema americano</t>
  </si>
  <si>
    <t>Por causa da praticidade</t>
  </si>
  <si>
    <t xml:space="preserve">Por causa da mistura muito diferente </t>
  </si>
  <si>
    <t>Depende do pessoal</t>
  </si>
  <si>
    <t>Flávio Felipe</t>
  </si>
  <si>
    <t>Sorvete, Milkshake, Pães recheados (canela, nutela, calabresa...)</t>
  </si>
  <si>
    <t>Elegância</t>
  </si>
  <si>
    <t>Tem componentes em português, trazendo mais identificação</t>
  </si>
  <si>
    <t>Traz sofisticação, mas também exclui uma parcela das pessoas que não são familiarizadas com o idioma, então depende do público alvo que a marca pretende alcançar</t>
  </si>
  <si>
    <t>Achei que traz mais opções</t>
  </si>
  <si>
    <t>Porque consigo ter uma maior noção do preparo que meu sorvete teve</t>
  </si>
  <si>
    <t>Traz mais opções de escolha</t>
  </si>
  <si>
    <t>11 94835-8959</t>
  </si>
  <si>
    <t>Michelle Batista Gonçalves</t>
  </si>
  <si>
    <t>Mais limpa</t>
  </si>
  <si>
    <t>Nao agrega valor</t>
  </si>
  <si>
    <t>A maquina é diferente</t>
  </si>
  <si>
    <t xml:space="preserve">Passa a ideia de ser algo mais personalizado </t>
  </si>
  <si>
    <t>Por trazer um aspecto artesenal</t>
  </si>
  <si>
    <t>Victor Balio</t>
  </si>
  <si>
    <t>mais minimalista</t>
  </si>
  <si>
    <t>depende muito do público que quiser alcançar e da localização que a marca está
alocada</t>
  </si>
  <si>
    <t>mais fácil de se manusear</t>
  </si>
  <si>
    <t>dá um toque a mais de sabor na construção do sorvete</t>
  </si>
  <si>
    <t>vantagem talvez tenha, mas em questão de praticidade não</t>
  </si>
  <si>
    <t>muene lisboa</t>
  </si>
  <si>
    <t xml:space="preserve">Sorvete </t>
  </si>
  <si>
    <t xml:space="preserve">Pq estamos no Brasil </t>
  </si>
  <si>
    <t xml:space="preserve">Não sei </t>
  </si>
  <si>
    <t xml:space="preserve">Gustavo Isaías </t>
  </si>
  <si>
    <t>Sorvete, Pães recheados (canela, nutela, calabresa...), Cafés, Lattes e outras bebidas</t>
  </si>
  <si>
    <t>Básico</t>
  </si>
  <si>
    <t xml:space="preserve">Está em português </t>
  </si>
  <si>
    <t>Usar palavras em inglês para parecer diferenciado é algo que deve ser superado</t>
  </si>
  <si>
    <t xml:space="preserve">Sabores se misturam mais </t>
  </si>
  <si>
    <t xml:space="preserve">Às vezes é bom misturar sabores, às vezes é bom senti-los separadamente </t>
  </si>
  <si>
    <t xml:space="preserve">Pode oferecer mais possibilidades ao cliente </t>
  </si>
  <si>
    <t xml:space="preserve">Sabrina Lino 
</t>
  </si>
  <si>
    <t>Uma marca bem elitizada</t>
  </si>
  <si>
    <t xml:space="preserve">Porque eu acho que Dumbo parece ser uma marca de fora, eu acho que orna mais ter a definição em inglês. Também acho que essas características dispostas dão mais clareza e sentido pra marca </t>
  </si>
  <si>
    <t>Porque culturalmente aqui em São Paulo coisas importadas são de maior qualidade.</t>
  </si>
  <si>
    <t xml:space="preserve">Parece que o sorvete é mais artesanal e eu acho que parece que você tem mais opções de personalização </t>
  </si>
  <si>
    <t>Porque eu consigo ter a certeza do ingrediente usado para trazer aquele sabor e porque eu posso personalizar o sabor que eu quero.</t>
  </si>
  <si>
    <t>Porque ela permite que eu crie tanto o sorvete tradicional quanto outros tipos de sorvete com uma variedade maior de sabores</t>
  </si>
  <si>
    <t>Guilherme Souza</t>
  </si>
  <si>
    <t>Parece algo requintado e chique, mas não parece de sorvete, para mim lembra loja de roupa ou perfumaria.</t>
  </si>
  <si>
    <t>Porque acho que facilita a associação com sorvete.</t>
  </si>
  <si>
    <t xml:space="preserve">Não acho muito inclusivo, por isso acho que os termos em português trariam um equilíbrio para o melhor entendimento </t>
  </si>
  <si>
    <t>Porque achei ela mais dinâmica e entretém mais por ser diferente do que a gente costuma ver</t>
  </si>
  <si>
    <t xml:space="preserve">Porque ver os ingredientes sendo colocados na hora dá uma impressão der ser algo mais fresco </t>
  </si>
  <si>
    <t xml:space="preserve">Porque ela é mais dinâmica e os ingredientes são misturados ao vivo, é algo diferenciado </t>
  </si>
  <si>
    <t>(91)98171-1178</t>
  </si>
  <si>
    <t>Camila Pinto</t>
  </si>
  <si>
    <t>Sozinho, Com amigos, Com familiares</t>
  </si>
  <si>
    <t>Sorvete, Milkshake, Cookie, Pães recheados (canela, nutela, calabresa...)</t>
  </si>
  <si>
    <t xml:space="preserve">Empresa moderna e elegante </t>
  </si>
  <si>
    <t xml:space="preserve">Traduz melhor o que a marca representa </t>
  </si>
  <si>
    <t>Porque nem todos compreendem</t>
  </si>
  <si>
    <t xml:space="preserve">Gosto mais do outro </t>
  </si>
  <si>
    <t>Mostra cada detalhe do preparo</t>
  </si>
  <si>
    <t>Depende do tipo de produto que a pessoa gosta</t>
  </si>
  <si>
    <t xml:space="preserve">Suellen Silva Lima </t>
  </si>
  <si>
    <t>Minimalista</t>
  </si>
  <si>
    <t>Por causa da presença de termos em português</t>
  </si>
  <si>
    <t>Depende do público, da região. No caso a região condiz com os termos em inglês</t>
  </si>
  <si>
    <t>Possibilita criar o sabor que quiser</t>
  </si>
  <si>
    <t>Aparenta ser mais fresco</t>
  </si>
  <si>
    <t>Por ser diferente e pode ter mais sabores</t>
  </si>
  <si>
    <t>Cauê Farias</t>
  </si>
  <si>
    <t>Simples, chega a ser minimalista e pela cor me lembra o desenho animado Dumbo</t>
  </si>
  <si>
    <t>Os conceitos informam mais e condizem com o produto</t>
  </si>
  <si>
    <t>Principalmente por causa do local/região e as pessoas que vão até a sorveteria entendem em sua maioria</t>
  </si>
  <si>
    <t>Diferente e variedade de sabores</t>
  </si>
  <si>
    <t>É algo inovador ver e escolher os ingredientes</t>
  </si>
  <si>
    <t>Por causa da variedade de sabores</t>
  </si>
  <si>
    <t xml:space="preserve">11 964527493 </t>
  </si>
  <si>
    <t>Laisa Barbosa</t>
  </si>
  <si>
    <t>Sorvete gordo</t>
  </si>
  <si>
    <t xml:space="preserve">É Brasil </t>
  </si>
  <si>
    <t>Moderna</t>
  </si>
  <si>
    <t xml:space="preserve">Legal </t>
  </si>
  <si>
    <t xml:space="preserve">Tecnologia </t>
  </si>
  <si>
    <t xml:space="preserve">11 99909-1811 </t>
  </si>
  <si>
    <t xml:space="preserve">Sueli Victorino </t>
  </si>
  <si>
    <t xml:space="preserve">Advogado </t>
  </si>
  <si>
    <t xml:space="preserve">São iguais, não vejo diferença </t>
  </si>
  <si>
    <t xml:space="preserve">Não faz sentido o uso do inglês </t>
  </si>
  <si>
    <t>Melhor</t>
  </si>
  <si>
    <t xml:space="preserve">Prática </t>
  </si>
  <si>
    <t xml:space="preserve">Bonita </t>
  </si>
  <si>
    <t>Joao   Andrade</t>
  </si>
  <si>
    <t>4 vezes ou mais</t>
  </si>
  <si>
    <t xml:space="preserve">Inicialmente o nome e as cores me remeteram ao elefante da disney, mas hoje a palavra é um sinônimo de uma sorveteria deliciosa. </t>
  </si>
  <si>
    <t>acho legal destacar adjetivos que representem a marca, mas nem todos sabem inglês então seria mais difícil a compreensão da opção 2</t>
  </si>
  <si>
    <t>porque nem todos sabem inglês então seria mais difícil a compreensão</t>
  </si>
  <si>
    <t xml:space="preserve">detalha mais o procedimento e passa a sensação de um produto menos industrializado </t>
  </si>
  <si>
    <t>passa a impressão de um sorvete mais fresco, que foi feito na hora</t>
  </si>
  <si>
    <t xml:space="preserve">mais funções </t>
  </si>
  <si>
    <t>Ana Clara Souza</t>
  </si>
  <si>
    <t>Q4.Amigos</t>
  </si>
  <si>
    <t>Q4.Colegastrab</t>
  </si>
  <si>
    <t>Q4.Familias</t>
  </si>
  <si>
    <t>Q4.Sozinho</t>
  </si>
  <si>
    <t>Q6.Sorvete</t>
  </si>
  <si>
    <t>Q6.Milkshake</t>
  </si>
  <si>
    <t>Q6.Taiyaki</t>
  </si>
  <si>
    <t>Q6.Cookie</t>
  </si>
  <si>
    <t>Q6.Pães</t>
  </si>
  <si>
    <t>Q6.Cafes</t>
  </si>
  <si>
    <t>Q7_1</t>
  </si>
  <si>
    <t>Q7_2</t>
  </si>
  <si>
    <t>Q7_3</t>
  </si>
  <si>
    <t>Q09.Industrializado</t>
  </si>
  <si>
    <t>Q09.Qualidade</t>
  </si>
  <si>
    <t>Q09.Inovador</t>
  </si>
  <si>
    <t>Q11_1</t>
  </si>
  <si>
    <t>Q11_2</t>
  </si>
  <si>
    <t>Q11_3</t>
  </si>
  <si>
    <t>Q14_1</t>
  </si>
  <si>
    <t>Q14_2</t>
  </si>
  <si>
    <t>Q14_3</t>
  </si>
  <si>
    <t>Q15.Compacto</t>
  </si>
  <si>
    <t>Q15.Ruim</t>
  </si>
  <si>
    <t>Q15.TexturaDesagradavel</t>
  </si>
  <si>
    <t>Q15.Feitoamuitotempo</t>
  </si>
  <si>
    <t>Q15.Poucavariedade</t>
  </si>
  <si>
    <t>Q17_1</t>
  </si>
  <si>
    <t>Q17_2</t>
  </si>
  <si>
    <t>Q17_3</t>
  </si>
  <si>
    <t>Q19_1</t>
  </si>
  <si>
    <t>Q19_2</t>
  </si>
  <si>
    <t>Q21_1</t>
  </si>
  <si>
    <t>Q22.Banheiros</t>
  </si>
  <si>
    <t>Q22.TrabalhadoresDomesticos</t>
  </si>
  <si>
    <t>Q22.Automoveis</t>
  </si>
  <si>
    <t>Q22.Microcomputadores</t>
  </si>
  <si>
    <t>Q22.Lavaloucas</t>
  </si>
  <si>
    <t>Q22.Geladeiras</t>
  </si>
  <si>
    <t>Q22.Freezers</t>
  </si>
  <si>
    <t>Q22.LavaRoupas</t>
  </si>
  <si>
    <t>Q22.DVD</t>
  </si>
  <si>
    <t>Q22.Microondas</t>
  </si>
  <si>
    <t>Q22.Motos</t>
  </si>
  <si>
    <t>Q22.Secadoras</t>
  </si>
  <si>
    <t>Classificação Critério BR</t>
  </si>
  <si>
    <t>chique</t>
  </si>
  <si>
    <t xml:space="preserve"> sofisticado</t>
  </si>
  <si>
    <t>porque está em português</t>
  </si>
  <si>
    <t>melhor para os estrangeiros</t>
  </si>
  <si>
    <t>mais cremoso</t>
  </si>
  <si>
    <t>mistura desnecessária</t>
  </si>
  <si>
    <t>Classe B1</t>
  </si>
  <si>
    <t>elegante</t>
  </si>
  <si>
    <t>mais clean</t>
  </si>
  <si>
    <t>maior familiaridade</t>
  </si>
  <si>
    <t>mais artesanal</t>
  </si>
  <si>
    <t>Classe B2</t>
  </si>
  <si>
    <t>sofisticado</t>
  </si>
  <si>
    <t>parece marca importada</t>
  </si>
  <si>
    <t>maior qualidade</t>
  </si>
  <si>
    <t>Classe A</t>
  </si>
  <si>
    <t xml:space="preserve">a logo atual já remete esses conceitos </t>
  </si>
  <si>
    <t>exagerado</t>
  </si>
  <si>
    <t>mais rápido</t>
  </si>
  <si>
    <t xml:space="preserve"> maior padronização </t>
  </si>
  <si>
    <t>mais padronizado</t>
  </si>
  <si>
    <t xml:space="preserve"> mais higienico</t>
  </si>
  <si>
    <t>elefante da disney</t>
  </si>
  <si>
    <t>mais dinâmico para a experiência do cliente</t>
  </si>
  <si>
    <t xml:space="preserve"> mais rápido</t>
  </si>
  <si>
    <t>minimalista</t>
  </si>
  <si>
    <t xml:space="preserve"> tranquilidade</t>
  </si>
  <si>
    <t>mais fresco</t>
  </si>
  <si>
    <t>não remete a uma sorvete</t>
  </si>
  <si>
    <t>mais acolhedor</t>
  </si>
  <si>
    <t>mais inovador</t>
  </si>
  <si>
    <t>diferenciado</t>
  </si>
  <si>
    <t>não faz sentido se estamos no brasil</t>
  </si>
  <si>
    <t xml:space="preserve">não chama atenção </t>
  </si>
  <si>
    <t>clareza de conceitos</t>
  </si>
  <si>
    <t>mais personalizado</t>
  </si>
  <si>
    <t>mais variedade de sabores</t>
  </si>
  <si>
    <t>inglês é mais sofisticado</t>
  </si>
  <si>
    <t xml:space="preserve"> clareza de conceitos</t>
  </si>
  <si>
    <t>outras opções são muito redundantes</t>
  </si>
  <si>
    <t>redundante</t>
  </si>
  <si>
    <t>mais demorada</t>
  </si>
  <si>
    <t xml:space="preserve"> não chama atenção </t>
  </si>
  <si>
    <t>desnecessário acrescentar mais informações</t>
  </si>
  <si>
    <t>mais simplicidade</t>
  </si>
  <si>
    <t>mais bonito</t>
  </si>
  <si>
    <t>seriedade</t>
  </si>
  <si>
    <t xml:space="preserve"> não remete a uma sorvete</t>
  </si>
  <si>
    <t xml:space="preserve"> mais personalizado</t>
  </si>
  <si>
    <t>Classe C1</t>
  </si>
  <si>
    <t>menos acessível</t>
  </si>
  <si>
    <t>tranquilidade</t>
  </si>
  <si>
    <t>sofisticação</t>
  </si>
  <si>
    <t>mais saboroso</t>
  </si>
  <si>
    <t xml:space="preserve"> desnecessário acrescentar mais informações</t>
  </si>
  <si>
    <t>sinonimo de qualidade</t>
  </si>
  <si>
    <t>mais simples</t>
  </si>
  <si>
    <t xml:space="preserve"> mais fresco</t>
  </si>
  <si>
    <t xml:space="preserve"> mais fácil de entender</t>
  </si>
  <si>
    <t>prejudica o entendimento</t>
  </si>
  <si>
    <t xml:space="preserve"> chama mais atenção</t>
  </si>
  <si>
    <t>mais demorado</t>
  </si>
  <si>
    <t>mais rapido</t>
  </si>
  <si>
    <t xml:space="preserve"> seriedade</t>
  </si>
  <si>
    <t xml:space="preserve"> mais dinâmico para a experiência do cliente</t>
  </si>
  <si>
    <t xml:space="preserve"> parece marca importada</t>
  </si>
  <si>
    <t xml:space="preserve">mais autêntico </t>
  </si>
  <si>
    <t>é um diferencial</t>
  </si>
  <si>
    <t xml:space="preserve"> mais saboroso</t>
  </si>
  <si>
    <t>mais consistente</t>
  </si>
  <si>
    <t>exclusividade</t>
  </si>
  <si>
    <t xml:space="preserve"> minimalista</t>
  </si>
  <si>
    <t xml:space="preserve"> mais inovador</t>
  </si>
  <si>
    <t xml:space="preserve"> mais artesanal</t>
  </si>
  <si>
    <t>marca importada</t>
  </si>
  <si>
    <t>mais exclusividade</t>
  </si>
  <si>
    <t>esteticamente melhor</t>
  </si>
  <si>
    <t xml:space="preserve"> elitizado</t>
  </si>
  <si>
    <t xml:space="preserve"> mistura de idiomas é ruim</t>
  </si>
  <si>
    <t xml:space="preserve"> mais demorado</t>
  </si>
  <si>
    <t>tradicional</t>
  </si>
  <si>
    <t>mais fácil de entender</t>
  </si>
  <si>
    <t xml:space="preserve"> elefante da disney</t>
  </si>
  <si>
    <t>mais credibilidade</t>
  </si>
  <si>
    <t>sensação de frescor</t>
  </si>
  <si>
    <t>chama mais atenção</t>
  </si>
  <si>
    <t xml:space="preserve"> maior padronização</t>
  </si>
  <si>
    <t>pode ser mais despadronizado</t>
  </si>
  <si>
    <t>menos higienico</t>
  </si>
  <si>
    <t xml:space="preserve"> marca importada</t>
  </si>
  <si>
    <t>mais coerente com a marca</t>
  </si>
  <si>
    <t xml:space="preserve"> tradicional</t>
  </si>
  <si>
    <t>mais prático</t>
  </si>
  <si>
    <t>mais familiaridade</t>
  </si>
  <si>
    <t>mais qualidade</t>
  </si>
  <si>
    <t>mais pratico</t>
  </si>
  <si>
    <t xml:space="preserve"> mais rapido</t>
  </si>
  <si>
    <t>inglês é um idioma global</t>
  </si>
  <si>
    <t xml:space="preserve"> menos acessível</t>
  </si>
  <si>
    <t>Luana Braga Calixto</t>
  </si>
  <si>
    <t>mais higienico</t>
  </si>
  <si>
    <t xml:space="preserve"> mais cuidado no processo</t>
  </si>
  <si>
    <t>impressão pesada</t>
  </si>
  <si>
    <t>mais satisfatória</t>
  </si>
  <si>
    <t>vontade de comer</t>
  </si>
  <si>
    <t xml:space="preserve"> melhor para os estrangeiros</t>
  </si>
  <si>
    <t xml:space="preserve"> mais prática</t>
  </si>
  <si>
    <t>mais chamativo</t>
  </si>
  <si>
    <t>mais bem servido</t>
  </si>
  <si>
    <t>mais interessante</t>
  </si>
  <si>
    <t xml:space="preserve"> diferenciado </t>
  </si>
  <si>
    <t>passa mais confiança</t>
  </si>
  <si>
    <t xml:space="preserve"> não faz sentido se estamos no brasil</t>
  </si>
  <si>
    <t>menos prática</t>
  </si>
  <si>
    <t>MariaCecília</t>
  </si>
  <si>
    <t>mais cuidado no processo</t>
  </si>
  <si>
    <t>Classe C2</t>
  </si>
  <si>
    <t>simples</t>
  </si>
  <si>
    <t>elitizado</t>
  </si>
  <si>
    <t>morderno</t>
  </si>
  <si>
    <t>não vejo diferença entre as outras</t>
  </si>
  <si>
    <t>Ana Clara Muri</t>
  </si>
  <si>
    <t>Q21_2</t>
  </si>
  <si>
    <t>Q21_3</t>
  </si>
  <si>
    <t>Perguntas</t>
  </si>
  <si>
    <t>Respostas</t>
  </si>
  <si>
    <t xml:space="preserve"> mais acolhedor</t>
  </si>
  <si>
    <t xml:space="preserve"> mais autêntico </t>
  </si>
  <si>
    <t xml:space="preserve"> esteticamente melhor</t>
  </si>
  <si>
    <t xml:space="preserve"> inglês é mais sofisticado</t>
  </si>
  <si>
    <t xml:space="preserve"> a logo atual já remete esses conceitos </t>
  </si>
  <si>
    <t xml:space="preserve"> mais clean</t>
  </si>
  <si>
    <t xml:space="preserve"> não vejo diferença entre as outras</t>
  </si>
  <si>
    <t xml:space="preserve"> outras opções são muito redundantes</t>
  </si>
  <si>
    <t xml:space="preserve"> passa mais confiança</t>
  </si>
  <si>
    <t xml:space="preserve"> porque está em português</t>
  </si>
  <si>
    <t>mistura de idiomas é ruim</t>
  </si>
  <si>
    <t>maior padronização</t>
  </si>
  <si>
    <t>Questão</t>
  </si>
  <si>
    <t>Resposta</t>
  </si>
  <si>
    <t>No Banco de Dados</t>
  </si>
  <si>
    <t>Para as questãos 04, 06</t>
  </si>
  <si>
    <t>Filtro</t>
  </si>
  <si>
    <t>Não</t>
  </si>
  <si>
    <t>Ao lado</t>
  </si>
  <si>
    <t xml:space="preserve"> Não gosto nada</t>
  </si>
  <si>
    <t>gosto pouco</t>
  </si>
  <si>
    <t>gosto</t>
  </si>
  <si>
    <t xml:space="preserve">Gosto Muito </t>
  </si>
  <si>
    <t>Muito Industrializado</t>
  </si>
  <si>
    <t>Pouco Industrializado</t>
  </si>
  <si>
    <t>Pouco Artesanal</t>
  </si>
  <si>
    <t>Muito Artesanal</t>
  </si>
  <si>
    <t>Baixa Qualidade</t>
  </si>
  <si>
    <t>Qualidade abaixo</t>
  </si>
  <si>
    <t>Qualidade acima</t>
  </si>
  <si>
    <t>Antiquado</t>
  </si>
  <si>
    <t>Pouco Antiquado</t>
  </si>
  <si>
    <t>Pouco Inovador</t>
  </si>
  <si>
    <t>Inovador</t>
  </si>
  <si>
    <t xml:space="preserve">porque está em português </t>
  </si>
  <si>
    <t>Compacto</t>
  </si>
  <si>
    <t>Pouco Compacto</t>
  </si>
  <si>
    <t>Pouco Suave</t>
  </si>
  <si>
    <t>Suave</t>
  </si>
  <si>
    <t>Ruim</t>
  </si>
  <si>
    <t>Pouco ruim</t>
  </si>
  <si>
    <t>Pouco bom</t>
  </si>
  <si>
    <t>Gostoso</t>
  </si>
  <si>
    <t>Textura Desagradavel</t>
  </si>
  <si>
    <t>Pouco Desagradavel</t>
  </si>
  <si>
    <t>Pouco Agradavel</t>
  </si>
  <si>
    <t>Textura Agradavel</t>
  </si>
  <si>
    <t>Feito há muito tempo</t>
  </si>
  <si>
    <t>Feito a pouco tempo</t>
  </si>
  <si>
    <t>Pouco recente</t>
  </si>
  <si>
    <t>Feito Recentemente</t>
  </si>
  <si>
    <t>Pouca Variedade</t>
  </si>
  <si>
    <t>Alguma Variedade</t>
  </si>
  <si>
    <t>Variedade Consideravel</t>
  </si>
  <si>
    <t>Alta Variedade</t>
  </si>
  <si>
    <t>Pontos</t>
  </si>
  <si>
    <t>Classificação Criterio Brasil</t>
  </si>
  <si>
    <t>Máximo</t>
  </si>
  <si>
    <t>Pontuação Final</t>
  </si>
  <si>
    <t>Classificação Final</t>
  </si>
  <si>
    <t>A</t>
  </si>
  <si>
    <t>B1</t>
  </si>
  <si>
    <t>B2</t>
  </si>
  <si>
    <t>C1</t>
  </si>
  <si>
    <t>C2</t>
  </si>
  <si>
    <t>DE</t>
  </si>
  <si>
    <t>Resposta Original</t>
  </si>
  <si>
    <t>Codificado</t>
  </si>
  <si>
    <t>chique, sofisticado</t>
  </si>
  <si>
    <t xml:space="preserve">sofisticado </t>
  </si>
  <si>
    <t>minimalista, tranquilidade</t>
  </si>
  <si>
    <t>não remete a uma sorveteria</t>
  </si>
  <si>
    <t xml:space="preserve">elefante da disney, sofisticação </t>
  </si>
  <si>
    <t xml:space="preserve">não remete a uma sorveteria, não chama atenção </t>
  </si>
  <si>
    <t>seriedade, não remete a uma sorveteria</t>
  </si>
  <si>
    <t>sofisticado, seriedade</t>
  </si>
  <si>
    <t>sofisticado, minimalista</t>
  </si>
  <si>
    <t>sofisticado, não remete a uma sorveteria</t>
  </si>
  <si>
    <t>sorveteria</t>
  </si>
  <si>
    <t>tradicional, não remete a uma sorveteria</t>
  </si>
  <si>
    <t>sofisticado, elefante da disney</t>
  </si>
  <si>
    <t>morderno, elegante</t>
  </si>
  <si>
    <t>elegante, minimalista</t>
  </si>
  <si>
    <t>elefante da disney, não remete a uma sorveteria</t>
  </si>
  <si>
    <t>elefante da disney, marca importada</t>
  </si>
  <si>
    <t>seriedade, tradicional, não remete a uma sorveteria</t>
  </si>
  <si>
    <t>sofisticado, seriedade, não remete a uma sorveteria</t>
  </si>
  <si>
    <t xml:space="preserve">sofisticado, diferenciado </t>
  </si>
  <si>
    <t>elegante, marca importada</t>
  </si>
  <si>
    <t>morderno, sofisticado</t>
  </si>
  <si>
    <t>simples, minimalista, elefante da disney</t>
  </si>
  <si>
    <t>mais clareza nos conceitos</t>
  </si>
  <si>
    <t>inglês é mais sofisticado, mais clareza nos conceitos</t>
  </si>
  <si>
    <t>mais clean, desnecessário acrescentar mais informações</t>
  </si>
  <si>
    <t>porque está em português, mais fácil de entender</t>
  </si>
  <si>
    <t>mais clareza nos conceitos, chama mais atenção</t>
  </si>
  <si>
    <t>esteticamente mais bonito</t>
  </si>
  <si>
    <t>inglês é mais sofisticado, mistura de idiomas é ruim</t>
  </si>
  <si>
    <t>mais fácil de entender, clareza de conceitos</t>
  </si>
  <si>
    <t>porque está em português, mais fácil de entender, clareza de conceitos</t>
  </si>
  <si>
    <t xml:space="preserve">sinonimo de qualidade </t>
  </si>
  <si>
    <t>sinonimo de qualidade, parece marca importada</t>
  </si>
  <si>
    <t>é um diferencial, parece marca importada</t>
  </si>
  <si>
    <t>exclusividade, parece marca importada</t>
  </si>
  <si>
    <t>exclusividade, elitizado</t>
  </si>
  <si>
    <t>mais credibilidade, parece marca importada</t>
  </si>
  <si>
    <t>inglês é um idioma global, menos acessível</t>
  </si>
  <si>
    <t>inglês é um idioma global, melhor para os estrangeiros</t>
  </si>
  <si>
    <t>mais chamativo, menos acessível</t>
  </si>
  <si>
    <t>mais credibilidade, parece marca importada, menos acessível</t>
  </si>
  <si>
    <t xml:space="preserve">Costume. </t>
  </si>
  <si>
    <t xml:space="preserve">rápido, padronização </t>
  </si>
  <si>
    <t xml:space="preserve">mais rápido, maior padronização </t>
  </si>
  <si>
    <t>mais dinamico, mais rápido</t>
  </si>
  <si>
    <t>mais fresco, mais personalizado</t>
  </si>
  <si>
    <t>mais artesanal, mais fresco</t>
  </si>
  <si>
    <t>mais artesanal, mais saboroso</t>
  </si>
  <si>
    <t xml:space="preserve">A primeira não chama tanta atenção </t>
  </si>
  <si>
    <t>mais personalizado, mais artesanal</t>
  </si>
  <si>
    <t>mais dinâmico para a experiência do cliente, mais demorado</t>
  </si>
  <si>
    <t>mais dinâmico para a experiência do cliente, mais personalizado</t>
  </si>
  <si>
    <t>gosto do formato de sorvete cheio de toppings</t>
  </si>
  <si>
    <t>mais inovador, mais dinâmico para a experiência do cliente</t>
  </si>
  <si>
    <t>mais dinâmico para a experiência do cliente, mais personalizado, mais demorado</t>
  </si>
  <si>
    <t>mais rápido, maior padronização, mais higienico</t>
  </si>
  <si>
    <t>mais artesanal, mais dinâmico para a experiência do cliente</t>
  </si>
  <si>
    <t>mais fresco, mais dinâmico para a experiência do cliente</t>
  </si>
  <si>
    <t>mais personalizado, mais dinâmico para a experiência do cliente</t>
  </si>
  <si>
    <t>mais saboroso, mais personalizado</t>
  </si>
  <si>
    <t>mais higienico, mais dinâmico para a experiência do cliente</t>
  </si>
  <si>
    <t>mais higienico, mais cuidado no processo</t>
  </si>
  <si>
    <t>mais saboroso, mais cuidado no processo</t>
  </si>
  <si>
    <t>mais cuidado no processo, mais personalizado</t>
  </si>
  <si>
    <t>mais padronizado, mais higienico</t>
  </si>
  <si>
    <t>mais fresco, mais personalização</t>
  </si>
  <si>
    <t>mais fresco, mais inovador</t>
  </si>
  <si>
    <t>mais inovador, mais artesanal</t>
  </si>
  <si>
    <t>mais prática, mais rápida</t>
  </si>
  <si>
    <t>mais rápida</t>
  </si>
  <si>
    <t>mais satisfatória, mais prática, mais inovador</t>
  </si>
  <si>
    <t>mais rapida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</si>
</sst>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\ h:mm:ss"/>
    <numFmt numFmtId="165" formatCode="0.000000E+00"/>
  </numFmts>
  <fonts count="6">
    <font>
      <sz val="10.0"/>
      <color rgb="FF000000"/>
      <name val="Arial"/>
      <scheme val="minor"/>
    </font>
    <font>
      <sz val="10.0"/>
      <color theme="1"/>
      <name val="Arial"/>
    </font>
    <font>
      <color theme="1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b/>
      <sz val="10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FDE49A"/>
        <bgColor rgb="FFFDE49A"/>
      </patternFill>
    </fill>
    <fill>
      <patternFill patternType="solid">
        <fgColor rgb="FFB4E4E8"/>
        <bgColor rgb="FFB4E4E8"/>
      </patternFill>
    </fill>
    <fill>
      <patternFill patternType="solid">
        <fgColor rgb="FFFEE1CC"/>
        <bgColor rgb="FFFEE1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2" fontId="1" numFmtId="0" xfId="0" applyBorder="1" applyFill="1" applyFont="1"/>
    <xf borderId="1" fillId="3" fontId="1" numFmtId="0" xfId="0" applyBorder="1" applyFill="1" applyFont="1"/>
    <xf borderId="1" fillId="3" fontId="3" numFmtId="0" xfId="0" applyBorder="1" applyFont="1"/>
    <xf borderId="1" fillId="4" fontId="1" numFmtId="0" xfId="0" applyBorder="1" applyFill="1" applyFont="1"/>
    <xf borderId="1" fillId="2" fontId="1" numFmtId="164" xfId="0" applyBorder="1" applyFont="1" applyNumberFormat="1"/>
    <xf borderId="1" fillId="2" fontId="1" numFmtId="165" xfId="0" applyBorder="1" applyFont="1" applyNumberFormat="1"/>
    <xf borderId="1" fillId="4" fontId="3" numFmtId="0" xfId="0" applyBorder="1" applyFont="1"/>
    <xf borderId="1" fillId="3" fontId="3" numFmtId="0" xfId="0" applyAlignment="1" applyBorder="1" applyFont="1">
      <alignment horizontal="left"/>
    </xf>
    <xf borderId="1" fillId="2" fontId="3" numFmtId="0" xfId="0" applyBorder="1" applyFont="1"/>
    <xf borderId="0" fillId="0" fontId="3" numFmtId="0" xfId="0" applyFont="1"/>
    <xf borderId="0" fillId="0" fontId="3" numFmtId="0" xfId="0" applyAlignment="1" applyFont="1">
      <alignment horizontal="left"/>
    </xf>
    <xf borderId="0" fillId="0" fontId="2" numFmtId="0" xfId="0" applyFont="1"/>
    <xf borderId="2" fillId="5" fontId="4" numFmtId="0" xfId="0" applyBorder="1" applyFill="1" applyFont="1"/>
    <xf borderId="2" fillId="0" fontId="3" numFmtId="0" xfId="0" applyBorder="1" applyFont="1"/>
    <xf borderId="2" fillId="0" fontId="3" numFmtId="0" xfId="0" applyAlignment="1" applyBorder="1" applyFont="1">
      <alignment horizontal="left"/>
    </xf>
    <xf borderId="2" fillId="0" fontId="1" numFmtId="0" xfId="0" applyBorder="1" applyFont="1"/>
    <xf borderId="1" fillId="6" fontId="5" numFmtId="0" xfId="0" applyBorder="1" applyFill="1" applyFont="1"/>
    <xf borderId="0" fillId="0" fontId="5" numFmtId="0" xfId="0" applyFont="1"/>
    <xf borderId="1" fillId="7" fontId="3" numFmtId="0" xfId="0" applyAlignment="1" applyBorder="1" applyFill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48" width="18.88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10</v>
      </c>
      <c r="T1" s="1" t="s">
        <v>10</v>
      </c>
      <c r="U1" s="1" t="s">
        <v>10</v>
      </c>
      <c r="V1" s="1" t="s">
        <v>10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</row>
    <row r="2" ht="15.75" customHeight="1">
      <c r="A2" s="2">
        <v>45423.54685594907</v>
      </c>
      <c r="B2" s="1" t="s">
        <v>43</v>
      </c>
      <c r="C2" s="1" t="s">
        <v>44</v>
      </c>
      <c r="D2" s="1" t="s">
        <v>43</v>
      </c>
      <c r="E2" s="1" t="s">
        <v>45</v>
      </c>
      <c r="F2" s="1" t="s">
        <v>46</v>
      </c>
      <c r="G2" s="1" t="s">
        <v>47</v>
      </c>
      <c r="H2" s="1" t="s">
        <v>48</v>
      </c>
      <c r="I2" s="1">
        <v>5.0</v>
      </c>
      <c r="J2" s="1">
        <v>5.0</v>
      </c>
      <c r="K2" s="1">
        <v>5.0</v>
      </c>
      <c r="L2" s="1">
        <v>5.0</v>
      </c>
      <c r="M2" s="1" t="s">
        <v>49</v>
      </c>
      <c r="N2" s="1" t="s">
        <v>50</v>
      </c>
      <c r="O2" s="1" t="s">
        <v>51</v>
      </c>
      <c r="P2" s="1" t="s">
        <v>52</v>
      </c>
      <c r="Q2" s="1" t="s">
        <v>53</v>
      </c>
      <c r="R2" s="1">
        <v>5.0</v>
      </c>
      <c r="S2" s="1">
        <v>5.0</v>
      </c>
      <c r="T2" s="1">
        <v>5.0</v>
      </c>
      <c r="U2" s="1">
        <v>5.0</v>
      </c>
      <c r="V2" s="1">
        <v>5.0</v>
      </c>
      <c r="W2" s="1" t="s">
        <v>54</v>
      </c>
      <c r="X2" s="1" t="s">
        <v>55</v>
      </c>
      <c r="Y2" s="1" t="s">
        <v>52</v>
      </c>
      <c r="Z2" s="1" t="s">
        <v>56</v>
      </c>
      <c r="AA2" s="1" t="s">
        <v>51</v>
      </c>
      <c r="AB2" s="1" t="s">
        <v>57</v>
      </c>
      <c r="AC2" s="1">
        <v>1.0</v>
      </c>
      <c r="AD2" s="1">
        <v>1.0</v>
      </c>
      <c r="AE2" s="1" t="s">
        <v>58</v>
      </c>
      <c r="AF2" s="1" t="s">
        <v>59</v>
      </c>
      <c r="AG2" s="1" t="s">
        <v>58</v>
      </c>
      <c r="AH2" s="1">
        <v>1.0</v>
      </c>
      <c r="AI2" s="1">
        <v>1.0</v>
      </c>
      <c r="AJ2" s="1">
        <v>1.0</v>
      </c>
      <c r="AK2" s="1" t="s">
        <v>58</v>
      </c>
      <c r="AL2" s="1">
        <v>1.0</v>
      </c>
      <c r="AM2" s="1" t="s">
        <v>58</v>
      </c>
      <c r="AN2" s="1">
        <v>1.0</v>
      </c>
      <c r="AO2" s="1" t="s">
        <v>60</v>
      </c>
      <c r="AP2" s="1" t="s">
        <v>61</v>
      </c>
      <c r="AQ2" s="1" t="s">
        <v>62</v>
      </c>
      <c r="AR2" s="1">
        <v>25.0</v>
      </c>
      <c r="AS2" s="1" t="s">
        <v>63</v>
      </c>
      <c r="AT2" s="1" t="s">
        <v>64</v>
      </c>
      <c r="AU2" s="1">
        <v>1.19761530773E11</v>
      </c>
      <c r="AV2" s="1" t="s">
        <v>65</v>
      </c>
    </row>
    <row r="3" ht="15.75" customHeight="1">
      <c r="A3" s="2">
        <v>45423.55302774305</v>
      </c>
      <c r="B3" s="1" t="s">
        <v>43</v>
      </c>
      <c r="C3" s="1" t="s">
        <v>66</v>
      </c>
      <c r="D3" s="1" t="s">
        <v>43</v>
      </c>
      <c r="E3" s="1" t="s">
        <v>67</v>
      </c>
      <c r="F3" s="1" t="s">
        <v>46</v>
      </c>
      <c r="G3" s="1" t="s">
        <v>47</v>
      </c>
      <c r="H3" s="1" t="s">
        <v>68</v>
      </c>
      <c r="I3" s="1">
        <v>4.0</v>
      </c>
      <c r="J3" s="1">
        <v>4.0</v>
      </c>
      <c r="K3" s="1">
        <v>4.0</v>
      </c>
      <c r="L3" s="1">
        <v>3.0</v>
      </c>
      <c r="M3" s="1" t="s">
        <v>69</v>
      </c>
      <c r="N3" s="1" t="s">
        <v>70</v>
      </c>
      <c r="O3" s="1" t="s">
        <v>71</v>
      </c>
      <c r="P3" s="1" t="s">
        <v>52</v>
      </c>
      <c r="Q3" s="1" t="s">
        <v>72</v>
      </c>
      <c r="R3" s="1">
        <v>5.0</v>
      </c>
      <c r="S3" s="1">
        <v>5.0</v>
      </c>
      <c r="T3" s="1">
        <v>4.0</v>
      </c>
      <c r="U3" s="1">
        <v>5.0</v>
      </c>
      <c r="V3" s="1">
        <v>4.0</v>
      </c>
      <c r="W3" s="1" t="s">
        <v>73</v>
      </c>
      <c r="X3" s="1" t="s">
        <v>74</v>
      </c>
      <c r="Y3" s="1" t="s">
        <v>75</v>
      </c>
      <c r="Z3" s="1" t="s">
        <v>76</v>
      </c>
      <c r="AA3" s="1" t="s">
        <v>52</v>
      </c>
      <c r="AB3" s="1" t="s">
        <v>77</v>
      </c>
      <c r="AC3" s="1">
        <v>2.0</v>
      </c>
      <c r="AD3" s="1" t="s">
        <v>58</v>
      </c>
      <c r="AE3" s="1">
        <v>1.0</v>
      </c>
      <c r="AF3" s="1">
        <v>2.0</v>
      </c>
      <c r="AG3" s="1" t="s">
        <v>58</v>
      </c>
      <c r="AH3" s="1">
        <v>1.0</v>
      </c>
      <c r="AI3" s="1">
        <v>1.0</v>
      </c>
      <c r="AJ3" s="1" t="s">
        <v>58</v>
      </c>
      <c r="AK3" s="1">
        <v>1.0</v>
      </c>
      <c r="AL3" s="1">
        <v>1.0</v>
      </c>
      <c r="AM3" s="1" t="s">
        <v>58</v>
      </c>
      <c r="AN3" s="1" t="s">
        <v>58</v>
      </c>
      <c r="AO3" s="1" t="s">
        <v>78</v>
      </c>
      <c r="AP3" s="1" t="s">
        <v>79</v>
      </c>
      <c r="AQ3" s="1" t="s">
        <v>62</v>
      </c>
      <c r="AR3" s="1">
        <v>38.0</v>
      </c>
      <c r="AS3" s="1" t="s">
        <v>80</v>
      </c>
      <c r="AT3" s="1" t="s">
        <v>64</v>
      </c>
      <c r="AU3" s="1">
        <v>1.196970965E10</v>
      </c>
      <c r="AV3" s="1" t="s">
        <v>81</v>
      </c>
    </row>
    <row r="4" ht="15.75" customHeight="1">
      <c r="A4" s="2">
        <v>45423.554287465275</v>
      </c>
      <c r="B4" s="1" t="s">
        <v>43</v>
      </c>
      <c r="C4" s="1" t="s">
        <v>82</v>
      </c>
      <c r="D4" s="1" t="s">
        <v>43</v>
      </c>
      <c r="E4" s="1" t="s">
        <v>45</v>
      </c>
      <c r="F4" s="1" t="s">
        <v>46</v>
      </c>
      <c r="G4" s="1" t="s">
        <v>83</v>
      </c>
      <c r="H4" s="1" t="s">
        <v>84</v>
      </c>
      <c r="I4" s="1">
        <v>3.0</v>
      </c>
      <c r="J4" s="1">
        <v>4.0</v>
      </c>
      <c r="K4" s="1">
        <v>3.0</v>
      </c>
      <c r="L4" s="1">
        <v>4.0</v>
      </c>
      <c r="M4" s="1" t="s">
        <v>49</v>
      </c>
      <c r="N4" s="1" t="s">
        <v>85</v>
      </c>
      <c r="O4" s="1" t="s">
        <v>75</v>
      </c>
      <c r="P4" s="1" t="s">
        <v>52</v>
      </c>
      <c r="Q4" s="1" t="s">
        <v>86</v>
      </c>
      <c r="R4" s="1">
        <v>4.0</v>
      </c>
      <c r="S4" s="1">
        <v>4.0</v>
      </c>
      <c r="T4" s="1">
        <v>2.0</v>
      </c>
      <c r="U4" s="1">
        <v>4.0</v>
      </c>
      <c r="V4" s="1">
        <v>2.0</v>
      </c>
      <c r="W4" s="1" t="s">
        <v>54</v>
      </c>
      <c r="X4" s="1" t="s">
        <v>87</v>
      </c>
      <c r="Y4" s="1" t="s">
        <v>52</v>
      </c>
      <c r="Z4" s="1" t="s">
        <v>88</v>
      </c>
      <c r="AA4" s="1" t="s">
        <v>75</v>
      </c>
      <c r="AB4" s="1" t="s">
        <v>89</v>
      </c>
      <c r="AC4" s="1" t="s">
        <v>59</v>
      </c>
      <c r="AD4" s="1">
        <v>1.0</v>
      </c>
      <c r="AE4" s="1">
        <v>3.0</v>
      </c>
      <c r="AF4" s="1" t="s">
        <v>59</v>
      </c>
      <c r="AG4" s="1" t="s">
        <v>58</v>
      </c>
      <c r="AH4" s="1">
        <v>2.0</v>
      </c>
      <c r="AI4" s="1">
        <v>1.0</v>
      </c>
      <c r="AJ4" s="1">
        <v>1.0</v>
      </c>
      <c r="AK4" s="1">
        <v>3.0</v>
      </c>
      <c r="AL4" s="1" t="s">
        <v>58</v>
      </c>
      <c r="AM4" s="1" t="s">
        <v>58</v>
      </c>
      <c r="AN4" s="1">
        <v>1.0</v>
      </c>
      <c r="AO4" s="1" t="s">
        <v>60</v>
      </c>
      <c r="AP4" s="1" t="s">
        <v>61</v>
      </c>
      <c r="AQ4" s="1" t="s">
        <v>90</v>
      </c>
      <c r="AR4" s="1">
        <v>19.0</v>
      </c>
      <c r="AS4" s="1" t="s">
        <v>63</v>
      </c>
      <c r="AT4" s="1" t="s">
        <v>91</v>
      </c>
      <c r="AU4" s="1" t="s">
        <v>92</v>
      </c>
      <c r="AV4" s="1" t="s">
        <v>93</v>
      </c>
    </row>
    <row r="5" ht="15.75" customHeight="1">
      <c r="A5" s="2">
        <v>45423.57304116898</v>
      </c>
      <c r="B5" s="1" t="s">
        <v>43</v>
      </c>
      <c r="C5" s="1" t="s">
        <v>66</v>
      </c>
      <c r="D5" s="1" t="s">
        <v>43</v>
      </c>
      <c r="E5" s="1" t="s">
        <v>94</v>
      </c>
      <c r="F5" s="1" t="s">
        <v>46</v>
      </c>
      <c r="G5" s="1" t="s">
        <v>47</v>
      </c>
      <c r="H5" s="1" t="s">
        <v>95</v>
      </c>
      <c r="I5" s="1">
        <v>4.0</v>
      </c>
      <c r="J5" s="1">
        <v>4.0</v>
      </c>
      <c r="K5" s="1">
        <v>4.0</v>
      </c>
      <c r="L5" s="1">
        <v>3.0</v>
      </c>
      <c r="M5" s="1" t="s">
        <v>69</v>
      </c>
      <c r="N5" s="1" t="s">
        <v>96</v>
      </c>
      <c r="O5" s="1" t="s">
        <v>52</v>
      </c>
      <c r="P5" s="1" t="s">
        <v>71</v>
      </c>
      <c r="Q5" s="1" t="s">
        <v>97</v>
      </c>
      <c r="R5" s="1">
        <v>5.0</v>
      </c>
      <c r="S5" s="1">
        <v>5.0</v>
      </c>
      <c r="T5" s="1">
        <v>5.0</v>
      </c>
      <c r="U5" s="1">
        <v>4.0</v>
      </c>
      <c r="V5" s="1">
        <v>3.0</v>
      </c>
      <c r="W5" s="1" t="s">
        <v>73</v>
      </c>
      <c r="X5" s="1" t="s">
        <v>98</v>
      </c>
      <c r="Y5" s="1" t="s">
        <v>52</v>
      </c>
      <c r="Z5" s="1" t="s">
        <v>99</v>
      </c>
      <c r="AA5" s="1" t="s">
        <v>71</v>
      </c>
      <c r="AB5" s="1" t="s">
        <v>100</v>
      </c>
      <c r="AC5" s="1">
        <v>2.0</v>
      </c>
      <c r="AD5" s="1" t="s">
        <v>58</v>
      </c>
      <c r="AE5" s="1">
        <v>1.0</v>
      </c>
      <c r="AF5" s="1">
        <v>2.0</v>
      </c>
      <c r="AG5" s="1" t="s">
        <v>58</v>
      </c>
      <c r="AH5" s="1">
        <v>1.0</v>
      </c>
      <c r="AI5" s="1">
        <v>1.0</v>
      </c>
      <c r="AJ5" s="1">
        <v>1.0</v>
      </c>
      <c r="AK5" s="1">
        <v>1.0</v>
      </c>
      <c r="AL5" s="1">
        <v>1.0</v>
      </c>
      <c r="AM5" s="1" t="s">
        <v>58</v>
      </c>
      <c r="AN5" s="1" t="s">
        <v>58</v>
      </c>
      <c r="AO5" s="1" t="s">
        <v>60</v>
      </c>
      <c r="AP5" s="1" t="s">
        <v>61</v>
      </c>
      <c r="AQ5" s="1" t="s">
        <v>62</v>
      </c>
      <c r="AR5" s="1">
        <v>30.0</v>
      </c>
      <c r="AS5" s="1" t="s">
        <v>80</v>
      </c>
      <c r="AT5" s="1" t="s">
        <v>64</v>
      </c>
      <c r="AU5" s="1">
        <v>1.1992675541E10</v>
      </c>
      <c r="AV5" s="1" t="s">
        <v>101</v>
      </c>
    </row>
    <row r="6" ht="15.75" customHeight="1">
      <c r="A6" s="2">
        <v>45423.5730815625</v>
      </c>
      <c r="B6" s="1" t="s">
        <v>43</v>
      </c>
      <c r="C6" s="1" t="s">
        <v>66</v>
      </c>
      <c r="D6" s="1" t="s">
        <v>43</v>
      </c>
      <c r="E6" s="1" t="s">
        <v>94</v>
      </c>
      <c r="F6" s="1" t="s">
        <v>46</v>
      </c>
      <c r="G6" s="1" t="s">
        <v>47</v>
      </c>
      <c r="H6" s="1" t="s">
        <v>102</v>
      </c>
      <c r="I6" s="1">
        <v>5.0</v>
      </c>
      <c r="J6" s="1">
        <v>5.0</v>
      </c>
      <c r="K6" s="1">
        <v>5.0</v>
      </c>
      <c r="L6" s="1">
        <v>5.0</v>
      </c>
      <c r="M6" s="1" t="s">
        <v>49</v>
      </c>
      <c r="N6" s="1" t="s">
        <v>103</v>
      </c>
      <c r="O6" s="1" t="s">
        <v>71</v>
      </c>
      <c r="P6" s="1" t="s">
        <v>52</v>
      </c>
      <c r="Q6" s="1" t="s">
        <v>104</v>
      </c>
      <c r="R6" s="1">
        <v>5.0</v>
      </c>
      <c r="S6" s="1">
        <v>4.0</v>
      </c>
      <c r="T6" s="1">
        <v>4.0</v>
      </c>
      <c r="U6" s="1">
        <v>5.0</v>
      </c>
      <c r="V6" s="1">
        <v>3.0</v>
      </c>
      <c r="W6" s="1" t="s">
        <v>73</v>
      </c>
      <c r="X6" s="1" t="s">
        <v>105</v>
      </c>
      <c r="Y6" s="1" t="s">
        <v>52</v>
      </c>
      <c r="Z6" s="1" t="s">
        <v>106</v>
      </c>
      <c r="AA6" s="1" t="s">
        <v>75</v>
      </c>
      <c r="AB6" s="1" t="s">
        <v>107</v>
      </c>
      <c r="AC6" s="1">
        <v>3.0</v>
      </c>
      <c r="AD6" s="1">
        <v>1.0</v>
      </c>
      <c r="AE6" s="1">
        <v>1.0</v>
      </c>
      <c r="AF6" s="1">
        <v>2.0</v>
      </c>
      <c r="AG6" s="1">
        <v>1.0</v>
      </c>
      <c r="AH6" s="1">
        <v>1.0</v>
      </c>
      <c r="AI6" s="1" t="s">
        <v>58</v>
      </c>
      <c r="AJ6" s="1">
        <v>1.0</v>
      </c>
      <c r="AK6" s="1">
        <v>1.0</v>
      </c>
      <c r="AL6" s="1">
        <v>1.0</v>
      </c>
      <c r="AM6" s="1" t="s">
        <v>58</v>
      </c>
      <c r="AN6" s="1">
        <v>1.0</v>
      </c>
      <c r="AO6" s="1" t="s">
        <v>60</v>
      </c>
      <c r="AP6" s="1" t="s">
        <v>61</v>
      </c>
      <c r="AQ6" s="1" t="s">
        <v>62</v>
      </c>
      <c r="AR6" s="1">
        <v>63.0</v>
      </c>
      <c r="AS6" s="1" t="s">
        <v>63</v>
      </c>
      <c r="AT6" s="1" t="s">
        <v>91</v>
      </c>
      <c r="AU6" s="1">
        <v>4.3999553562E10</v>
      </c>
      <c r="AV6" s="1" t="s">
        <v>108</v>
      </c>
    </row>
    <row r="7" ht="15.75" customHeight="1">
      <c r="A7" s="2">
        <v>45423.58244353009</v>
      </c>
      <c r="B7" s="1" t="s">
        <v>43</v>
      </c>
      <c r="C7" s="1" t="s">
        <v>82</v>
      </c>
      <c r="D7" s="1" t="s">
        <v>43</v>
      </c>
      <c r="E7" s="1" t="s">
        <v>67</v>
      </c>
      <c r="F7" s="1" t="s">
        <v>46</v>
      </c>
      <c r="G7" s="1" t="s">
        <v>47</v>
      </c>
      <c r="H7" s="1" t="s">
        <v>109</v>
      </c>
      <c r="I7" s="1">
        <v>4.0</v>
      </c>
      <c r="J7" s="1">
        <v>3.0</v>
      </c>
      <c r="K7" s="1">
        <v>4.0</v>
      </c>
      <c r="L7" s="1">
        <v>3.0</v>
      </c>
      <c r="M7" s="1" t="s">
        <v>69</v>
      </c>
      <c r="N7" s="1" t="s">
        <v>110</v>
      </c>
      <c r="O7" s="1" t="s">
        <v>111</v>
      </c>
      <c r="P7" s="1" t="s">
        <v>52</v>
      </c>
      <c r="Q7" s="1" t="s">
        <v>112</v>
      </c>
      <c r="R7" s="1">
        <v>4.0</v>
      </c>
      <c r="S7" s="1">
        <v>5.0</v>
      </c>
      <c r="T7" s="1">
        <v>4.0</v>
      </c>
      <c r="U7" s="1">
        <v>4.0</v>
      </c>
      <c r="V7" s="1">
        <v>2.0</v>
      </c>
      <c r="W7" s="1" t="s">
        <v>54</v>
      </c>
      <c r="X7" s="1" t="s">
        <v>113</v>
      </c>
      <c r="Y7" s="1" t="s">
        <v>52</v>
      </c>
      <c r="Z7" s="1" t="s">
        <v>114</v>
      </c>
      <c r="AA7" s="1" t="s">
        <v>75</v>
      </c>
      <c r="AB7" s="1" t="s">
        <v>115</v>
      </c>
      <c r="AC7" s="1">
        <v>2.0</v>
      </c>
      <c r="AD7" s="1">
        <v>1.0</v>
      </c>
      <c r="AE7" s="1">
        <v>1.0</v>
      </c>
      <c r="AF7" s="1">
        <v>2.0</v>
      </c>
      <c r="AG7" s="1">
        <v>1.0</v>
      </c>
      <c r="AH7" s="1">
        <v>1.0</v>
      </c>
      <c r="AI7" s="1">
        <v>1.0</v>
      </c>
      <c r="AJ7" s="1">
        <v>1.0</v>
      </c>
      <c r="AK7" s="1">
        <v>1.0</v>
      </c>
      <c r="AL7" s="1">
        <v>1.0</v>
      </c>
      <c r="AM7" s="1" t="s">
        <v>58</v>
      </c>
      <c r="AN7" s="1" t="s">
        <v>58</v>
      </c>
      <c r="AO7" s="1" t="s">
        <v>60</v>
      </c>
      <c r="AP7" s="1" t="s">
        <v>61</v>
      </c>
      <c r="AQ7" s="1" t="s">
        <v>90</v>
      </c>
      <c r="AR7" s="1">
        <v>23.0</v>
      </c>
      <c r="AS7" s="1" t="s">
        <v>63</v>
      </c>
      <c r="AT7" s="1" t="s">
        <v>116</v>
      </c>
      <c r="AU7" s="1">
        <v>1.199571721E9</v>
      </c>
      <c r="AV7" s="1" t="s">
        <v>117</v>
      </c>
    </row>
    <row r="8" ht="15.75" customHeight="1">
      <c r="A8" s="2">
        <v>45423.59645922454</v>
      </c>
      <c r="B8" s="1" t="s">
        <v>43</v>
      </c>
      <c r="C8" s="1" t="s">
        <v>44</v>
      </c>
      <c r="D8" s="1" t="s">
        <v>43</v>
      </c>
      <c r="E8" s="1" t="s">
        <v>94</v>
      </c>
      <c r="F8" s="1" t="s">
        <v>46</v>
      </c>
      <c r="G8" s="1" t="s">
        <v>118</v>
      </c>
      <c r="H8" s="1" t="s">
        <v>119</v>
      </c>
      <c r="I8" s="1">
        <v>2.0</v>
      </c>
      <c r="J8" s="1">
        <v>4.0</v>
      </c>
      <c r="K8" s="1">
        <v>5.0</v>
      </c>
      <c r="L8" s="1">
        <v>2.0</v>
      </c>
      <c r="M8" s="1" t="s">
        <v>49</v>
      </c>
      <c r="N8" s="1" t="s">
        <v>120</v>
      </c>
      <c r="O8" s="1" t="s">
        <v>51</v>
      </c>
      <c r="P8" s="1" t="s">
        <v>52</v>
      </c>
      <c r="Q8" s="1" t="s">
        <v>121</v>
      </c>
      <c r="R8" s="1">
        <v>5.0</v>
      </c>
      <c r="S8" s="1">
        <v>5.0</v>
      </c>
      <c r="T8" s="1">
        <v>5.0</v>
      </c>
      <c r="U8" s="1">
        <v>4.0</v>
      </c>
      <c r="V8" s="1">
        <v>4.0</v>
      </c>
      <c r="W8" s="1" t="s">
        <v>54</v>
      </c>
      <c r="X8" s="1" t="s">
        <v>122</v>
      </c>
      <c r="Y8" s="1" t="s">
        <v>51</v>
      </c>
      <c r="Z8" s="1" t="s">
        <v>123</v>
      </c>
      <c r="AA8" s="1" t="s">
        <v>51</v>
      </c>
      <c r="AB8" s="1" t="s">
        <v>124</v>
      </c>
      <c r="AC8" s="1">
        <v>2.0</v>
      </c>
      <c r="AD8" s="1">
        <v>1.0</v>
      </c>
      <c r="AE8" s="1">
        <v>2.0</v>
      </c>
      <c r="AF8" s="1">
        <v>1.0</v>
      </c>
      <c r="AG8" s="1" t="s">
        <v>58</v>
      </c>
      <c r="AH8" s="1">
        <v>1.0</v>
      </c>
      <c r="AI8" s="1">
        <v>1.0</v>
      </c>
      <c r="AJ8" s="1">
        <v>1.0</v>
      </c>
      <c r="AK8" s="1" t="s">
        <v>58</v>
      </c>
      <c r="AL8" s="1" t="s">
        <v>58</v>
      </c>
      <c r="AM8" s="1" t="s">
        <v>58</v>
      </c>
      <c r="AN8" s="1" t="s">
        <v>58</v>
      </c>
      <c r="AO8" s="1" t="s">
        <v>60</v>
      </c>
      <c r="AP8" s="1" t="s">
        <v>61</v>
      </c>
      <c r="AQ8" s="1" t="s">
        <v>62</v>
      </c>
      <c r="AR8" s="1">
        <v>27.0</v>
      </c>
      <c r="AS8" s="1" t="s">
        <v>63</v>
      </c>
      <c r="AT8" s="1" t="s">
        <v>64</v>
      </c>
      <c r="AU8" s="1">
        <v>1.2997619639E10</v>
      </c>
      <c r="AV8" s="1" t="s">
        <v>125</v>
      </c>
    </row>
    <row r="9" ht="15.75" customHeight="1">
      <c r="A9" s="2">
        <v>45423.598792523146</v>
      </c>
      <c r="B9" s="1" t="s">
        <v>43</v>
      </c>
      <c r="C9" s="1" t="s">
        <v>126</v>
      </c>
      <c r="D9" s="1" t="s">
        <v>43</v>
      </c>
      <c r="E9" s="1" t="s">
        <v>127</v>
      </c>
      <c r="F9" s="1" t="s">
        <v>46</v>
      </c>
      <c r="G9" s="1" t="s">
        <v>118</v>
      </c>
      <c r="H9" s="1" t="s">
        <v>128</v>
      </c>
      <c r="I9" s="1">
        <v>5.0</v>
      </c>
      <c r="J9" s="1">
        <v>5.0</v>
      </c>
      <c r="K9" s="1">
        <v>4.0</v>
      </c>
      <c r="L9" s="1">
        <v>3.0</v>
      </c>
      <c r="M9" s="1" t="s">
        <v>69</v>
      </c>
      <c r="N9" s="1" t="s">
        <v>129</v>
      </c>
      <c r="O9" s="1" t="s">
        <v>75</v>
      </c>
      <c r="P9" s="1" t="s">
        <v>71</v>
      </c>
      <c r="Q9" s="1" t="s">
        <v>130</v>
      </c>
      <c r="R9" s="1">
        <v>3.0</v>
      </c>
      <c r="S9" s="1">
        <v>4.0</v>
      </c>
      <c r="T9" s="1">
        <v>4.0</v>
      </c>
      <c r="U9" s="1">
        <v>4.0</v>
      </c>
      <c r="V9" s="1">
        <v>3.0</v>
      </c>
      <c r="W9" s="1" t="s">
        <v>73</v>
      </c>
      <c r="X9" s="1" t="s">
        <v>128</v>
      </c>
      <c r="Y9" s="1" t="s">
        <v>75</v>
      </c>
      <c r="Z9" s="1" t="s">
        <v>131</v>
      </c>
      <c r="AA9" s="1" t="s">
        <v>71</v>
      </c>
      <c r="AB9" s="1" t="s">
        <v>132</v>
      </c>
      <c r="AC9" s="1">
        <v>1.0</v>
      </c>
      <c r="AD9" s="1">
        <v>1.0</v>
      </c>
      <c r="AE9" s="1">
        <v>2.0</v>
      </c>
      <c r="AF9" s="1">
        <v>2.0</v>
      </c>
      <c r="AG9" s="1">
        <v>1.0</v>
      </c>
      <c r="AH9" s="1">
        <v>1.0</v>
      </c>
      <c r="AI9" s="1">
        <v>1.0</v>
      </c>
      <c r="AJ9" s="1">
        <v>1.0</v>
      </c>
      <c r="AK9" s="1" t="s">
        <v>58</v>
      </c>
      <c r="AL9" s="1">
        <v>1.0</v>
      </c>
      <c r="AM9" s="1" t="s">
        <v>58</v>
      </c>
      <c r="AN9" s="1" t="s">
        <v>58</v>
      </c>
      <c r="AO9" s="1" t="s">
        <v>60</v>
      </c>
      <c r="AP9" s="1" t="s">
        <v>61</v>
      </c>
      <c r="AQ9" s="1" t="s">
        <v>62</v>
      </c>
      <c r="AR9" s="1">
        <v>56.0</v>
      </c>
      <c r="AS9" s="1" t="s">
        <v>80</v>
      </c>
      <c r="AT9" s="1" t="s">
        <v>64</v>
      </c>
      <c r="AU9" s="1">
        <v>1.1977659877E10</v>
      </c>
      <c r="AV9" s="1" t="s">
        <v>133</v>
      </c>
    </row>
    <row r="10" ht="15.75" customHeight="1">
      <c r="A10" s="2">
        <v>45423.603631817125</v>
      </c>
      <c r="B10" s="1" t="s">
        <v>43</v>
      </c>
      <c r="C10" s="1" t="s">
        <v>126</v>
      </c>
      <c r="D10" s="1" t="s">
        <v>43</v>
      </c>
      <c r="E10" s="1" t="s">
        <v>94</v>
      </c>
      <c r="F10" s="1" t="s">
        <v>134</v>
      </c>
      <c r="G10" s="1" t="s">
        <v>118</v>
      </c>
      <c r="H10" s="1" t="s">
        <v>135</v>
      </c>
      <c r="I10" s="1">
        <v>3.0</v>
      </c>
      <c r="J10" s="1">
        <v>2.0</v>
      </c>
      <c r="K10" s="1">
        <v>4.0</v>
      </c>
      <c r="L10" s="1">
        <v>1.0</v>
      </c>
      <c r="M10" s="1" t="s">
        <v>136</v>
      </c>
      <c r="N10" s="1" t="s">
        <v>137</v>
      </c>
      <c r="O10" s="1" t="s">
        <v>75</v>
      </c>
      <c r="P10" s="1" t="s">
        <v>75</v>
      </c>
      <c r="Q10" s="1" t="s">
        <v>138</v>
      </c>
      <c r="R10" s="1">
        <v>5.0</v>
      </c>
      <c r="S10" s="1">
        <v>5.0</v>
      </c>
      <c r="T10" s="1">
        <v>5.0</v>
      </c>
      <c r="U10" s="1">
        <v>5.0</v>
      </c>
      <c r="V10" s="1">
        <v>3.0</v>
      </c>
      <c r="W10" s="1" t="s">
        <v>54</v>
      </c>
      <c r="X10" s="1" t="s">
        <v>139</v>
      </c>
      <c r="Y10" s="1" t="s">
        <v>52</v>
      </c>
      <c r="Z10" s="1" t="s">
        <v>140</v>
      </c>
      <c r="AA10" s="1" t="s">
        <v>71</v>
      </c>
      <c r="AB10" s="1" t="s">
        <v>141</v>
      </c>
      <c r="AC10" s="1">
        <v>2.0</v>
      </c>
      <c r="AD10" s="1" t="s">
        <v>58</v>
      </c>
      <c r="AE10" s="1">
        <v>1.0</v>
      </c>
      <c r="AF10" s="1">
        <v>3.0</v>
      </c>
      <c r="AG10" s="1">
        <v>1.0</v>
      </c>
      <c r="AH10" s="1">
        <v>1.0</v>
      </c>
      <c r="AI10" s="1">
        <v>1.0</v>
      </c>
      <c r="AJ10" s="1">
        <v>1.0</v>
      </c>
      <c r="AK10" s="1">
        <v>3.0</v>
      </c>
      <c r="AL10" s="1">
        <v>1.0</v>
      </c>
      <c r="AM10" s="1" t="s">
        <v>58</v>
      </c>
      <c r="AN10" s="1" t="s">
        <v>58</v>
      </c>
      <c r="AO10" s="1" t="s">
        <v>60</v>
      </c>
      <c r="AP10" s="1" t="s">
        <v>61</v>
      </c>
      <c r="AQ10" s="1" t="s">
        <v>62</v>
      </c>
      <c r="AR10" s="1">
        <v>50.0</v>
      </c>
      <c r="AS10" s="1" t="s">
        <v>63</v>
      </c>
      <c r="AT10" s="1" t="s">
        <v>64</v>
      </c>
      <c r="AU10" s="1">
        <v>1.191698170624E12</v>
      </c>
      <c r="AV10" s="1" t="s">
        <v>142</v>
      </c>
    </row>
    <row r="11" ht="15.75" customHeight="1">
      <c r="A11" s="2">
        <v>45423.61153173611</v>
      </c>
      <c r="B11" s="1" t="s">
        <v>43</v>
      </c>
      <c r="C11" s="1" t="s">
        <v>44</v>
      </c>
      <c r="D11" s="1" t="s">
        <v>43</v>
      </c>
      <c r="E11" s="1" t="s">
        <v>94</v>
      </c>
      <c r="F11" s="1" t="s">
        <v>46</v>
      </c>
      <c r="G11" s="1" t="s">
        <v>118</v>
      </c>
      <c r="H11" s="1" t="s">
        <v>143</v>
      </c>
      <c r="I11" s="1">
        <v>4.0</v>
      </c>
      <c r="J11" s="1">
        <v>3.0</v>
      </c>
      <c r="K11" s="1">
        <v>5.0</v>
      </c>
      <c r="L11" s="1">
        <v>3.0</v>
      </c>
      <c r="M11" s="1" t="s">
        <v>136</v>
      </c>
      <c r="N11" s="1" t="s">
        <v>144</v>
      </c>
      <c r="O11" s="1" t="s">
        <v>75</v>
      </c>
      <c r="P11" s="1" t="s">
        <v>75</v>
      </c>
      <c r="Q11" s="1" t="s">
        <v>145</v>
      </c>
      <c r="R11" s="1">
        <v>2.0</v>
      </c>
      <c r="S11" s="1">
        <v>1.0</v>
      </c>
      <c r="T11" s="1">
        <v>5.0</v>
      </c>
      <c r="U11" s="1">
        <v>1.0</v>
      </c>
      <c r="V11" s="1">
        <v>2.0</v>
      </c>
      <c r="W11" s="1" t="s">
        <v>54</v>
      </c>
      <c r="X11" s="1" t="s">
        <v>146</v>
      </c>
      <c r="Y11" s="1" t="s">
        <v>51</v>
      </c>
      <c r="Z11" s="1" t="s">
        <v>147</v>
      </c>
      <c r="AA11" s="1" t="s">
        <v>51</v>
      </c>
      <c r="AB11" s="1" t="s">
        <v>148</v>
      </c>
      <c r="AC11" s="1">
        <v>2.0</v>
      </c>
      <c r="AD11" s="1">
        <v>2.0</v>
      </c>
      <c r="AE11" s="1">
        <v>1.0</v>
      </c>
      <c r="AF11" s="1">
        <v>2.0</v>
      </c>
      <c r="AG11" s="1" t="s">
        <v>58</v>
      </c>
      <c r="AH11" s="1" t="s">
        <v>58</v>
      </c>
      <c r="AI11" s="1" t="s">
        <v>58</v>
      </c>
      <c r="AJ11" s="1">
        <v>1.0</v>
      </c>
      <c r="AK11" s="1" t="s">
        <v>58</v>
      </c>
      <c r="AL11" s="1">
        <v>1.0</v>
      </c>
      <c r="AM11" s="1" t="s">
        <v>58</v>
      </c>
      <c r="AN11" s="1" t="s">
        <v>58</v>
      </c>
      <c r="AO11" s="1" t="s">
        <v>60</v>
      </c>
      <c r="AP11" s="1" t="s">
        <v>61</v>
      </c>
      <c r="AQ11" s="1" t="s">
        <v>62</v>
      </c>
      <c r="AR11" s="1">
        <v>32.0</v>
      </c>
      <c r="AS11" s="1" t="s">
        <v>63</v>
      </c>
      <c r="AT11" s="1" t="s">
        <v>64</v>
      </c>
      <c r="AU11" s="1">
        <v>1.199079024E9</v>
      </c>
      <c r="AV11" s="1" t="s">
        <v>149</v>
      </c>
    </row>
    <row r="12" ht="15.75" customHeight="1">
      <c r="A12" s="2">
        <v>45423.61536553241</v>
      </c>
      <c r="B12" s="1" t="s">
        <v>43</v>
      </c>
      <c r="C12" s="1" t="s">
        <v>126</v>
      </c>
      <c r="D12" s="1" t="s">
        <v>43</v>
      </c>
      <c r="E12" s="1" t="s">
        <v>94</v>
      </c>
      <c r="F12" s="1" t="s">
        <v>46</v>
      </c>
      <c r="G12" s="1" t="s">
        <v>118</v>
      </c>
      <c r="H12" s="1" t="s">
        <v>150</v>
      </c>
      <c r="I12" s="1">
        <v>1.0</v>
      </c>
      <c r="J12" s="1">
        <v>5.0</v>
      </c>
      <c r="K12" s="1">
        <v>5.0</v>
      </c>
      <c r="L12" s="1">
        <v>1.0</v>
      </c>
      <c r="M12" s="1" t="s">
        <v>69</v>
      </c>
      <c r="N12" s="1" t="s">
        <v>151</v>
      </c>
      <c r="O12" s="1" t="s">
        <v>71</v>
      </c>
      <c r="P12" s="1" t="s">
        <v>71</v>
      </c>
      <c r="Q12" s="1" t="s">
        <v>151</v>
      </c>
      <c r="R12" s="1">
        <v>5.0</v>
      </c>
      <c r="S12" s="1">
        <v>3.0</v>
      </c>
      <c r="T12" s="1">
        <v>5.0</v>
      </c>
      <c r="U12" s="1">
        <v>1.0</v>
      </c>
      <c r="V12" s="1">
        <v>1.0</v>
      </c>
      <c r="W12" s="1" t="s">
        <v>54</v>
      </c>
      <c r="X12" s="1" t="s">
        <v>152</v>
      </c>
      <c r="Y12" s="1" t="s">
        <v>75</v>
      </c>
      <c r="Z12" s="1" t="s">
        <v>153</v>
      </c>
      <c r="AA12" s="1" t="s">
        <v>75</v>
      </c>
      <c r="AB12" s="1" t="s">
        <v>154</v>
      </c>
      <c r="AC12" s="1">
        <v>2.0</v>
      </c>
      <c r="AD12" s="1" t="s">
        <v>58</v>
      </c>
      <c r="AE12" s="1" t="s">
        <v>58</v>
      </c>
      <c r="AF12" s="1">
        <v>3.0</v>
      </c>
      <c r="AG12" s="1" t="s">
        <v>58</v>
      </c>
      <c r="AH12" s="1">
        <v>1.0</v>
      </c>
      <c r="AI12" s="1">
        <v>1.0</v>
      </c>
      <c r="AJ12" s="1">
        <v>1.0</v>
      </c>
      <c r="AK12" s="1">
        <v>1.0</v>
      </c>
      <c r="AL12" s="1">
        <v>1.0</v>
      </c>
      <c r="AM12" s="1" t="s">
        <v>58</v>
      </c>
      <c r="AN12" s="1" t="s">
        <v>58</v>
      </c>
      <c r="AO12" s="1" t="s">
        <v>60</v>
      </c>
      <c r="AP12" s="1" t="s">
        <v>61</v>
      </c>
      <c r="AQ12" s="1" t="s">
        <v>155</v>
      </c>
      <c r="AR12" s="1">
        <v>40.0</v>
      </c>
      <c r="AS12" s="1" t="s">
        <v>63</v>
      </c>
      <c r="AT12" s="1" t="s">
        <v>91</v>
      </c>
      <c r="AU12" s="1">
        <v>1.1992977955E10</v>
      </c>
      <c r="AV12" s="1" t="s">
        <v>156</v>
      </c>
    </row>
    <row r="13" ht="15.75" customHeight="1">
      <c r="A13" s="2">
        <v>45423.61544297454</v>
      </c>
      <c r="B13" s="1" t="s">
        <v>43</v>
      </c>
      <c r="C13" s="1" t="s">
        <v>126</v>
      </c>
      <c r="D13" s="1" t="s">
        <v>43</v>
      </c>
      <c r="E13" s="1" t="s">
        <v>94</v>
      </c>
      <c r="F13" s="1" t="s">
        <v>46</v>
      </c>
      <c r="G13" s="1" t="s">
        <v>118</v>
      </c>
      <c r="H13" s="1" t="s">
        <v>157</v>
      </c>
      <c r="I13" s="1">
        <v>3.0</v>
      </c>
      <c r="J13" s="1">
        <v>5.0</v>
      </c>
      <c r="K13" s="1">
        <v>5.0</v>
      </c>
      <c r="L13" s="1">
        <v>1.0</v>
      </c>
      <c r="M13" s="1" t="s">
        <v>69</v>
      </c>
      <c r="N13" s="1" t="s">
        <v>158</v>
      </c>
      <c r="O13" s="1" t="s">
        <v>71</v>
      </c>
      <c r="P13" s="1" t="s">
        <v>71</v>
      </c>
      <c r="Q13" s="1" t="s">
        <v>158</v>
      </c>
      <c r="R13" s="1">
        <v>1.0</v>
      </c>
      <c r="S13" s="1">
        <v>3.0</v>
      </c>
      <c r="T13" s="1">
        <v>5.0</v>
      </c>
      <c r="U13" s="1">
        <v>2.0</v>
      </c>
      <c r="V13" s="1">
        <v>1.0</v>
      </c>
      <c r="W13" s="1" t="s">
        <v>54</v>
      </c>
      <c r="X13" s="1" t="s">
        <v>152</v>
      </c>
      <c r="Y13" s="1" t="s">
        <v>75</v>
      </c>
      <c r="Z13" s="1" t="s">
        <v>159</v>
      </c>
      <c r="AA13" s="1" t="s">
        <v>75</v>
      </c>
      <c r="AB13" s="1" t="s">
        <v>160</v>
      </c>
      <c r="AC13" s="1" t="s">
        <v>59</v>
      </c>
      <c r="AD13" s="1">
        <v>1.0</v>
      </c>
      <c r="AE13" s="1">
        <v>2.0</v>
      </c>
      <c r="AF13" s="1">
        <v>1.0</v>
      </c>
      <c r="AG13" s="1" t="s">
        <v>58</v>
      </c>
      <c r="AH13" s="1">
        <v>1.0</v>
      </c>
      <c r="AI13" s="1">
        <v>1.0</v>
      </c>
      <c r="AJ13" s="1">
        <v>1.0</v>
      </c>
      <c r="AK13" s="1" t="s">
        <v>58</v>
      </c>
      <c r="AL13" s="1">
        <v>1.0</v>
      </c>
      <c r="AM13" s="1" t="s">
        <v>58</v>
      </c>
      <c r="AN13" s="1" t="s">
        <v>58</v>
      </c>
      <c r="AO13" s="1" t="s">
        <v>60</v>
      </c>
      <c r="AP13" s="1" t="s">
        <v>61</v>
      </c>
      <c r="AQ13" s="1" t="s">
        <v>90</v>
      </c>
      <c r="AR13" s="1">
        <v>37.0</v>
      </c>
      <c r="AS13" s="1" t="s">
        <v>63</v>
      </c>
      <c r="AT13" s="1" t="s">
        <v>64</v>
      </c>
      <c r="AU13" s="1">
        <v>1.1991644255E10</v>
      </c>
      <c r="AV13" s="1" t="s">
        <v>161</v>
      </c>
    </row>
    <row r="14" ht="15.75" customHeight="1">
      <c r="A14" s="2">
        <v>45423.619835219906</v>
      </c>
      <c r="B14" s="1" t="s">
        <v>43</v>
      </c>
      <c r="C14" s="1" t="s">
        <v>126</v>
      </c>
      <c r="D14" s="1" t="s">
        <v>43</v>
      </c>
      <c r="E14" s="1" t="s">
        <v>94</v>
      </c>
      <c r="F14" s="1" t="s">
        <v>46</v>
      </c>
      <c r="G14" s="1" t="s">
        <v>118</v>
      </c>
      <c r="H14" s="1" t="s">
        <v>162</v>
      </c>
      <c r="I14" s="1">
        <v>3.0</v>
      </c>
      <c r="J14" s="1">
        <v>4.0</v>
      </c>
      <c r="K14" s="1">
        <v>4.0</v>
      </c>
      <c r="L14" s="1">
        <v>3.0</v>
      </c>
      <c r="M14" s="1" t="s">
        <v>69</v>
      </c>
      <c r="N14" s="1" t="s">
        <v>163</v>
      </c>
      <c r="O14" s="1" t="s">
        <v>71</v>
      </c>
      <c r="P14" s="1" t="s">
        <v>71</v>
      </c>
      <c r="Q14" s="1" t="s">
        <v>164</v>
      </c>
      <c r="R14" s="1">
        <v>5.0</v>
      </c>
      <c r="S14" s="1">
        <v>5.0</v>
      </c>
      <c r="T14" s="1">
        <v>5.0</v>
      </c>
      <c r="U14" s="1">
        <v>5.0</v>
      </c>
      <c r="V14" s="1">
        <v>5.0</v>
      </c>
      <c r="W14" s="1" t="s">
        <v>54</v>
      </c>
      <c r="X14" s="1" t="s">
        <v>165</v>
      </c>
      <c r="Y14" s="1" t="s">
        <v>111</v>
      </c>
      <c r="Z14" s="1" t="s">
        <v>166</v>
      </c>
      <c r="AA14" s="1" t="s">
        <v>75</v>
      </c>
      <c r="AB14" s="1" t="s">
        <v>167</v>
      </c>
      <c r="AC14" s="1" t="s">
        <v>59</v>
      </c>
      <c r="AD14" s="1">
        <v>1.0</v>
      </c>
      <c r="AE14" s="1">
        <v>3.0</v>
      </c>
      <c r="AF14" s="1">
        <v>3.0</v>
      </c>
      <c r="AG14" s="1" t="s">
        <v>58</v>
      </c>
      <c r="AH14" s="1">
        <v>1.0</v>
      </c>
      <c r="AI14" s="1">
        <v>2.0</v>
      </c>
      <c r="AJ14" s="1">
        <v>2.0</v>
      </c>
      <c r="AK14" s="1">
        <v>1.0</v>
      </c>
      <c r="AL14" s="1">
        <v>1.0</v>
      </c>
      <c r="AM14" s="1" t="s">
        <v>58</v>
      </c>
      <c r="AN14" s="1">
        <v>2.0</v>
      </c>
      <c r="AO14" s="1" t="s">
        <v>60</v>
      </c>
      <c r="AP14" s="1" t="s">
        <v>61</v>
      </c>
      <c r="AQ14" s="1" t="s">
        <v>62</v>
      </c>
      <c r="AR14" s="1">
        <v>58.0</v>
      </c>
      <c r="AS14" s="1" t="s">
        <v>63</v>
      </c>
      <c r="AT14" s="1" t="s">
        <v>64</v>
      </c>
      <c r="AU14" s="1">
        <v>1.1972035217E10</v>
      </c>
      <c r="AV14" s="1" t="s">
        <v>168</v>
      </c>
    </row>
    <row r="15" ht="15.75" customHeight="1">
      <c r="A15" s="2">
        <v>45423.620393171295</v>
      </c>
      <c r="B15" s="1" t="s">
        <v>43</v>
      </c>
      <c r="C15" s="1" t="s">
        <v>126</v>
      </c>
      <c r="D15" s="1" t="s">
        <v>43</v>
      </c>
      <c r="E15" s="1" t="s">
        <v>94</v>
      </c>
      <c r="F15" s="1" t="s">
        <v>134</v>
      </c>
      <c r="G15" s="1" t="s">
        <v>118</v>
      </c>
      <c r="H15" s="1" t="s">
        <v>169</v>
      </c>
      <c r="I15" s="1">
        <v>3.0</v>
      </c>
      <c r="J15" s="1">
        <v>5.0</v>
      </c>
      <c r="K15" s="1">
        <v>4.0</v>
      </c>
      <c r="L15" s="1">
        <v>5.0</v>
      </c>
      <c r="M15" s="1" t="s">
        <v>49</v>
      </c>
      <c r="N15" s="1" t="s">
        <v>130</v>
      </c>
      <c r="O15" s="1" t="s">
        <v>51</v>
      </c>
      <c r="P15" s="1" t="s">
        <v>111</v>
      </c>
      <c r="Q15" s="1" t="s">
        <v>170</v>
      </c>
      <c r="R15" s="1">
        <v>5.0</v>
      </c>
      <c r="S15" s="1">
        <v>5.0</v>
      </c>
      <c r="T15" s="1">
        <v>5.0</v>
      </c>
      <c r="U15" s="1">
        <v>5.0</v>
      </c>
      <c r="V15" s="1">
        <v>3.0</v>
      </c>
      <c r="W15" s="1" t="s">
        <v>73</v>
      </c>
      <c r="X15" s="1" t="s">
        <v>171</v>
      </c>
      <c r="Y15" s="1" t="s">
        <v>51</v>
      </c>
      <c r="Z15" s="1" t="s">
        <v>172</v>
      </c>
      <c r="AA15" s="1" t="s">
        <v>51</v>
      </c>
      <c r="AB15" s="1" t="s">
        <v>172</v>
      </c>
      <c r="AC15" s="1">
        <v>2.0</v>
      </c>
      <c r="AD15" s="1" t="s">
        <v>58</v>
      </c>
      <c r="AE15" s="1">
        <v>2.0</v>
      </c>
      <c r="AF15" s="1" t="s">
        <v>59</v>
      </c>
      <c r="AG15" s="1" t="s">
        <v>58</v>
      </c>
      <c r="AH15" s="1">
        <v>1.0</v>
      </c>
      <c r="AI15" s="1">
        <v>1.0</v>
      </c>
      <c r="AJ15" s="1">
        <v>1.0</v>
      </c>
      <c r="AK15" s="1" t="s">
        <v>58</v>
      </c>
      <c r="AL15" s="1">
        <v>1.0</v>
      </c>
      <c r="AM15" s="1" t="s">
        <v>58</v>
      </c>
      <c r="AN15" s="1" t="s">
        <v>58</v>
      </c>
      <c r="AO15" s="1" t="s">
        <v>60</v>
      </c>
      <c r="AP15" s="1" t="s">
        <v>61</v>
      </c>
      <c r="AQ15" s="1" t="s">
        <v>62</v>
      </c>
      <c r="AR15" s="1">
        <v>60.0</v>
      </c>
      <c r="AS15" s="1" t="s">
        <v>63</v>
      </c>
      <c r="AT15" s="1" t="s">
        <v>64</v>
      </c>
      <c r="AU15" s="1">
        <v>1.197054108E10</v>
      </c>
      <c r="AV15" s="1" t="s">
        <v>173</v>
      </c>
    </row>
    <row r="16" ht="15.75" customHeight="1">
      <c r="A16" s="2">
        <v>45423.62727427083</v>
      </c>
      <c r="B16" s="1" t="s">
        <v>43</v>
      </c>
      <c r="C16" s="1" t="s">
        <v>82</v>
      </c>
      <c r="D16" s="1" t="s">
        <v>43</v>
      </c>
      <c r="E16" s="1" t="s">
        <v>45</v>
      </c>
      <c r="F16" s="1" t="s">
        <v>46</v>
      </c>
      <c r="G16" s="1" t="s">
        <v>118</v>
      </c>
      <c r="H16" s="1" t="s">
        <v>174</v>
      </c>
      <c r="I16" s="1">
        <v>4.0</v>
      </c>
      <c r="J16" s="1">
        <v>1.0</v>
      </c>
      <c r="K16" s="1">
        <v>5.0</v>
      </c>
      <c r="L16" s="1">
        <v>5.0</v>
      </c>
      <c r="M16" s="1" t="s">
        <v>49</v>
      </c>
      <c r="N16" s="1" t="s">
        <v>175</v>
      </c>
      <c r="O16" s="1" t="s">
        <v>75</v>
      </c>
      <c r="P16" s="1" t="s">
        <v>75</v>
      </c>
      <c r="Q16" s="1" t="s">
        <v>176</v>
      </c>
      <c r="R16" s="1">
        <v>4.0</v>
      </c>
      <c r="S16" s="1">
        <v>5.0</v>
      </c>
      <c r="T16" s="1">
        <v>5.0</v>
      </c>
      <c r="U16" s="1">
        <v>4.0</v>
      </c>
      <c r="V16" s="1">
        <v>3.0</v>
      </c>
      <c r="W16" s="1" t="s">
        <v>73</v>
      </c>
      <c r="X16" s="1" t="s">
        <v>177</v>
      </c>
      <c r="Y16" s="1" t="s">
        <v>75</v>
      </c>
      <c r="Z16" s="1" t="s">
        <v>178</v>
      </c>
      <c r="AA16" s="1" t="s">
        <v>111</v>
      </c>
      <c r="AB16" s="1" t="s">
        <v>179</v>
      </c>
      <c r="AC16" s="1">
        <v>1.0</v>
      </c>
      <c r="AD16" s="1">
        <v>1.0</v>
      </c>
      <c r="AE16" s="1">
        <v>1.0</v>
      </c>
      <c r="AF16" s="1">
        <v>1.0</v>
      </c>
      <c r="AG16" s="1" t="s">
        <v>58</v>
      </c>
      <c r="AH16" s="1">
        <v>1.0</v>
      </c>
      <c r="AI16" s="1">
        <v>1.0</v>
      </c>
      <c r="AJ16" s="1">
        <v>1.0</v>
      </c>
      <c r="AK16" s="1" t="s">
        <v>58</v>
      </c>
      <c r="AL16" s="1">
        <v>1.0</v>
      </c>
      <c r="AM16" s="1" t="s">
        <v>58</v>
      </c>
      <c r="AN16" s="1" t="s">
        <v>58</v>
      </c>
      <c r="AO16" s="1" t="s">
        <v>60</v>
      </c>
      <c r="AP16" s="1" t="s">
        <v>61</v>
      </c>
      <c r="AQ16" s="1" t="s">
        <v>62</v>
      </c>
      <c r="AR16" s="1">
        <v>35.0</v>
      </c>
      <c r="AS16" s="1" t="s">
        <v>63</v>
      </c>
      <c r="AT16" s="1" t="s">
        <v>64</v>
      </c>
      <c r="AU16" s="1">
        <v>1.1967049299E10</v>
      </c>
      <c r="AV16" s="1" t="s">
        <v>180</v>
      </c>
    </row>
    <row r="17" ht="15.75" customHeight="1">
      <c r="A17" s="2">
        <v>45423.62748409722</v>
      </c>
      <c r="B17" s="1" t="s">
        <v>43</v>
      </c>
      <c r="C17" s="1" t="s">
        <v>66</v>
      </c>
      <c r="D17" s="1" t="s">
        <v>43</v>
      </c>
      <c r="E17" s="1" t="s">
        <v>45</v>
      </c>
      <c r="F17" s="1" t="s">
        <v>46</v>
      </c>
      <c r="G17" s="1" t="s">
        <v>47</v>
      </c>
      <c r="H17" s="1" t="s">
        <v>181</v>
      </c>
      <c r="I17" s="1">
        <v>3.0</v>
      </c>
      <c r="J17" s="1">
        <v>1.0</v>
      </c>
      <c r="K17" s="1">
        <v>5.0</v>
      </c>
      <c r="L17" s="1">
        <v>3.0</v>
      </c>
      <c r="M17" s="1" t="s">
        <v>49</v>
      </c>
      <c r="N17" s="1" t="s">
        <v>130</v>
      </c>
      <c r="O17" s="1" t="s">
        <v>75</v>
      </c>
      <c r="P17" s="1" t="s">
        <v>75</v>
      </c>
      <c r="Q17" s="1" t="s">
        <v>182</v>
      </c>
      <c r="R17" s="1">
        <v>1.0</v>
      </c>
      <c r="S17" s="1">
        <v>4.0</v>
      </c>
      <c r="T17" s="1">
        <v>5.0</v>
      </c>
      <c r="U17" s="1">
        <v>4.0</v>
      </c>
      <c r="V17" s="1">
        <v>3.0</v>
      </c>
      <c r="W17" s="1" t="s">
        <v>54</v>
      </c>
      <c r="X17" s="1" t="s">
        <v>183</v>
      </c>
      <c r="Y17" s="1" t="s">
        <v>51</v>
      </c>
      <c r="Z17" s="1" t="s">
        <v>184</v>
      </c>
      <c r="AA17" s="1" t="s">
        <v>52</v>
      </c>
      <c r="AB17" s="1" t="s">
        <v>185</v>
      </c>
      <c r="AC17" s="1">
        <v>1.0</v>
      </c>
      <c r="AD17" s="1" t="s">
        <v>58</v>
      </c>
      <c r="AE17" s="1" t="s">
        <v>58</v>
      </c>
      <c r="AF17" s="1">
        <v>1.0</v>
      </c>
      <c r="AG17" s="1" t="s">
        <v>58</v>
      </c>
      <c r="AH17" s="1">
        <v>1.0</v>
      </c>
      <c r="AI17" s="1">
        <v>1.0</v>
      </c>
      <c r="AJ17" s="1" t="s">
        <v>58</v>
      </c>
      <c r="AK17" s="1" t="s">
        <v>58</v>
      </c>
      <c r="AL17" s="1">
        <v>1.0</v>
      </c>
      <c r="AM17" s="1" t="s">
        <v>58</v>
      </c>
      <c r="AN17" s="1" t="s">
        <v>58</v>
      </c>
      <c r="AO17" s="1" t="s">
        <v>60</v>
      </c>
      <c r="AP17" s="1" t="s">
        <v>61</v>
      </c>
      <c r="AQ17" s="1" t="s">
        <v>62</v>
      </c>
      <c r="AR17" s="1">
        <v>34.0</v>
      </c>
      <c r="AS17" s="1" t="s">
        <v>80</v>
      </c>
      <c r="AT17" s="1" t="s">
        <v>64</v>
      </c>
      <c r="AU17" s="1">
        <v>1.1948907409E10</v>
      </c>
      <c r="AV17" s="1" t="s">
        <v>186</v>
      </c>
    </row>
    <row r="18" ht="15.75" customHeight="1">
      <c r="A18" s="2">
        <v>45423.62812245371</v>
      </c>
      <c r="B18" s="1" t="s">
        <v>43</v>
      </c>
      <c r="C18" s="1" t="s">
        <v>82</v>
      </c>
      <c r="D18" s="1" t="s">
        <v>43</v>
      </c>
      <c r="E18" s="1" t="s">
        <v>94</v>
      </c>
      <c r="F18" s="1" t="s">
        <v>134</v>
      </c>
      <c r="G18" s="1" t="s">
        <v>47</v>
      </c>
      <c r="H18" s="1" t="s">
        <v>187</v>
      </c>
      <c r="I18" s="1">
        <v>3.0</v>
      </c>
      <c r="J18" s="1">
        <v>1.0</v>
      </c>
      <c r="K18" s="1">
        <v>5.0</v>
      </c>
      <c r="L18" s="1">
        <v>5.0</v>
      </c>
      <c r="M18" s="1" t="s">
        <v>49</v>
      </c>
      <c r="N18" s="1" t="s">
        <v>188</v>
      </c>
      <c r="O18" s="1" t="s">
        <v>71</v>
      </c>
      <c r="P18" s="1" t="s">
        <v>71</v>
      </c>
      <c r="Q18" s="1" t="s">
        <v>189</v>
      </c>
      <c r="R18" s="1">
        <v>5.0</v>
      </c>
      <c r="S18" s="1">
        <v>5.0</v>
      </c>
      <c r="T18" s="1">
        <v>5.0</v>
      </c>
      <c r="U18" s="1">
        <v>5.0</v>
      </c>
      <c r="V18" s="1">
        <v>1.0</v>
      </c>
      <c r="W18" s="1" t="s">
        <v>54</v>
      </c>
      <c r="X18" s="1" t="s">
        <v>190</v>
      </c>
      <c r="Y18" s="1" t="s">
        <v>51</v>
      </c>
      <c r="Z18" s="1" t="s">
        <v>191</v>
      </c>
      <c r="AA18" s="1" t="s">
        <v>51</v>
      </c>
      <c r="AB18" s="1" t="s">
        <v>192</v>
      </c>
      <c r="AC18" s="1" t="s">
        <v>59</v>
      </c>
      <c r="AD18" s="1">
        <v>1.0</v>
      </c>
      <c r="AE18" s="1">
        <v>1.0</v>
      </c>
      <c r="AF18" s="1" t="s">
        <v>59</v>
      </c>
      <c r="AG18" s="1">
        <v>1.0</v>
      </c>
      <c r="AH18" s="1">
        <v>2.0</v>
      </c>
      <c r="AI18" s="1">
        <v>1.0</v>
      </c>
      <c r="AJ18" s="1">
        <v>1.0</v>
      </c>
      <c r="AK18" s="1">
        <v>1.0</v>
      </c>
      <c r="AL18" s="1">
        <v>1.0</v>
      </c>
      <c r="AM18" s="1" t="s">
        <v>58</v>
      </c>
      <c r="AN18" s="1">
        <v>1.0</v>
      </c>
      <c r="AO18" s="1" t="s">
        <v>60</v>
      </c>
      <c r="AP18" s="1" t="s">
        <v>61</v>
      </c>
      <c r="AQ18" s="1" t="s">
        <v>62</v>
      </c>
      <c r="AR18" s="1">
        <v>41.0</v>
      </c>
      <c r="AS18" s="1" t="s">
        <v>63</v>
      </c>
      <c r="AT18" s="1" t="s">
        <v>64</v>
      </c>
      <c r="AU18" s="1">
        <v>1.1991286058E10</v>
      </c>
      <c r="AV18" s="1" t="s">
        <v>193</v>
      </c>
    </row>
    <row r="19" ht="15.75" customHeight="1">
      <c r="A19" s="2">
        <v>45423.63753076389</v>
      </c>
      <c r="B19" s="1" t="s">
        <v>43</v>
      </c>
      <c r="C19" s="1" t="s">
        <v>82</v>
      </c>
      <c r="D19" s="1" t="s">
        <v>43</v>
      </c>
      <c r="E19" s="1" t="s">
        <v>67</v>
      </c>
      <c r="F19" s="1" t="s">
        <v>46</v>
      </c>
      <c r="G19" s="1" t="s">
        <v>194</v>
      </c>
      <c r="H19" s="1" t="s">
        <v>195</v>
      </c>
      <c r="I19" s="1">
        <v>4.0</v>
      </c>
      <c r="J19" s="1">
        <v>4.0</v>
      </c>
      <c r="K19" s="1">
        <v>5.0</v>
      </c>
      <c r="L19" s="1">
        <v>4.0</v>
      </c>
      <c r="M19" s="1" t="s">
        <v>69</v>
      </c>
      <c r="N19" s="1" t="s">
        <v>196</v>
      </c>
      <c r="O19" s="1" t="s">
        <v>111</v>
      </c>
      <c r="P19" s="1" t="s">
        <v>52</v>
      </c>
      <c r="Q19" s="1" t="s">
        <v>197</v>
      </c>
      <c r="R19" s="1">
        <v>4.0</v>
      </c>
      <c r="S19" s="1">
        <v>4.0</v>
      </c>
      <c r="T19" s="1">
        <v>4.0</v>
      </c>
      <c r="U19" s="1">
        <v>4.0</v>
      </c>
      <c r="V19" s="1">
        <v>4.0</v>
      </c>
      <c r="W19" s="1" t="s">
        <v>54</v>
      </c>
      <c r="X19" s="1" t="s">
        <v>198</v>
      </c>
      <c r="Y19" s="1" t="s">
        <v>75</v>
      </c>
      <c r="Z19" s="1" t="s">
        <v>199</v>
      </c>
      <c r="AA19" s="1" t="s">
        <v>75</v>
      </c>
      <c r="AB19" s="1" t="s">
        <v>199</v>
      </c>
      <c r="AC19" s="1">
        <v>2.0</v>
      </c>
      <c r="AD19" s="1" t="s">
        <v>58</v>
      </c>
      <c r="AE19" s="1" t="s">
        <v>58</v>
      </c>
      <c r="AF19" s="1">
        <v>2.0</v>
      </c>
      <c r="AG19" s="1" t="s">
        <v>58</v>
      </c>
      <c r="AH19" s="1">
        <v>1.0</v>
      </c>
      <c r="AI19" s="1">
        <v>1.0</v>
      </c>
      <c r="AJ19" s="1">
        <v>1.0</v>
      </c>
      <c r="AK19" s="1">
        <v>1.0</v>
      </c>
      <c r="AL19" s="1" t="s">
        <v>58</v>
      </c>
      <c r="AM19" s="1" t="s">
        <v>58</v>
      </c>
      <c r="AN19" s="1">
        <v>1.0</v>
      </c>
      <c r="AO19" s="1" t="s">
        <v>60</v>
      </c>
      <c r="AP19" s="1" t="s">
        <v>61</v>
      </c>
      <c r="AQ19" s="1" t="s">
        <v>62</v>
      </c>
      <c r="AR19" s="1">
        <v>22.0</v>
      </c>
      <c r="AS19" s="1" t="s">
        <v>80</v>
      </c>
      <c r="AT19" s="1" t="s">
        <v>91</v>
      </c>
      <c r="AU19" s="1">
        <v>1.1992616858E10</v>
      </c>
      <c r="AV19" s="1" t="s">
        <v>200</v>
      </c>
    </row>
    <row r="20" ht="15.75" customHeight="1">
      <c r="A20" s="2">
        <v>45423.646703125</v>
      </c>
      <c r="B20" s="1" t="s">
        <v>43</v>
      </c>
      <c r="C20" s="1" t="s">
        <v>82</v>
      </c>
      <c r="D20" s="1" t="s">
        <v>43</v>
      </c>
      <c r="E20" s="1" t="s">
        <v>94</v>
      </c>
      <c r="F20" s="1" t="s">
        <v>46</v>
      </c>
      <c r="G20" s="1" t="s">
        <v>47</v>
      </c>
      <c r="H20" s="1" t="s">
        <v>201</v>
      </c>
      <c r="I20" s="1">
        <v>5.0</v>
      </c>
      <c r="J20" s="1">
        <v>5.0</v>
      </c>
      <c r="K20" s="1">
        <v>5.0</v>
      </c>
      <c r="L20" s="1">
        <v>4.0</v>
      </c>
      <c r="M20" s="1" t="s">
        <v>69</v>
      </c>
      <c r="N20" s="1" t="s">
        <v>202</v>
      </c>
      <c r="O20" s="1" t="s">
        <v>51</v>
      </c>
      <c r="P20" s="1" t="s">
        <v>52</v>
      </c>
      <c r="Q20" s="1" t="s">
        <v>195</v>
      </c>
      <c r="R20" s="1">
        <v>5.0</v>
      </c>
      <c r="S20" s="1">
        <v>3.0</v>
      </c>
      <c r="T20" s="1">
        <v>5.0</v>
      </c>
      <c r="U20" s="1">
        <v>5.0</v>
      </c>
      <c r="V20" s="1">
        <v>3.0</v>
      </c>
      <c r="W20" s="1" t="s">
        <v>73</v>
      </c>
      <c r="X20" s="1" t="s">
        <v>203</v>
      </c>
      <c r="Y20" s="1" t="s">
        <v>75</v>
      </c>
      <c r="Z20" s="1" t="s">
        <v>204</v>
      </c>
      <c r="AA20" s="1" t="s">
        <v>52</v>
      </c>
      <c r="AB20" s="1" t="s">
        <v>76</v>
      </c>
      <c r="AC20" s="1">
        <v>2.0</v>
      </c>
      <c r="AD20" s="1" t="s">
        <v>58</v>
      </c>
      <c r="AE20" s="1">
        <v>2.0</v>
      </c>
      <c r="AF20" s="1">
        <v>2.0</v>
      </c>
      <c r="AG20" s="1" t="s">
        <v>58</v>
      </c>
      <c r="AH20" s="1">
        <v>1.0</v>
      </c>
      <c r="AI20" s="1">
        <v>1.0</v>
      </c>
      <c r="AJ20" s="1">
        <v>1.0</v>
      </c>
      <c r="AK20" s="1" t="s">
        <v>58</v>
      </c>
      <c r="AL20" s="1">
        <v>1.0</v>
      </c>
      <c r="AM20" s="1" t="s">
        <v>58</v>
      </c>
      <c r="AN20" s="1" t="s">
        <v>58</v>
      </c>
      <c r="AO20" s="1" t="s">
        <v>60</v>
      </c>
      <c r="AP20" s="1" t="s">
        <v>61</v>
      </c>
      <c r="AQ20" s="1" t="s">
        <v>62</v>
      </c>
      <c r="AR20" s="1">
        <v>19.0</v>
      </c>
      <c r="AS20" s="1" t="s">
        <v>80</v>
      </c>
      <c r="AT20" s="1" t="s">
        <v>64</v>
      </c>
      <c r="AU20" s="1">
        <v>1.1964002703E10</v>
      </c>
      <c r="AV20" s="1" t="s">
        <v>205</v>
      </c>
    </row>
    <row r="21" ht="15.75" customHeight="1">
      <c r="A21" s="2">
        <v>45423.64684545139</v>
      </c>
      <c r="B21" s="1" t="s">
        <v>43</v>
      </c>
      <c r="C21" s="1" t="s">
        <v>82</v>
      </c>
      <c r="D21" s="1" t="s">
        <v>43</v>
      </c>
      <c r="E21" s="1" t="s">
        <v>206</v>
      </c>
      <c r="F21" s="1" t="s">
        <v>46</v>
      </c>
      <c r="G21" s="1" t="s">
        <v>47</v>
      </c>
      <c r="H21" s="1" t="s">
        <v>201</v>
      </c>
      <c r="I21" s="1">
        <v>5.0</v>
      </c>
      <c r="J21" s="1">
        <v>5.0</v>
      </c>
      <c r="K21" s="1">
        <v>5.0</v>
      </c>
      <c r="L21" s="1">
        <v>3.0</v>
      </c>
      <c r="M21" s="1" t="s">
        <v>69</v>
      </c>
      <c r="N21" s="1" t="s">
        <v>207</v>
      </c>
      <c r="O21" s="1" t="s">
        <v>52</v>
      </c>
      <c r="P21" s="1" t="s">
        <v>52</v>
      </c>
      <c r="Q21" s="1" t="s">
        <v>208</v>
      </c>
      <c r="R21" s="1">
        <v>1.0</v>
      </c>
      <c r="S21" s="1">
        <v>3.0</v>
      </c>
      <c r="T21" s="1">
        <v>5.0</v>
      </c>
      <c r="U21" s="1">
        <v>5.0</v>
      </c>
      <c r="V21" s="1">
        <v>4.0</v>
      </c>
      <c r="W21" s="1" t="s">
        <v>54</v>
      </c>
      <c r="X21" s="1" t="s">
        <v>209</v>
      </c>
      <c r="Y21" s="1" t="s">
        <v>75</v>
      </c>
      <c r="Z21" s="1" t="s">
        <v>210</v>
      </c>
      <c r="AA21" s="1" t="s">
        <v>111</v>
      </c>
      <c r="AB21" s="1" t="s">
        <v>211</v>
      </c>
      <c r="AC21" s="1">
        <v>1.0</v>
      </c>
      <c r="AD21" s="1" t="s">
        <v>58</v>
      </c>
      <c r="AE21" s="1">
        <v>2.0</v>
      </c>
      <c r="AF21" s="1">
        <v>2.0</v>
      </c>
      <c r="AG21" s="1" t="s">
        <v>58</v>
      </c>
      <c r="AH21" s="1">
        <v>1.0</v>
      </c>
      <c r="AI21" s="1">
        <v>1.0</v>
      </c>
      <c r="AJ21" s="1">
        <v>1.0</v>
      </c>
      <c r="AK21" s="1" t="s">
        <v>58</v>
      </c>
      <c r="AL21" s="1">
        <v>1.0</v>
      </c>
      <c r="AM21" s="1" t="s">
        <v>58</v>
      </c>
      <c r="AN21" s="1" t="s">
        <v>58</v>
      </c>
      <c r="AO21" s="1" t="s">
        <v>60</v>
      </c>
      <c r="AP21" s="1" t="s">
        <v>61</v>
      </c>
      <c r="AQ21" s="1" t="s">
        <v>90</v>
      </c>
      <c r="AR21" s="1">
        <v>21.0</v>
      </c>
      <c r="AS21" s="1" t="s">
        <v>63</v>
      </c>
      <c r="AT21" s="1" t="s">
        <v>64</v>
      </c>
      <c r="AU21" s="1">
        <v>1.1976602781E10</v>
      </c>
      <c r="AV21" s="1" t="s">
        <v>212</v>
      </c>
    </row>
    <row r="22" ht="15.75" customHeight="1">
      <c r="A22" s="2">
        <v>45423.659350648144</v>
      </c>
      <c r="B22" s="1" t="s">
        <v>43</v>
      </c>
      <c r="C22" s="1" t="s">
        <v>82</v>
      </c>
      <c r="D22" s="1" t="s">
        <v>43</v>
      </c>
      <c r="E22" s="1" t="s">
        <v>45</v>
      </c>
      <c r="F22" s="1" t="s">
        <v>46</v>
      </c>
      <c r="G22" s="1" t="s">
        <v>118</v>
      </c>
      <c r="H22" s="1" t="s">
        <v>213</v>
      </c>
      <c r="I22" s="1">
        <v>3.0</v>
      </c>
      <c r="J22" s="1">
        <v>3.0</v>
      </c>
      <c r="K22" s="1">
        <v>5.0</v>
      </c>
      <c r="L22" s="1">
        <v>3.0</v>
      </c>
      <c r="M22" s="1" t="s">
        <v>69</v>
      </c>
      <c r="N22" s="1" t="s">
        <v>214</v>
      </c>
      <c r="O22" s="1" t="s">
        <v>75</v>
      </c>
      <c r="P22" s="1" t="s">
        <v>52</v>
      </c>
      <c r="Q22" s="1" t="s">
        <v>215</v>
      </c>
      <c r="R22" s="1">
        <v>1.0</v>
      </c>
      <c r="S22" s="1">
        <v>3.0</v>
      </c>
      <c r="T22" s="1">
        <v>5.0</v>
      </c>
      <c r="U22" s="1">
        <v>3.0</v>
      </c>
      <c r="V22" s="1">
        <v>2.0</v>
      </c>
      <c r="W22" s="1" t="s">
        <v>54</v>
      </c>
      <c r="X22" s="1" t="s">
        <v>216</v>
      </c>
      <c r="Y22" s="1" t="s">
        <v>51</v>
      </c>
      <c r="Z22" s="1" t="s">
        <v>217</v>
      </c>
      <c r="AA22" s="1" t="s">
        <v>51</v>
      </c>
      <c r="AB22" s="1" t="s">
        <v>218</v>
      </c>
      <c r="AC22" s="1">
        <v>3.0</v>
      </c>
      <c r="AD22" s="1" t="s">
        <v>58</v>
      </c>
      <c r="AE22" s="1">
        <v>2.0</v>
      </c>
      <c r="AF22" s="1" t="s">
        <v>58</v>
      </c>
      <c r="AG22" s="1" t="s">
        <v>58</v>
      </c>
      <c r="AH22" s="1">
        <v>1.0</v>
      </c>
      <c r="AI22" s="1">
        <v>1.0</v>
      </c>
      <c r="AJ22" s="1">
        <v>1.0</v>
      </c>
      <c r="AK22" s="1" t="s">
        <v>58</v>
      </c>
      <c r="AL22" s="1">
        <v>1.0</v>
      </c>
      <c r="AM22" s="1" t="s">
        <v>58</v>
      </c>
      <c r="AN22" s="1" t="s">
        <v>58</v>
      </c>
      <c r="AO22" s="1" t="s">
        <v>60</v>
      </c>
      <c r="AP22" s="1" t="s">
        <v>61</v>
      </c>
      <c r="AQ22" s="1" t="s">
        <v>62</v>
      </c>
      <c r="AR22" s="1">
        <v>21.0</v>
      </c>
      <c r="AS22" s="1" t="s">
        <v>80</v>
      </c>
      <c r="AT22" s="1" t="s">
        <v>64</v>
      </c>
      <c r="AU22" s="1">
        <v>1.1965588303E10</v>
      </c>
      <c r="AV22" s="1" t="s">
        <v>219</v>
      </c>
    </row>
    <row r="23" ht="15.75" customHeight="1">
      <c r="A23" s="2">
        <v>45423.67119813657</v>
      </c>
      <c r="B23" s="1" t="s">
        <v>43</v>
      </c>
      <c r="C23" s="1" t="s">
        <v>82</v>
      </c>
      <c r="D23" s="1" t="s">
        <v>43</v>
      </c>
      <c r="E23" s="1" t="s">
        <v>94</v>
      </c>
      <c r="F23" s="1" t="s">
        <v>46</v>
      </c>
      <c r="G23" s="1" t="s">
        <v>118</v>
      </c>
      <c r="H23" s="1" t="s">
        <v>220</v>
      </c>
      <c r="I23" s="1">
        <v>4.0</v>
      </c>
      <c r="J23" s="1">
        <v>4.0</v>
      </c>
      <c r="K23" s="1">
        <v>5.0</v>
      </c>
      <c r="L23" s="1">
        <v>3.0</v>
      </c>
      <c r="M23" s="1" t="s">
        <v>69</v>
      </c>
      <c r="N23" s="1" t="s">
        <v>221</v>
      </c>
      <c r="O23" s="1" t="s">
        <v>75</v>
      </c>
      <c r="P23" s="1" t="s">
        <v>75</v>
      </c>
      <c r="Q23" s="1" t="s">
        <v>222</v>
      </c>
      <c r="R23" s="1">
        <v>5.0</v>
      </c>
      <c r="S23" s="1">
        <v>4.0</v>
      </c>
      <c r="T23" s="1">
        <v>5.0</v>
      </c>
      <c r="U23" s="1">
        <v>4.0</v>
      </c>
      <c r="V23" s="1">
        <v>3.0</v>
      </c>
      <c r="W23" s="1" t="s">
        <v>54</v>
      </c>
      <c r="X23" s="1" t="s">
        <v>223</v>
      </c>
      <c r="Y23" s="1" t="s">
        <v>75</v>
      </c>
      <c r="Z23" s="1" t="s">
        <v>224</v>
      </c>
      <c r="AA23" s="1" t="s">
        <v>52</v>
      </c>
      <c r="AB23" s="1" t="s">
        <v>225</v>
      </c>
      <c r="AC23" s="1">
        <v>3.0</v>
      </c>
      <c r="AD23" s="1">
        <v>1.0</v>
      </c>
      <c r="AE23" s="1">
        <v>2.0</v>
      </c>
      <c r="AF23" s="1">
        <v>3.0</v>
      </c>
      <c r="AG23" s="1" t="s">
        <v>58</v>
      </c>
      <c r="AH23" s="1">
        <v>1.0</v>
      </c>
      <c r="AI23" s="1">
        <v>1.0</v>
      </c>
      <c r="AJ23" s="1">
        <v>1.0</v>
      </c>
      <c r="AK23" s="1" t="s">
        <v>58</v>
      </c>
      <c r="AL23" s="1">
        <v>1.0</v>
      </c>
      <c r="AM23" s="1" t="s">
        <v>58</v>
      </c>
      <c r="AN23" s="1" t="s">
        <v>58</v>
      </c>
      <c r="AO23" s="1" t="s">
        <v>60</v>
      </c>
      <c r="AP23" s="1" t="s">
        <v>61</v>
      </c>
      <c r="AQ23" s="1" t="s">
        <v>62</v>
      </c>
      <c r="AR23" s="1">
        <v>20.0</v>
      </c>
      <c r="AS23" s="1" t="s">
        <v>226</v>
      </c>
      <c r="AT23" s="1" t="s">
        <v>91</v>
      </c>
      <c r="AU23" s="1">
        <v>1.1960956663E10</v>
      </c>
      <c r="AV23" s="1" t="s">
        <v>227</v>
      </c>
    </row>
    <row r="24" ht="15.75" customHeight="1">
      <c r="A24" s="2">
        <v>45423.67315232639</v>
      </c>
      <c r="B24" s="1" t="s">
        <v>43</v>
      </c>
      <c r="C24" s="1" t="s">
        <v>82</v>
      </c>
      <c r="D24" s="1" t="s">
        <v>43</v>
      </c>
      <c r="E24" s="1" t="s">
        <v>94</v>
      </c>
      <c r="F24" s="1" t="s">
        <v>46</v>
      </c>
      <c r="G24" s="1" t="s">
        <v>118</v>
      </c>
      <c r="H24" s="1" t="s">
        <v>228</v>
      </c>
      <c r="I24" s="1">
        <v>3.0</v>
      </c>
      <c r="J24" s="1">
        <v>5.0</v>
      </c>
      <c r="K24" s="1">
        <v>3.0</v>
      </c>
      <c r="L24" s="1">
        <v>1.0</v>
      </c>
      <c r="M24" s="1" t="s">
        <v>69</v>
      </c>
      <c r="N24" s="1" t="s">
        <v>229</v>
      </c>
      <c r="O24" s="1" t="s">
        <v>51</v>
      </c>
      <c r="P24" s="1" t="s">
        <v>71</v>
      </c>
      <c r="Q24" s="1" t="s">
        <v>230</v>
      </c>
      <c r="R24" s="1">
        <v>5.0</v>
      </c>
      <c r="S24" s="1">
        <v>3.0</v>
      </c>
      <c r="T24" s="1">
        <v>5.0</v>
      </c>
      <c r="U24" s="1">
        <v>5.0</v>
      </c>
      <c r="V24" s="1">
        <v>1.0</v>
      </c>
      <c r="W24" s="1" t="s">
        <v>54</v>
      </c>
      <c r="X24" s="1" t="s">
        <v>231</v>
      </c>
      <c r="Y24" s="1" t="s">
        <v>51</v>
      </c>
      <c r="Z24" s="1" t="s">
        <v>232</v>
      </c>
      <c r="AA24" s="1" t="s">
        <v>51</v>
      </c>
      <c r="AB24" s="1" t="s">
        <v>233</v>
      </c>
      <c r="AC24" s="1">
        <v>2.0</v>
      </c>
      <c r="AD24" s="1" t="s">
        <v>58</v>
      </c>
      <c r="AE24" s="1">
        <v>2.0</v>
      </c>
      <c r="AF24" s="1">
        <v>2.0</v>
      </c>
      <c r="AG24" s="1" t="s">
        <v>58</v>
      </c>
      <c r="AH24" s="1">
        <v>1.0</v>
      </c>
      <c r="AI24" s="1" t="s">
        <v>58</v>
      </c>
      <c r="AJ24" s="1">
        <v>1.0</v>
      </c>
      <c r="AK24" s="1" t="s">
        <v>58</v>
      </c>
      <c r="AL24" s="1">
        <v>1.0</v>
      </c>
      <c r="AM24" s="1" t="s">
        <v>58</v>
      </c>
      <c r="AN24" s="1" t="s">
        <v>58</v>
      </c>
      <c r="AO24" s="1" t="s">
        <v>60</v>
      </c>
      <c r="AP24" s="1" t="s">
        <v>61</v>
      </c>
      <c r="AQ24" s="1" t="s">
        <v>234</v>
      </c>
      <c r="AR24" s="1">
        <v>21.0</v>
      </c>
      <c r="AS24" s="1" t="s">
        <v>226</v>
      </c>
      <c r="AT24" s="1" t="s">
        <v>64</v>
      </c>
      <c r="AU24" s="1">
        <v>1.194010104E10</v>
      </c>
      <c r="AV24" s="1" t="s">
        <v>235</v>
      </c>
    </row>
    <row r="25" ht="15.75" customHeight="1">
      <c r="A25" s="2">
        <v>45423.67955891204</v>
      </c>
      <c r="B25" s="1" t="s">
        <v>43</v>
      </c>
      <c r="C25" s="1" t="s">
        <v>44</v>
      </c>
      <c r="D25" s="1" t="s">
        <v>43</v>
      </c>
      <c r="E25" s="1" t="s">
        <v>94</v>
      </c>
      <c r="F25" s="1" t="s">
        <v>46</v>
      </c>
      <c r="G25" s="1" t="s">
        <v>47</v>
      </c>
      <c r="H25" s="1" t="s">
        <v>236</v>
      </c>
      <c r="I25" s="1">
        <v>4.0</v>
      </c>
      <c r="J25" s="1">
        <v>4.0</v>
      </c>
      <c r="K25" s="1">
        <v>4.0</v>
      </c>
      <c r="L25" s="1">
        <v>4.0</v>
      </c>
      <c r="M25" s="1" t="s">
        <v>49</v>
      </c>
      <c r="N25" s="1" t="s">
        <v>237</v>
      </c>
      <c r="O25" s="1" t="s">
        <v>51</v>
      </c>
      <c r="P25" s="1" t="s">
        <v>111</v>
      </c>
      <c r="Q25" s="1" t="s">
        <v>238</v>
      </c>
      <c r="R25" s="1">
        <v>5.0</v>
      </c>
      <c r="S25" s="1">
        <v>3.0</v>
      </c>
      <c r="T25" s="1">
        <v>5.0</v>
      </c>
      <c r="U25" s="1">
        <v>3.0</v>
      </c>
      <c r="V25" s="1">
        <v>3.0</v>
      </c>
      <c r="W25" s="1" t="s">
        <v>54</v>
      </c>
      <c r="X25" s="1" t="s">
        <v>239</v>
      </c>
      <c r="Y25" s="1" t="s">
        <v>51</v>
      </c>
      <c r="Z25" s="1" t="s">
        <v>240</v>
      </c>
      <c r="AA25" s="1" t="s">
        <v>51</v>
      </c>
      <c r="AB25" s="1" t="s">
        <v>241</v>
      </c>
      <c r="AC25" s="1">
        <v>2.0</v>
      </c>
      <c r="AD25" s="1" t="s">
        <v>58</v>
      </c>
      <c r="AE25" s="1">
        <v>1.0</v>
      </c>
      <c r="AF25" s="1">
        <v>2.0</v>
      </c>
      <c r="AG25" s="1" t="s">
        <v>58</v>
      </c>
      <c r="AH25" s="1">
        <v>1.0</v>
      </c>
      <c r="AI25" s="1">
        <v>1.0</v>
      </c>
      <c r="AJ25" s="1">
        <v>2.0</v>
      </c>
      <c r="AK25" s="1" t="s">
        <v>58</v>
      </c>
      <c r="AL25" s="1">
        <v>2.0</v>
      </c>
      <c r="AM25" s="1" t="s">
        <v>58</v>
      </c>
      <c r="AN25" s="1" t="s">
        <v>58</v>
      </c>
      <c r="AO25" s="1" t="s">
        <v>60</v>
      </c>
      <c r="AP25" s="1" t="s">
        <v>61</v>
      </c>
      <c r="AQ25" s="1" t="s">
        <v>90</v>
      </c>
      <c r="AR25" s="1">
        <v>25.0</v>
      </c>
      <c r="AS25" s="1" t="s">
        <v>80</v>
      </c>
      <c r="AT25" s="1" t="s">
        <v>91</v>
      </c>
      <c r="AU25" s="1">
        <v>1.1954313235E10</v>
      </c>
      <c r="AV25" s="1" t="s">
        <v>242</v>
      </c>
    </row>
    <row r="26" ht="15.75" customHeight="1">
      <c r="A26" s="2">
        <v>45423.71614496528</v>
      </c>
      <c r="B26" s="1" t="s">
        <v>43</v>
      </c>
      <c r="C26" s="1" t="s">
        <v>82</v>
      </c>
      <c r="D26" s="1" t="s">
        <v>43</v>
      </c>
      <c r="E26" s="1" t="s">
        <v>45</v>
      </c>
      <c r="F26" s="1" t="s">
        <v>46</v>
      </c>
      <c r="G26" s="1" t="s">
        <v>47</v>
      </c>
      <c r="H26" s="1" t="s">
        <v>243</v>
      </c>
      <c r="I26" s="1">
        <v>3.0</v>
      </c>
      <c r="J26" s="1">
        <v>2.0</v>
      </c>
      <c r="K26" s="1">
        <v>4.0</v>
      </c>
      <c r="L26" s="1">
        <v>1.0</v>
      </c>
      <c r="M26" s="1" t="s">
        <v>136</v>
      </c>
      <c r="N26" s="1" t="s">
        <v>244</v>
      </c>
      <c r="O26" s="1" t="s">
        <v>71</v>
      </c>
      <c r="P26" s="1" t="s">
        <v>75</v>
      </c>
      <c r="Q26" s="1" t="s">
        <v>245</v>
      </c>
      <c r="R26" s="1">
        <v>1.0</v>
      </c>
      <c r="S26" s="1">
        <v>5.0</v>
      </c>
      <c r="T26" s="1">
        <v>5.0</v>
      </c>
      <c r="U26" s="1">
        <v>4.0</v>
      </c>
      <c r="V26" s="1">
        <v>1.0</v>
      </c>
      <c r="W26" s="1" t="s">
        <v>54</v>
      </c>
      <c r="X26" s="1" t="s">
        <v>246</v>
      </c>
      <c r="Y26" s="1" t="s">
        <v>52</v>
      </c>
      <c r="Z26" s="1" t="s">
        <v>247</v>
      </c>
      <c r="AA26" s="1" t="s">
        <v>52</v>
      </c>
      <c r="AB26" s="1" t="s">
        <v>248</v>
      </c>
      <c r="AC26" s="1">
        <v>1.0</v>
      </c>
      <c r="AD26" s="1">
        <v>1.0</v>
      </c>
      <c r="AE26" s="1">
        <v>1.0</v>
      </c>
      <c r="AF26" s="1">
        <v>2.0</v>
      </c>
      <c r="AG26" s="1">
        <v>1.0</v>
      </c>
      <c r="AH26" s="1">
        <v>1.0</v>
      </c>
      <c r="AI26" s="1">
        <v>1.0</v>
      </c>
      <c r="AJ26" s="1">
        <v>1.0</v>
      </c>
      <c r="AK26" s="1" t="s">
        <v>58</v>
      </c>
      <c r="AL26" s="1">
        <v>1.0</v>
      </c>
      <c r="AM26" s="1" t="s">
        <v>58</v>
      </c>
      <c r="AN26" s="1">
        <v>1.0</v>
      </c>
      <c r="AO26" s="1" t="s">
        <v>60</v>
      </c>
      <c r="AP26" s="1" t="s">
        <v>61</v>
      </c>
      <c r="AQ26" s="1" t="s">
        <v>62</v>
      </c>
      <c r="AR26" s="1">
        <v>25.0</v>
      </c>
      <c r="AS26" s="1" t="s">
        <v>63</v>
      </c>
      <c r="AT26" s="1" t="s">
        <v>64</v>
      </c>
      <c r="AU26" s="1">
        <v>1.1940813323E10</v>
      </c>
      <c r="AV26" s="1" t="s">
        <v>249</v>
      </c>
    </row>
    <row r="27" ht="15.75" customHeight="1">
      <c r="A27" s="2">
        <v>45423.71958971064</v>
      </c>
      <c r="B27" s="1" t="s">
        <v>43</v>
      </c>
      <c r="C27" s="1" t="s">
        <v>44</v>
      </c>
      <c r="D27" s="1" t="s">
        <v>43</v>
      </c>
      <c r="E27" s="1" t="s">
        <v>45</v>
      </c>
      <c r="F27" s="1" t="s">
        <v>46</v>
      </c>
      <c r="G27" s="1" t="s">
        <v>118</v>
      </c>
      <c r="H27" s="1" t="s">
        <v>250</v>
      </c>
      <c r="I27" s="1">
        <v>5.0</v>
      </c>
      <c r="J27" s="1">
        <v>4.0</v>
      </c>
      <c r="K27" s="1">
        <v>5.0</v>
      </c>
      <c r="L27" s="1">
        <v>2.0</v>
      </c>
      <c r="M27" s="1" t="s">
        <v>49</v>
      </c>
      <c r="N27" s="1" t="s">
        <v>251</v>
      </c>
      <c r="O27" s="1" t="s">
        <v>75</v>
      </c>
      <c r="P27" s="1" t="s">
        <v>71</v>
      </c>
      <c r="Q27" s="1" t="s">
        <v>252</v>
      </c>
      <c r="R27" s="1">
        <v>5.0</v>
      </c>
      <c r="S27" s="1">
        <v>5.0</v>
      </c>
      <c r="T27" s="1">
        <v>5.0</v>
      </c>
      <c r="U27" s="1">
        <v>4.0</v>
      </c>
      <c r="V27" s="1">
        <v>2.0</v>
      </c>
      <c r="W27" s="1" t="s">
        <v>54</v>
      </c>
      <c r="X27" s="1" t="s">
        <v>253</v>
      </c>
      <c r="Y27" s="1" t="s">
        <v>51</v>
      </c>
      <c r="Z27" s="1" t="s">
        <v>254</v>
      </c>
      <c r="AA27" s="1" t="s">
        <v>75</v>
      </c>
      <c r="AB27" s="1" t="s">
        <v>255</v>
      </c>
      <c r="AC27" s="1" t="s">
        <v>59</v>
      </c>
      <c r="AD27" s="1">
        <v>2.0</v>
      </c>
      <c r="AE27" s="1">
        <v>1.0</v>
      </c>
      <c r="AF27" s="1" t="s">
        <v>59</v>
      </c>
      <c r="AG27" s="1">
        <v>1.0</v>
      </c>
      <c r="AH27" s="1">
        <v>1.0</v>
      </c>
      <c r="AI27" s="1">
        <v>1.0</v>
      </c>
      <c r="AJ27" s="1">
        <v>1.0</v>
      </c>
      <c r="AK27" s="1" t="s">
        <v>58</v>
      </c>
      <c r="AL27" s="1">
        <v>1.0</v>
      </c>
      <c r="AM27" s="1" t="s">
        <v>58</v>
      </c>
      <c r="AN27" s="1" t="s">
        <v>58</v>
      </c>
      <c r="AO27" s="1" t="s">
        <v>60</v>
      </c>
      <c r="AP27" s="1" t="s">
        <v>61</v>
      </c>
      <c r="AQ27" s="1" t="s">
        <v>62</v>
      </c>
      <c r="AR27" s="1">
        <v>24.0</v>
      </c>
      <c r="AS27" s="1" t="s">
        <v>80</v>
      </c>
      <c r="AT27" s="1" t="s">
        <v>64</v>
      </c>
      <c r="AU27" s="1">
        <v>9.63945338E8</v>
      </c>
      <c r="AV27" s="1" t="s">
        <v>256</v>
      </c>
    </row>
    <row r="28" ht="15.75" customHeight="1">
      <c r="A28" s="2">
        <v>45423.72198425926</v>
      </c>
      <c r="B28" s="1" t="s">
        <v>43</v>
      </c>
      <c r="C28" s="1" t="s">
        <v>82</v>
      </c>
      <c r="D28" s="1" t="s">
        <v>43</v>
      </c>
      <c r="E28" s="1" t="s">
        <v>45</v>
      </c>
      <c r="F28" s="1" t="s">
        <v>134</v>
      </c>
      <c r="G28" s="1" t="s">
        <v>47</v>
      </c>
      <c r="H28" s="1" t="s">
        <v>257</v>
      </c>
      <c r="I28" s="1">
        <v>2.0</v>
      </c>
      <c r="J28" s="1">
        <v>4.0</v>
      </c>
      <c r="K28" s="1">
        <v>4.0</v>
      </c>
      <c r="L28" s="1">
        <v>2.0</v>
      </c>
      <c r="M28" s="1" t="s">
        <v>69</v>
      </c>
      <c r="N28" s="1" t="s">
        <v>258</v>
      </c>
      <c r="O28" s="1" t="s">
        <v>111</v>
      </c>
      <c r="P28" s="1" t="s">
        <v>52</v>
      </c>
      <c r="Q28" s="1" t="s">
        <v>259</v>
      </c>
      <c r="R28" s="1">
        <v>4.0</v>
      </c>
      <c r="S28" s="1">
        <v>3.0</v>
      </c>
      <c r="T28" s="1">
        <v>2.0</v>
      </c>
      <c r="U28" s="1">
        <v>3.0</v>
      </c>
      <c r="V28" s="1">
        <v>2.0</v>
      </c>
      <c r="W28" s="1" t="s">
        <v>54</v>
      </c>
      <c r="X28" s="1" t="s">
        <v>260</v>
      </c>
      <c r="Y28" s="1" t="s">
        <v>51</v>
      </c>
      <c r="Z28" s="1" t="s">
        <v>261</v>
      </c>
      <c r="AA28" s="1" t="s">
        <v>75</v>
      </c>
      <c r="AB28" s="1" t="s">
        <v>262</v>
      </c>
      <c r="AC28" s="1">
        <v>1.0</v>
      </c>
      <c r="AD28" s="1" t="s">
        <v>58</v>
      </c>
      <c r="AE28" s="1">
        <v>1.0</v>
      </c>
      <c r="AF28" s="1" t="s">
        <v>59</v>
      </c>
      <c r="AG28" s="1" t="s">
        <v>58</v>
      </c>
      <c r="AH28" s="1">
        <v>1.0</v>
      </c>
      <c r="AI28" s="1">
        <v>1.0</v>
      </c>
      <c r="AJ28" s="1">
        <v>1.0</v>
      </c>
      <c r="AK28" s="1" t="s">
        <v>58</v>
      </c>
      <c r="AL28" s="1" t="s">
        <v>58</v>
      </c>
      <c r="AM28" s="1" t="s">
        <v>58</v>
      </c>
      <c r="AN28" s="1" t="s">
        <v>58</v>
      </c>
      <c r="AO28" s="1" t="s">
        <v>60</v>
      </c>
      <c r="AP28" s="1" t="s">
        <v>61</v>
      </c>
      <c r="AQ28" s="1" t="s">
        <v>62</v>
      </c>
      <c r="AR28" s="1">
        <v>23.0</v>
      </c>
      <c r="AS28" s="1" t="s">
        <v>80</v>
      </c>
      <c r="AT28" s="1" t="s">
        <v>91</v>
      </c>
      <c r="AU28" s="1">
        <v>1.1971579204E10</v>
      </c>
      <c r="AV28" s="1" t="s">
        <v>263</v>
      </c>
    </row>
    <row r="29" ht="15.75" customHeight="1">
      <c r="A29" s="2">
        <v>45423.72767059028</v>
      </c>
      <c r="B29" s="1" t="s">
        <v>43</v>
      </c>
      <c r="C29" s="1" t="s">
        <v>44</v>
      </c>
      <c r="D29" s="1" t="s">
        <v>43</v>
      </c>
      <c r="E29" s="1" t="s">
        <v>94</v>
      </c>
      <c r="F29" s="1" t="s">
        <v>46</v>
      </c>
      <c r="G29" s="1" t="s">
        <v>47</v>
      </c>
      <c r="H29" s="1" t="s">
        <v>264</v>
      </c>
      <c r="I29" s="1">
        <v>3.0</v>
      </c>
      <c r="J29" s="1">
        <v>2.0</v>
      </c>
      <c r="K29" s="1">
        <v>3.0</v>
      </c>
      <c r="L29" s="1">
        <v>2.0</v>
      </c>
      <c r="M29" s="1" t="s">
        <v>49</v>
      </c>
      <c r="N29" s="1" t="s">
        <v>265</v>
      </c>
      <c r="O29" s="1" t="s">
        <v>52</v>
      </c>
      <c r="P29" s="1" t="s">
        <v>52</v>
      </c>
      <c r="Q29" s="1" t="s">
        <v>266</v>
      </c>
      <c r="R29" s="1">
        <v>4.0</v>
      </c>
      <c r="S29" s="1">
        <v>2.0</v>
      </c>
      <c r="T29" s="1">
        <v>4.0</v>
      </c>
      <c r="U29" s="1">
        <v>2.0</v>
      </c>
      <c r="V29" s="1">
        <v>1.0</v>
      </c>
      <c r="W29" s="1" t="s">
        <v>54</v>
      </c>
      <c r="X29" s="1" t="s">
        <v>267</v>
      </c>
      <c r="Y29" s="1" t="s">
        <v>51</v>
      </c>
      <c r="Z29" s="1" t="s">
        <v>268</v>
      </c>
      <c r="AA29" s="1" t="s">
        <v>51</v>
      </c>
      <c r="AB29" s="1" t="s">
        <v>267</v>
      </c>
      <c r="AC29" s="1">
        <v>2.0</v>
      </c>
      <c r="AD29" s="1">
        <v>1.0</v>
      </c>
      <c r="AE29" s="1">
        <v>2.0</v>
      </c>
      <c r="AF29" s="1" t="s">
        <v>59</v>
      </c>
      <c r="AG29" s="1" t="s">
        <v>58</v>
      </c>
      <c r="AH29" s="1">
        <v>1.0</v>
      </c>
      <c r="AI29" s="1">
        <v>1.0</v>
      </c>
      <c r="AJ29" s="1">
        <v>1.0</v>
      </c>
      <c r="AK29" s="1" t="s">
        <v>58</v>
      </c>
      <c r="AL29" s="1">
        <v>1.0</v>
      </c>
      <c r="AM29" s="1">
        <v>1.0</v>
      </c>
      <c r="AN29" s="1">
        <v>1.0</v>
      </c>
      <c r="AO29" s="1" t="s">
        <v>60</v>
      </c>
      <c r="AP29" s="1" t="s">
        <v>61</v>
      </c>
      <c r="AQ29" s="1" t="s">
        <v>62</v>
      </c>
      <c r="AR29" s="1">
        <v>26.0</v>
      </c>
      <c r="AS29" s="1" t="s">
        <v>63</v>
      </c>
      <c r="AT29" s="1" t="s">
        <v>64</v>
      </c>
      <c r="AU29" s="1" t="s">
        <v>269</v>
      </c>
      <c r="AV29" s="1" t="s">
        <v>270</v>
      </c>
    </row>
    <row r="30" ht="15.75" customHeight="1">
      <c r="A30" s="2">
        <v>45423.73832293981</v>
      </c>
      <c r="B30" s="1" t="s">
        <v>43</v>
      </c>
      <c r="C30" s="1" t="s">
        <v>82</v>
      </c>
      <c r="D30" s="1" t="s">
        <v>43</v>
      </c>
      <c r="E30" s="1" t="s">
        <v>45</v>
      </c>
      <c r="F30" s="1" t="s">
        <v>46</v>
      </c>
      <c r="G30" s="1" t="s">
        <v>118</v>
      </c>
      <c r="H30" s="1" t="s">
        <v>271</v>
      </c>
      <c r="I30" s="1">
        <v>5.0</v>
      </c>
      <c r="J30" s="1">
        <v>3.0</v>
      </c>
      <c r="K30" s="1">
        <v>5.0</v>
      </c>
      <c r="L30" s="1">
        <v>5.0</v>
      </c>
      <c r="M30" s="1" t="s">
        <v>69</v>
      </c>
      <c r="N30" s="1" t="s">
        <v>272</v>
      </c>
      <c r="O30" s="1" t="s">
        <v>111</v>
      </c>
      <c r="P30" s="1" t="s">
        <v>51</v>
      </c>
      <c r="Q30" s="1" t="s">
        <v>273</v>
      </c>
      <c r="R30" s="1">
        <v>2.0</v>
      </c>
      <c r="S30" s="1">
        <v>1.0</v>
      </c>
      <c r="T30" s="1">
        <v>1.0</v>
      </c>
      <c r="U30" s="1">
        <v>1.0</v>
      </c>
      <c r="V30" s="1">
        <v>1.0</v>
      </c>
      <c r="W30" s="1" t="s">
        <v>54</v>
      </c>
      <c r="X30" s="1" t="s">
        <v>274</v>
      </c>
      <c r="Y30" s="1" t="s">
        <v>51</v>
      </c>
      <c r="Z30" s="1" t="s">
        <v>275</v>
      </c>
      <c r="AA30" s="1" t="s">
        <v>51</v>
      </c>
      <c r="AB30" s="1" t="s">
        <v>276</v>
      </c>
      <c r="AC30" s="1">
        <v>1.0</v>
      </c>
      <c r="AD30" s="1" t="s">
        <v>58</v>
      </c>
      <c r="AE30" s="1" t="s">
        <v>58</v>
      </c>
      <c r="AF30" s="1">
        <v>3.0</v>
      </c>
      <c r="AG30" s="1" t="s">
        <v>58</v>
      </c>
      <c r="AH30" s="1">
        <v>1.0</v>
      </c>
      <c r="AI30" s="1">
        <v>1.0</v>
      </c>
      <c r="AJ30" s="1">
        <v>1.0</v>
      </c>
      <c r="AK30" s="1" t="s">
        <v>58</v>
      </c>
      <c r="AL30" s="1">
        <v>1.0</v>
      </c>
      <c r="AM30" s="1" t="s">
        <v>58</v>
      </c>
      <c r="AN30" s="1" t="s">
        <v>58</v>
      </c>
      <c r="AO30" s="1" t="s">
        <v>60</v>
      </c>
      <c r="AP30" s="1" t="s">
        <v>61</v>
      </c>
      <c r="AQ30" s="1" t="s">
        <v>62</v>
      </c>
      <c r="AR30" s="1">
        <v>24.0</v>
      </c>
      <c r="AS30" s="1" t="s">
        <v>63</v>
      </c>
      <c r="AT30" s="1" t="s">
        <v>91</v>
      </c>
      <c r="AU30" s="1">
        <v>5.1993645455E10</v>
      </c>
      <c r="AV30" s="1" t="s">
        <v>277</v>
      </c>
    </row>
    <row r="31" ht="15.75" customHeight="1">
      <c r="A31" s="2">
        <v>45423.73854295139</v>
      </c>
      <c r="B31" s="1" t="s">
        <v>43</v>
      </c>
      <c r="C31" s="1" t="s">
        <v>44</v>
      </c>
      <c r="D31" s="1" t="s">
        <v>43</v>
      </c>
      <c r="E31" s="1" t="s">
        <v>45</v>
      </c>
      <c r="F31" s="1" t="s">
        <v>46</v>
      </c>
      <c r="G31" s="1" t="s">
        <v>47</v>
      </c>
      <c r="H31" s="1" t="s">
        <v>278</v>
      </c>
      <c r="I31" s="1">
        <v>4.0</v>
      </c>
      <c r="J31" s="1">
        <v>4.0</v>
      </c>
      <c r="K31" s="1">
        <v>5.0</v>
      </c>
      <c r="L31" s="1">
        <v>4.0</v>
      </c>
      <c r="M31" s="1" t="s">
        <v>69</v>
      </c>
      <c r="N31" s="1" t="s">
        <v>279</v>
      </c>
      <c r="O31" s="1" t="s">
        <v>75</v>
      </c>
      <c r="P31" s="1" t="s">
        <v>52</v>
      </c>
      <c r="Q31" s="1" t="s">
        <v>280</v>
      </c>
      <c r="R31" s="1">
        <v>3.0</v>
      </c>
      <c r="S31" s="1">
        <v>5.0</v>
      </c>
      <c r="T31" s="1">
        <v>5.0</v>
      </c>
      <c r="U31" s="1">
        <v>4.0</v>
      </c>
      <c r="V31" s="1">
        <v>4.0</v>
      </c>
      <c r="W31" s="1" t="s">
        <v>73</v>
      </c>
      <c r="X31" s="1" t="s">
        <v>281</v>
      </c>
      <c r="Y31" s="1" t="s">
        <v>111</v>
      </c>
      <c r="Z31" s="1" t="s">
        <v>282</v>
      </c>
      <c r="AA31" s="1" t="s">
        <v>52</v>
      </c>
      <c r="AB31" s="1" t="s">
        <v>283</v>
      </c>
      <c r="AC31" s="1" t="s">
        <v>59</v>
      </c>
      <c r="AD31" s="1">
        <v>1.0</v>
      </c>
      <c r="AE31" s="1">
        <v>2.0</v>
      </c>
      <c r="AF31" s="1">
        <v>3.0</v>
      </c>
      <c r="AG31" s="1">
        <v>1.0</v>
      </c>
      <c r="AH31" s="1">
        <v>2.0</v>
      </c>
      <c r="AI31" s="1">
        <v>1.0</v>
      </c>
      <c r="AJ31" s="1">
        <v>1.0</v>
      </c>
      <c r="AK31" s="1">
        <v>2.0</v>
      </c>
      <c r="AL31" s="1">
        <v>1.0</v>
      </c>
      <c r="AM31" s="1" t="s">
        <v>58</v>
      </c>
      <c r="AN31" s="1" t="s">
        <v>58</v>
      </c>
      <c r="AO31" s="1" t="s">
        <v>60</v>
      </c>
      <c r="AP31" s="1" t="s">
        <v>61</v>
      </c>
      <c r="AQ31" s="1" t="s">
        <v>62</v>
      </c>
      <c r="AR31" s="1">
        <v>26.0</v>
      </c>
      <c r="AS31" s="1" t="s">
        <v>63</v>
      </c>
      <c r="AT31" s="1" t="s">
        <v>91</v>
      </c>
      <c r="AU31" s="1">
        <v>5.1999760848E10</v>
      </c>
      <c r="AV31" s="1" t="s">
        <v>284</v>
      </c>
    </row>
    <row r="32" ht="15.75" customHeight="1">
      <c r="A32" s="2">
        <v>45423.775817939815</v>
      </c>
      <c r="B32" s="1" t="s">
        <v>43</v>
      </c>
      <c r="C32" s="1" t="s">
        <v>66</v>
      </c>
      <c r="D32" s="1" t="s">
        <v>43</v>
      </c>
      <c r="E32" s="1" t="s">
        <v>94</v>
      </c>
      <c r="F32" s="1" t="s">
        <v>46</v>
      </c>
      <c r="G32" s="1" t="s">
        <v>285</v>
      </c>
      <c r="H32" s="1" t="s">
        <v>286</v>
      </c>
      <c r="I32" s="1">
        <v>5.0</v>
      </c>
      <c r="J32" s="1">
        <v>3.0</v>
      </c>
      <c r="K32" s="1">
        <v>4.0</v>
      </c>
      <c r="L32" s="1">
        <v>5.0</v>
      </c>
      <c r="M32" s="1" t="s">
        <v>69</v>
      </c>
      <c r="N32" s="1" t="s">
        <v>287</v>
      </c>
      <c r="O32" s="1" t="s">
        <v>75</v>
      </c>
      <c r="P32" s="1" t="s">
        <v>75</v>
      </c>
      <c r="Q32" s="1" t="s">
        <v>288</v>
      </c>
      <c r="R32" s="1">
        <v>2.0</v>
      </c>
      <c r="S32" s="1">
        <v>4.0</v>
      </c>
      <c r="T32" s="1">
        <v>5.0</v>
      </c>
      <c r="U32" s="1">
        <v>5.0</v>
      </c>
      <c r="V32" s="1">
        <v>1.0</v>
      </c>
      <c r="W32" s="1" t="s">
        <v>54</v>
      </c>
      <c r="X32" s="1" t="s">
        <v>76</v>
      </c>
      <c r="Y32" s="1" t="s">
        <v>51</v>
      </c>
      <c r="Z32" s="1" t="s">
        <v>289</v>
      </c>
      <c r="AA32" s="1" t="s">
        <v>52</v>
      </c>
      <c r="AB32" s="1" t="s">
        <v>290</v>
      </c>
      <c r="AC32" s="1">
        <v>1.0</v>
      </c>
      <c r="AD32" s="1">
        <v>1.0</v>
      </c>
      <c r="AE32" s="1">
        <v>1.0</v>
      </c>
      <c r="AF32" s="1" t="s">
        <v>59</v>
      </c>
      <c r="AG32" s="1">
        <v>1.0</v>
      </c>
      <c r="AH32" s="1">
        <v>1.0</v>
      </c>
      <c r="AI32" s="1">
        <v>1.0</v>
      </c>
      <c r="AJ32" s="1">
        <v>1.0</v>
      </c>
      <c r="AK32" s="1" t="s">
        <v>58</v>
      </c>
      <c r="AL32" s="1">
        <v>1.0</v>
      </c>
      <c r="AM32" s="1" t="s">
        <v>58</v>
      </c>
      <c r="AN32" s="1">
        <v>1.0</v>
      </c>
      <c r="AO32" s="1" t="s">
        <v>60</v>
      </c>
      <c r="AP32" s="1" t="s">
        <v>61</v>
      </c>
      <c r="AQ32" s="1" t="s">
        <v>62</v>
      </c>
      <c r="AR32" s="1">
        <v>30.0</v>
      </c>
      <c r="AS32" s="1" t="s">
        <v>80</v>
      </c>
      <c r="AT32" s="1" t="s">
        <v>64</v>
      </c>
      <c r="AU32" s="1">
        <v>1.1975881082E10</v>
      </c>
      <c r="AV32" s="1" t="s">
        <v>291</v>
      </c>
    </row>
    <row r="33" ht="15.75" customHeight="1">
      <c r="A33" s="2">
        <v>45423.776789930555</v>
      </c>
      <c r="B33" s="1" t="s">
        <v>43</v>
      </c>
      <c r="C33" s="1" t="s">
        <v>66</v>
      </c>
      <c r="D33" s="1" t="s">
        <v>43</v>
      </c>
      <c r="E33" s="1" t="s">
        <v>94</v>
      </c>
      <c r="F33" s="1" t="s">
        <v>46</v>
      </c>
      <c r="G33" s="1" t="s">
        <v>47</v>
      </c>
      <c r="H33" s="1" t="s">
        <v>292</v>
      </c>
      <c r="I33" s="1">
        <v>3.0</v>
      </c>
      <c r="J33" s="1">
        <v>4.0</v>
      </c>
      <c r="K33" s="1">
        <v>5.0</v>
      </c>
      <c r="L33" s="1">
        <v>4.0</v>
      </c>
      <c r="M33" s="1" t="s">
        <v>49</v>
      </c>
      <c r="N33" s="1" t="s">
        <v>293</v>
      </c>
      <c r="O33" s="1" t="s">
        <v>51</v>
      </c>
      <c r="P33" s="1" t="s">
        <v>111</v>
      </c>
      <c r="Q33" s="1" t="s">
        <v>294</v>
      </c>
      <c r="R33" s="1">
        <v>3.0</v>
      </c>
      <c r="S33" s="1">
        <v>4.0</v>
      </c>
      <c r="T33" s="1">
        <v>5.0</v>
      </c>
      <c r="U33" s="1">
        <v>5.0</v>
      </c>
      <c r="V33" s="1">
        <v>4.0</v>
      </c>
      <c r="W33" s="1" t="s">
        <v>54</v>
      </c>
      <c r="X33" s="1" t="s">
        <v>295</v>
      </c>
      <c r="Y33" s="1" t="s">
        <v>51</v>
      </c>
      <c r="Z33" s="1" t="s">
        <v>296</v>
      </c>
      <c r="AA33" s="1" t="s">
        <v>51</v>
      </c>
      <c r="AB33" s="1" t="s">
        <v>297</v>
      </c>
      <c r="AC33" s="1">
        <v>1.0</v>
      </c>
      <c r="AD33" s="1" t="s">
        <v>58</v>
      </c>
      <c r="AE33" s="1">
        <v>1.0</v>
      </c>
      <c r="AF33" s="1" t="s">
        <v>59</v>
      </c>
      <c r="AG33" s="1">
        <v>1.0</v>
      </c>
      <c r="AH33" s="1">
        <v>1.0</v>
      </c>
      <c r="AI33" s="1">
        <v>1.0</v>
      </c>
      <c r="AJ33" s="1">
        <v>1.0</v>
      </c>
      <c r="AK33" s="1" t="s">
        <v>58</v>
      </c>
      <c r="AL33" s="1">
        <v>1.0</v>
      </c>
      <c r="AM33" s="1" t="s">
        <v>58</v>
      </c>
      <c r="AN33" s="1">
        <v>1.0</v>
      </c>
      <c r="AO33" s="1" t="s">
        <v>60</v>
      </c>
      <c r="AP33" s="1" t="s">
        <v>61</v>
      </c>
      <c r="AQ33" s="1" t="s">
        <v>62</v>
      </c>
      <c r="AR33" s="1">
        <v>30.0</v>
      </c>
      <c r="AS33" s="1" t="s">
        <v>63</v>
      </c>
      <c r="AT33" s="1" t="s">
        <v>64</v>
      </c>
      <c r="AU33" s="1">
        <v>1.1950581298E10</v>
      </c>
      <c r="AV33" s="1" t="s">
        <v>298</v>
      </c>
    </row>
    <row r="34" ht="15.75" customHeight="1">
      <c r="A34" s="2">
        <v>45423.80379496528</v>
      </c>
      <c r="B34" s="1" t="s">
        <v>43</v>
      </c>
      <c r="C34" s="1" t="s">
        <v>82</v>
      </c>
      <c r="D34" s="1" t="s">
        <v>43</v>
      </c>
      <c r="E34" s="1" t="s">
        <v>94</v>
      </c>
      <c r="F34" s="1" t="s">
        <v>46</v>
      </c>
      <c r="G34" s="1" t="s">
        <v>47</v>
      </c>
      <c r="H34" s="1" t="s">
        <v>299</v>
      </c>
      <c r="I34" s="1">
        <v>3.0</v>
      </c>
      <c r="J34" s="1">
        <v>4.0</v>
      </c>
      <c r="K34" s="1">
        <v>5.0</v>
      </c>
      <c r="L34" s="1">
        <v>3.0</v>
      </c>
      <c r="M34" s="1" t="s">
        <v>136</v>
      </c>
      <c r="N34" s="1" t="s">
        <v>300</v>
      </c>
      <c r="O34" s="1" t="s">
        <v>51</v>
      </c>
      <c r="P34" s="1" t="s">
        <v>51</v>
      </c>
      <c r="Q34" s="1" t="s">
        <v>301</v>
      </c>
      <c r="R34" s="1">
        <v>1.0</v>
      </c>
      <c r="S34" s="1">
        <v>5.0</v>
      </c>
      <c r="T34" s="1">
        <v>5.0</v>
      </c>
      <c r="U34" s="1">
        <v>5.0</v>
      </c>
      <c r="V34" s="1">
        <v>2.0</v>
      </c>
      <c r="W34" s="1" t="s">
        <v>54</v>
      </c>
      <c r="X34" s="1" t="s">
        <v>302</v>
      </c>
      <c r="Y34" s="1" t="s">
        <v>51</v>
      </c>
      <c r="Z34" s="1" t="s">
        <v>303</v>
      </c>
      <c r="AA34" s="1" t="s">
        <v>75</v>
      </c>
      <c r="AB34" s="1" t="s">
        <v>304</v>
      </c>
      <c r="AC34" s="1" t="s">
        <v>59</v>
      </c>
      <c r="AD34" s="1">
        <v>1.0</v>
      </c>
      <c r="AE34" s="1">
        <v>2.0</v>
      </c>
      <c r="AF34" s="1" t="s">
        <v>59</v>
      </c>
      <c r="AG34" s="1" t="s">
        <v>58</v>
      </c>
      <c r="AH34" s="1">
        <v>1.0</v>
      </c>
      <c r="AI34" s="1">
        <v>1.0</v>
      </c>
      <c r="AJ34" s="1">
        <v>1.0</v>
      </c>
      <c r="AK34" s="1">
        <v>2.0</v>
      </c>
      <c r="AL34" s="1">
        <v>1.0</v>
      </c>
      <c r="AM34" s="1">
        <v>1.0</v>
      </c>
      <c r="AN34" s="1">
        <v>1.0</v>
      </c>
      <c r="AO34" s="1" t="s">
        <v>60</v>
      </c>
      <c r="AP34" s="1" t="s">
        <v>61</v>
      </c>
      <c r="AQ34" s="1" t="s">
        <v>62</v>
      </c>
      <c r="AR34" s="1">
        <v>21.0</v>
      </c>
      <c r="AS34" s="1" t="s">
        <v>63</v>
      </c>
      <c r="AT34" s="1" t="s">
        <v>91</v>
      </c>
      <c r="AU34" s="1">
        <v>1.1999565335E11</v>
      </c>
      <c r="AV34" s="1" t="s">
        <v>305</v>
      </c>
    </row>
    <row r="35" ht="15.75" customHeight="1">
      <c r="A35" s="2">
        <v>45423.80387523148</v>
      </c>
      <c r="B35" s="1" t="s">
        <v>43</v>
      </c>
      <c r="C35" s="1" t="s">
        <v>82</v>
      </c>
      <c r="D35" s="1" t="s">
        <v>43</v>
      </c>
      <c r="E35" s="1" t="s">
        <v>306</v>
      </c>
      <c r="F35" s="1" t="s">
        <v>46</v>
      </c>
      <c r="G35" s="1" t="s">
        <v>307</v>
      </c>
      <c r="H35" s="1" t="s">
        <v>308</v>
      </c>
      <c r="I35" s="1">
        <v>4.0</v>
      </c>
      <c r="J35" s="1">
        <v>4.0</v>
      </c>
      <c r="K35" s="1">
        <v>5.0</v>
      </c>
      <c r="L35" s="1">
        <v>3.0</v>
      </c>
      <c r="M35" s="1" t="s">
        <v>49</v>
      </c>
      <c r="N35" s="1" t="s">
        <v>309</v>
      </c>
      <c r="O35" s="1" t="s">
        <v>51</v>
      </c>
      <c r="P35" s="1" t="s">
        <v>111</v>
      </c>
      <c r="Q35" s="1" t="s">
        <v>310</v>
      </c>
      <c r="R35" s="1">
        <v>4.0</v>
      </c>
      <c r="S35" s="1">
        <v>5.0</v>
      </c>
      <c r="T35" s="1">
        <v>5.0</v>
      </c>
      <c r="U35" s="1">
        <v>5.0</v>
      </c>
      <c r="V35" s="1">
        <v>2.0</v>
      </c>
      <c r="W35" s="1" t="s">
        <v>73</v>
      </c>
      <c r="X35" s="1" t="s">
        <v>311</v>
      </c>
      <c r="Y35" s="1" t="s">
        <v>51</v>
      </c>
      <c r="Z35" s="1" t="s">
        <v>312</v>
      </c>
      <c r="AA35" s="1" t="s">
        <v>51</v>
      </c>
      <c r="AB35" s="1" t="s">
        <v>313</v>
      </c>
      <c r="AC35" s="1" t="s">
        <v>59</v>
      </c>
      <c r="AD35" s="1" t="s">
        <v>58</v>
      </c>
      <c r="AE35" s="1">
        <v>2.0</v>
      </c>
      <c r="AF35" s="1">
        <v>1.0</v>
      </c>
      <c r="AG35" s="1" t="s">
        <v>58</v>
      </c>
      <c r="AH35" s="1">
        <v>1.0</v>
      </c>
      <c r="AI35" s="1">
        <v>1.0</v>
      </c>
      <c r="AJ35" s="1">
        <v>1.0</v>
      </c>
      <c r="AK35" s="1" t="s">
        <v>58</v>
      </c>
      <c r="AL35" s="1">
        <v>1.0</v>
      </c>
      <c r="AM35" s="1">
        <v>1.0</v>
      </c>
      <c r="AN35" s="1" t="s">
        <v>58</v>
      </c>
      <c r="AO35" s="1" t="s">
        <v>60</v>
      </c>
      <c r="AP35" s="1" t="s">
        <v>61</v>
      </c>
      <c r="AQ35" s="1" t="s">
        <v>90</v>
      </c>
      <c r="AR35" s="1">
        <v>20.0</v>
      </c>
      <c r="AS35" s="1" t="s">
        <v>80</v>
      </c>
      <c r="AT35" s="1" t="s">
        <v>314</v>
      </c>
      <c r="AU35" s="1">
        <v>1.1964938947E10</v>
      </c>
      <c r="AV35" s="1" t="s">
        <v>315</v>
      </c>
    </row>
    <row r="36" ht="15.75" customHeight="1">
      <c r="A36" s="2">
        <v>45430.53838857639</v>
      </c>
      <c r="B36" s="1" t="s">
        <v>43</v>
      </c>
      <c r="C36" s="1" t="s">
        <v>66</v>
      </c>
      <c r="D36" s="1" t="s">
        <v>43</v>
      </c>
      <c r="E36" s="1" t="s">
        <v>94</v>
      </c>
      <c r="F36" s="1" t="s">
        <v>46</v>
      </c>
      <c r="G36" s="1" t="s">
        <v>118</v>
      </c>
      <c r="H36" s="1" t="s">
        <v>316</v>
      </c>
      <c r="I36" s="1">
        <v>3.0</v>
      </c>
      <c r="J36" s="1">
        <v>1.0</v>
      </c>
      <c r="K36" s="1">
        <v>5.0</v>
      </c>
      <c r="L36" s="1">
        <v>5.0</v>
      </c>
      <c r="M36" s="1" t="s">
        <v>136</v>
      </c>
      <c r="N36" s="1" t="s">
        <v>317</v>
      </c>
      <c r="O36" s="1" t="s">
        <v>51</v>
      </c>
      <c r="P36" s="1" t="s">
        <v>51</v>
      </c>
      <c r="Q36" s="1" t="s">
        <v>318</v>
      </c>
      <c r="R36" s="1">
        <v>4.0</v>
      </c>
      <c r="S36" s="1">
        <v>5.0</v>
      </c>
      <c r="T36" s="1">
        <v>4.0</v>
      </c>
      <c r="U36" s="1">
        <v>4.0</v>
      </c>
      <c r="V36" s="1">
        <v>3.0</v>
      </c>
      <c r="W36" s="1" t="s">
        <v>54</v>
      </c>
      <c r="X36" s="1" t="s">
        <v>319</v>
      </c>
      <c r="Y36" s="1" t="s">
        <v>51</v>
      </c>
      <c r="Z36" s="1" t="s">
        <v>320</v>
      </c>
      <c r="AA36" s="1" t="s">
        <v>75</v>
      </c>
      <c r="AB36" s="1" t="s">
        <v>321</v>
      </c>
      <c r="AC36" s="1">
        <v>2.0</v>
      </c>
      <c r="AD36" s="1" t="s">
        <v>58</v>
      </c>
      <c r="AE36" s="1">
        <v>1.0</v>
      </c>
      <c r="AF36" s="1">
        <v>3.0</v>
      </c>
      <c r="AG36" s="1">
        <v>1.0</v>
      </c>
      <c r="AH36" s="1">
        <v>2.0</v>
      </c>
      <c r="AI36" s="1">
        <v>1.0</v>
      </c>
      <c r="AJ36" s="1">
        <v>1.0</v>
      </c>
      <c r="AK36" s="1" t="s">
        <v>58</v>
      </c>
      <c r="AL36" s="1">
        <v>1.0</v>
      </c>
      <c r="AM36" s="1" t="s">
        <v>58</v>
      </c>
      <c r="AN36" s="1" t="s">
        <v>58</v>
      </c>
      <c r="AO36" s="1" t="s">
        <v>60</v>
      </c>
      <c r="AP36" s="1" t="s">
        <v>61</v>
      </c>
      <c r="AQ36" s="1" t="s">
        <v>62</v>
      </c>
      <c r="AR36" s="1">
        <v>31.0</v>
      </c>
      <c r="AS36" s="1" t="s">
        <v>80</v>
      </c>
      <c r="AT36" s="1" t="s">
        <v>64</v>
      </c>
      <c r="AU36" s="1">
        <v>9.64159638E8</v>
      </c>
      <c r="AV36" s="1" t="s">
        <v>322</v>
      </c>
    </row>
    <row r="37" ht="15.75" customHeight="1">
      <c r="A37" s="2">
        <v>45430.538470983796</v>
      </c>
      <c r="B37" s="1" t="s">
        <v>43</v>
      </c>
      <c r="C37" s="1" t="s">
        <v>66</v>
      </c>
      <c r="D37" s="1" t="s">
        <v>43</v>
      </c>
      <c r="E37" s="1" t="s">
        <v>94</v>
      </c>
      <c r="F37" s="1" t="s">
        <v>46</v>
      </c>
      <c r="G37" s="1" t="s">
        <v>118</v>
      </c>
      <c r="H37" s="1" t="s">
        <v>323</v>
      </c>
      <c r="I37" s="1">
        <v>3.0</v>
      </c>
      <c r="J37" s="1">
        <v>2.0</v>
      </c>
      <c r="K37" s="1">
        <v>5.0</v>
      </c>
      <c r="L37" s="1">
        <v>4.0</v>
      </c>
      <c r="M37" s="1" t="s">
        <v>136</v>
      </c>
      <c r="N37" s="1" t="s">
        <v>324</v>
      </c>
      <c r="O37" s="1" t="s">
        <v>51</v>
      </c>
      <c r="P37" s="1" t="s">
        <v>51</v>
      </c>
      <c r="Q37" s="1" t="s">
        <v>325</v>
      </c>
      <c r="R37" s="1">
        <v>3.0</v>
      </c>
      <c r="S37" s="1">
        <v>5.0</v>
      </c>
      <c r="T37" s="1">
        <v>5.0</v>
      </c>
      <c r="U37" s="1">
        <v>5.0</v>
      </c>
      <c r="V37" s="1">
        <v>3.0</v>
      </c>
      <c r="W37" s="1" t="s">
        <v>54</v>
      </c>
      <c r="X37" s="1" t="s">
        <v>326</v>
      </c>
      <c r="Y37" s="1" t="s">
        <v>51</v>
      </c>
      <c r="Z37" s="1" t="s">
        <v>327</v>
      </c>
      <c r="AA37" s="1" t="s">
        <v>51</v>
      </c>
      <c r="AB37" s="1" t="s">
        <v>328</v>
      </c>
      <c r="AC37" s="1">
        <v>2.0</v>
      </c>
      <c r="AD37" s="1" t="s">
        <v>58</v>
      </c>
      <c r="AE37" s="1">
        <v>1.0</v>
      </c>
      <c r="AF37" s="1">
        <v>3.0</v>
      </c>
      <c r="AG37" s="1" t="s">
        <v>58</v>
      </c>
      <c r="AH37" s="1">
        <v>1.0</v>
      </c>
      <c r="AI37" s="1">
        <v>1.0</v>
      </c>
      <c r="AJ37" s="1">
        <v>1.0</v>
      </c>
      <c r="AK37" s="1" t="s">
        <v>58</v>
      </c>
      <c r="AL37" s="1">
        <v>1.0</v>
      </c>
      <c r="AM37" s="1" t="s">
        <v>58</v>
      </c>
      <c r="AN37" s="1" t="s">
        <v>58</v>
      </c>
      <c r="AO37" s="1" t="s">
        <v>60</v>
      </c>
      <c r="AP37" s="1" t="s">
        <v>61</v>
      </c>
      <c r="AQ37" s="1" t="s">
        <v>62</v>
      </c>
      <c r="AR37" s="1">
        <v>29.0</v>
      </c>
      <c r="AS37" s="1" t="s">
        <v>63</v>
      </c>
      <c r="AT37" s="1" t="s">
        <v>91</v>
      </c>
      <c r="AU37" s="1">
        <v>9.70250314E8</v>
      </c>
      <c r="AV37" s="1" t="s">
        <v>329</v>
      </c>
    </row>
    <row r="38" ht="15.75" customHeight="1">
      <c r="A38" s="2">
        <v>45430.56462123843</v>
      </c>
      <c r="B38" s="1" t="s">
        <v>43</v>
      </c>
      <c r="C38" s="1" t="s">
        <v>126</v>
      </c>
      <c r="D38" s="1" t="s">
        <v>43</v>
      </c>
      <c r="E38" s="1" t="s">
        <v>94</v>
      </c>
      <c r="F38" s="1" t="s">
        <v>46</v>
      </c>
      <c r="G38" s="1" t="s">
        <v>118</v>
      </c>
      <c r="H38" s="1" t="s">
        <v>330</v>
      </c>
      <c r="I38" s="1">
        <v>5.0</v>
      </c>
      <c r="J38" s="1">
        <v>3.0</v>
      </c>
      <c r="K38" s="1">
        <v>5.0</v>
      </c>
      <c r="L38" s="1">
        <v>3.0</v>
      </c>
      <c r="M38" s="1" t="s">
        <v>136</v>
      </c>
      <c r="N38" s="1" t="s">
        <v>331</v>
      </c>
      <c r="O38" s="1" t="s">
        <v>51</v>
      </c>
      <c r="P38" s="1" t="s">
        <v>51</v>
      </c>
      <c r="Q38" s="1" t="s">
        <v>332</v>
      </c>
      <c r="R38" s="1">
        <v>5.0</v>
      </c>
      <c r="S38" s="1">
        <v>5.0</v>
      </c>
      <c r="T38" s="1">
        <v>5.0</v>
      </c>
      <c r="U38" s="1">
        <v>5.0</v>
      </c>
      <c r="V38" s="1">
        <v>5.0</v>
      </c>
      <c r="W38" s="1" t="s">
        <v>54</v>
      </c>
      <c r="X38" s="1" t="s">
        <v>333</v>
      </c>
      <c r="Y38" s="1" t="s">
        <v>51</v>
      </c>
      <c r="Z38" s="1" t="s">
        <v>334</v>
      </c>
      <c r="AA38" s="1" t="s">
        <v>51</v>
      </c>
      <c r="AB38" s="1" t="s">
        <v>335</v>
      </c>
      <c r="AC38" s="1">
        <v>3.0</v>
      </c>
      <c r="AD38" s="1" t="s">
        <v>58</v>
      </c>
      <c r="AE38" s="1" t="s">
        <v>58</v>
      </c>
      <c r="AF38" s="1">
        <v>1.0</v>
      </c>
      <c r="AG38" s="1" t="s">
        <v>58</v>
      </c>
      <c r="AH38" s="1">
        <v>1.0</v>
      </c>
      <c r="AI38" s="1">
        <v>1.0</v>
      </c>
      <c r="AJ38" s="1">
        <v>1.0</v>
      </c>
      <c r="AK38" s="1" t="s">
        <v>58</v>
      </c>
      <c r="AL38" s="1">
        <v>1.0</v>
      </c>
      <c r="AM38" s="1" t="s">
        <v>58</v>
      </c>
      <c r="AN38" s="1" t="s">
        <v>58</v>
      </c>
      <c r="AO38" s="1" t="s">
        <v>60</v>
      </c>
      <c r="AP38" s="1" t="s">
        <v>61</v>
      </c>
      <c r="AQ38" s="1" t="s">
        <v>336</v>
      </c>
      <c r="AR38" s="1">
        <v>59.0</v>
      </c>
      <c r="AS38" s="1" t="s">
        <v>63</v>
      </c>
      <c r="AT38" s="1" t="s">
        <v>91</v>
      </c>
      <c r="AU38" s="1">
        <v>1.1990068065E10</v>
      </c>
      <c r="AV38" s="1" t="s">
        <v>337</v>
      </c>
    </row>
    <row r="39" ht="15.75" customHeight="1">
      <c r="A39" s="2">
        <v>45430.56464349537</v>
      </c>
      <c r="B39" s="1" t="s">
        <v>43</v>
      </c>
      <c r="C39" s="1" t="s">
        <v>82</v>
      </c>
      <c r="D39" s="1" t="s">
        <v>43</v>
      </c>
      <c r="E39" s="1" t="s">
        <v>94</v>
      </c>
      <c r="F39" s="1" t="s">
        <v>46</v>
      </c>
      <c r="G39" s="1" t="s">
        <v>47</v>
      </c>
      <c r="H39" s="1" t="s">
        <v>338</v>
      </c>
      <c r="I39" s="1">
        <v>4.0</v>
      </c>
      <c r="J39" s="1">
        <v>2.0</v>
      </c>
      <c r="K39" s="1">
        <v>5.0</v>
      </c>
      <c r="L39" s="1">
        <v>5.0</v>
      </c>
      <c r="M39" s="1" t="s">
        <v>49</v>
      </c>
      <c r="N39" s="1" t="s">
        <v>339</v>
      </c>
      <c r="O39" s="1" t="s">
        <v>51</v>
      </c>
      <c r="P39" s="1" t="s">
        <v>52</v>
      </c>
      <c r="Q39" s="1" t="s">
        <v>340</v>
      </c>
      <c r="R39" s="1">
        <v>5.0</v>
      </c>
      <c r="S39" s="1">
        <v>5.0</v>
      </c>
      <c r="T39" s="1">
        <v>5.0</v>
      </c>
      <c r="U39" s="1">
        <v>4.0</v>
      </c>
      <c r="V39" s="1">
        <v>5.0</v>
      </c>
      <c r="W39" s="1" t="s">
        <v>54</v>
      </c>
      <c r="X39" s="1" t="s">
        <v>341</v>
      </c>
      <c r="Y39" s="1" t="s">
        <v>51</v>
      </c>
      <c r="Z39" s="1" t="s">
        <v>342</v>
      </c>
      <c r="AA39" s="1" t="s">
        <v>75</v>
      </c>
      <c r="AB39" s="1" t="s">
        <v>343</v>
      </c>
      <c r="AC39" s="1">
        <v>3.0</v>
      </c>
      <c r="AD39" s="1" t="s">
        <v>58</v>
      </c>
      <c r="AE39" s="1" t="s">
        <v>58</v>
      </c>
      <c r="AF39" s="1">
        <v>1.0</v>
      </c>
      <c r="AG39" s="1" t="s">
        <v>58</v>
      </c>
      <c r="AH39" s="1">
        <v>1.0</v>
      </c>
      <c r="AI39" s="1">
        <v>1.0</v>
      </c>
      <c r="AJ39" s="1">
        <v>1.0</v>
      </c>
      <c r="AK39" s="1" t="s">
        <v>58</v>
      </c>
      <c r="AL39" s="1">
        <v>1.0</v>
      </c>
      <c r="AM39" s="1" t="s">
        <v>58</v>
      </c>
      <c r="AN39" s="1" t="s">
        <v>58</v>
      </c>
      <c r="AO39" s="1" t="s">
        <v>60</v>
      </c>
      <c r="AP39" s="1" t="s">
        <v>61</v>
      </c>
      <c r="AQ39" s="1" t="s">
        <v>336</v>
      </c>
      <c r="AR39" s="1">
        <v>19.0</v>
      </c>
      <c r="AS39" s="1" t="s">
        <v>63</v>
      </c>
      <c r="AT39" s="1" t="s">
        <v>344</v>
      </c>
      <c r="AU39" s="1">
        <v>9.83107145E8</v>
      </c>
      <c r="AV39" s="1" t="s">
        <v>345</v>
      </c>
    </row>
    <row r="40" ht="15.75" customHeight="1">
      <c r="A40" s="2">
        <v>45430.58880358796</v>
      </c>
      <c r="B40" s="1" t="s">
        <v>43</v>
      </c>
      <c r="C40" s="1" t="s">
        <v>66</v>
      </c>
      <c r="D40" s="1" t="s">
        <v>43</v>
      </c>
      <c r="E40" s="1" t="s">
        <v>94</v>
      </c>
      <c r="F40" s="1" t="s">
        <v>46</v>
      </c>
      <c r="G40" s="1" t="s">
        <v>47</v>
      </c>
      <c r="H40" s="1" t="s">
        <v>346</v>
      </c>
      <c r="I40" s="1">
        <v>5.0</v>
      </c>
      <c r="J40" s="1">
        <v>5.0</v>
      </c>
      <c r="K40" s="1">
        <v>5.0</v>
      </c>
      <c r="L40" s="1">
        <v>4.0</v>
      </c>
      <c r="M40" s="1" t="s">
        <v>136</v>
      </c>
      <c r="N40" s="1" t="s">
        <v>347</v>
      </c>
      <c r="O40" s="1" t="s">
        <v>51</v>
      </c>
      <c r="P40" s="1" t="s">
        <v>51</v>
      </c>
      <c r="Q40" s="1" t="s">
        <v>348</v>
      </c>
      <c r="R40" s="1">
        <v>5.0</v>
      </c>
      <c r="S40" s="1">
        <v>3.0</v>
      </c>
      <c r="T40" s="1">
        <v>5.0</v>
      </c>
      <c r="U40" s="1">
        <v>2.0</v>
      </c>
      <c r="V40" s="1">
        <v>2.0</v>
      </c>
      <c r="W40" s="1" t="s">
        <v>54</v>
      </c>
      <c r="X40" s="1" t="s">
        <v>349</v>
      </c>
      <c r="Y40" s="1" t="s">
        <v>51</v>
      </c>
      <c r="Z40" s="1" t="s">
        <v>350</v>
      </c>
      <c r="AA40" s="1" t="s">
        <v>51</v>
      </c>
      <c r="AB40" s="1" t="s">
        <v>351</v>
      </c>
      <c r="AC40" s="1">
        <v>3.0</v>
      </c>
      <c r="AD40" s="1">
        <v>1.0</v>
      </c>
      <c r="AE40" s="1">
        <v>2.0</v>
      </c>
      <c r="AF40" s="1" t="s">
        <v>59</v>
      </c>
      <c r="AG40" s="1" t="s">
        <v>58</v>
      </c>
      <c r="AH40" s="1">
        <v>2.0</v>
      </c>
      <c r="AI40" s="1">
        <v>2.0</v>
      </c>
      <c r="AJ40" s="1">
        <v>1.0</v>
      </c>
      <c r="AK40" s="1">
        <v>1.0</v>
      </c>
      <c r="AL40" s="1">
        <v>1.0</v>
      </c>
      <c r="AM40" s="1" t="s">
        <v>58</v>
      </c>
      <c r="AN40" s="1">
        <v>1.0</v>
      </c>
      <c r="AO40" s="1" t="s">
        <v>60</v>
      </c>
      <c r="AP40" s="1" t="s">
        <v>61</v>
      </c>
      <c r="AQ40" s="1" t="s">
        <v>155</v>
      </c>
      <c r="AR40" s="1">
        <v>30.0</v>
      </c>
      <c r="AS40" s="1" t="s">
        <v>63</v>
      </c>
      <c r="AT40" s="1" t="s">
        <v>64</v>
      </c>
      <c r="AU40" s="1">
        <v>1.198345679E10</v>
      </c>
      <c r="AV40" s="1" t="s">
        <v>352</v>
      </c>
    </row>
    <row r="41" ht="15.75" customHeight="1">
      <c r="A41" s="2">
        <v>45430.59060898148</v>
      </c>
      <c r="B41" s="1" t="s">
        <v>43</v>
      </c>
      <c r="C41" s="1" t="s">
        <v>126</v>
      </c>
      <c r="D41" s="1" t="s">
        <v>43</v>
      </c>
      <c r="E41" s="1" t="s">
        <v>94</v>
      </c>
      <c r="F41" s="1" t="s">
        <v>46</v>
      </c>
      <c r="G41" s="1" t="s">
        <v>47</v>
      </c>
      <c r="H41" s="1" t="s">
        <v>353</v>
      </c>
      <c r="I41" s="1">
        <v>5.0</v>
      </c>
      <c r="J41" s="1">
        <v>5.0</v>
      </c>
      <c r="K41" s="1">
        <v>5.0</v>
      </c>
      <c r="L41" s="1">
        <v>5.0</v>
      </c>
      <c r="M41" s="1" t="s">
        <v>136</v>
      </c>
      <c r="N41" s="1" t="s">
        <v>354</v>
      </c>
      <c r="O41" s="1" t="s">
        <v>75</v>
      </c>
      <c r="P41" s="1" t="s">
        <v>75</v>
      </c>
      <c r="Q41" s="1" t="s">
        <v>355</v>
      </c>
      <c r="R41" s="1">
        <v>5.0</v>
      </c>
      <c r="S41" s="1">
        <v>3.0</v>
      </c>
      <c r="T41" s="1">
        <v>5.0</v>
      </c>
      <c r="U41" s="1">
        <v>3.0</v>
      </c>
      <c r="V41" s="1">
        <v>3.0</v>
      </c>
      <c r="W41" s="1" t="s">
        <v>54</v>
      </c>
      <c r="X41" s="1" t="s">
        <v>356</v>
      </c>
      <c r="Y41" s="1" t="s">
        <v>51</v>
      </c>
      <c r="Z41" s="1" t="s">
        <v>357</v>
      </c>
      <c r="AA41" s="1" t="s">
        <v>51</v>
      </c>
      <c r="AB41" s="1" t="s">
        <v>358</v>
      </c>
      <c r="AC41" s="1">
        <v>2.0</v>
      </c>
      <c r="AD41" s="1">
        <v>1.0</v>
      </c>
      <c r="AE41" s="1">
        <v>1.0</v>
      </c>
      <c r="AF41" s="1">
        <v>3.0</v>
      </c>
      <c r="AG41" s="1">
        <v>2.0</v>
      </c>
      <c r="AH41" s="1">
        <v>1.0</v>
      </c>
      <c r="AI41" s="1">
        <v>1.0</v>
      </c>
      <c r="AJ41" s="1">
        <v>1.0</v>
      </c>
      <c r="AK41" s="1" t="s">
        <v>58</v>
      </c>
      <c r="AL41" s="1">
        <v>1.0</v>
      </c>
      <c r="AM41" s="1" t="s">
        <v>58</v>
      </c>
      <c r="AN41" s="1" t="s">
        <v>58</v>
      </c>
      <c r="AO41" s="1" t="s">
        <v>60</v>
      </c>
      <c r="AP41" s="1" t="s">
        <v>61</v>
      </c>
      <c r="AQ41" s="1" t="s">
        <v>90</v>
      </c>
      <c r="AR41" s="1">
        <v>43.0</v>
      </c>
      <c r="AS41" s="1" t="s">
        <v>80</v>
      </c>
      <c r="AT41" s="1" t="s">
        <v>64</v>
      </c>
      <c r="AU41" s="1">
        <v>1.1987405098E10</v>
      </c>
      <c r="AV41" s="1" t="s">
        <v>359</v>
      </c>
    </row>
    <row r="42" ht="15.75" customHeight="1">
      <c r="A42" s="2">
        <v>45430.60927313658</v>
      </c>
      <c r="B42" s="1" t="s">
        <v>43</v>
      </c>
      <c r="C42" s="1" t="s">
        <v>66</v>
      </c>
      <c r="D42" s="1" t="s">
        <v>43</v>
      </c>
      <c r="E42" s="1" t="s">
        <v>306</v>
      </c>
      <c r="F42" s="1" t="s">
        <v>46</v>
      </c>
      <c r="G42" s="1" t="s">
        <v>47</v>
      </c>
      <c r="H42" s="1" t="s">
        <v>360</v>
      </c>
      <c r="I42" s="1">
        <v>2.0</v>
      </c>
      <c r="J42" s="1">
        <v>5.0</v>
      </c>
      <c r="K42" s="1">
        <v>4.0</v>
      </c>
      <c r="L42" s="1">
        <v>2.0</v>
      </c>
      <c r="M42" s="1" t="s">
        <v>136</v>
      </c>
      <c r="N42" s="1" t="s">
        <v>361</v>
      </c>
      <c r="O42" s="1" t="s">
        <v>52</v>
      </c>
      <c r="P42" s="1" t="s">
        <v>52</v>
      </c>
      <c r="Q42" s="1" t="s">
        <v>362</v>
      </c>
      <c r="R42" s="1">
        <v>5.0</v>
      </c>
      <c r="S42" s="1">
        <v>5.0</v>
      </c>
      <c r="T42" s="1">
        <v>2.0</v>
      </c>
      <c r="U42" s="1">
        <v>2.0</v>
      </c>
      <c r="V42" s="1">
        <v>3.0</v>
      </c>
      <c r="W42" s="1" t="s">
        <v>54</v>
      </c>
      <c r="X42" s="1" t="s">
        <v>363</v>
      </c>
      <c r="Y42" s="1" t="s">
        <v>75</v>
      </c>
      <c r="Z42" s="1" t="s">
        <v>364</v>
      </c>
      <c r="AA42" s="1" t="s">
        <v>111</v>
      </c>
      <c r="AB42" s="1" t="s">
        <v>365</v>
      </c>
      <c r="AC42" s="1">
        <v>1.0</v>
      </c>
      <c r="AD42" s="1" t="s">
        <v>58</v>
      </c>
      <c r="AE42" s="1" t="s">
        <v>58</v>
      </c>
      <c r="AF42" s="1">
        <v>1.0</v>
      </c>
      <c r="AG42" s="1" t="s">
        <v>58</v>
      </c>
      <c r="AH42" s="1">
        <v>1.0</v>
      </c>
      <c r="AI42" s="1" t="s">
        <v>58</v>
      </c>
      <c r="AJ42" s="1">
        <v>1.0</v>
      </c>
      <c r="AK42" s="1" t="s">
        <v>58</v>
      </c>
      <c r="AL42" s="1">
        <v>1.0</v>
      </c>
      <c r="AM42" s="1" t="s">
        <v>58</v>
      </c>
      <c r="AN42" s="1">
        <v>1.0</v>
      </c>
      <c r="AO42" s="1" t="s">
        <v>60</v>
      </c>
      <c r="AP42" s="1" t="s">
        <v>61</v>
      </c>
      <c r="AQ42" s="1" t="s">
        <v>62</v>
      </c>
      <c r="AR42" s="1">
        <v>33.0</v>
      </c>
      <c r="AS42" s="1" t="s">
        <v>63</v>
      </c>
      <c r="AT42" s="1" t="s">
        <v>64</v>
      </c>
      <c r="AU42" s="1">
        <v>1.1998095553E10</v>
      </c>
      <c r="AV42" s="1" t="s">
        <v>366</v>
      </c>
    </row>
    <row r="43" ht="15.75" customHeight="1">
      <c r="A43" s="2">
        <v>45430.6093215625</v>
      </c>
      <c r="B43" s="1" t="s">
        <v>43</v>
      </c>
      <c r="C43" s="1" t="s">
        <v>44</v>
      </c>
      <c r="D43" s="1" t="s">
        <v>43</v>
      </c>
      <c r="E43" s="1" t="s">
        <v>94</v>
      </c>
      <c r="F43" s="1" t="s">
        <v>46</v>
      </c>
      <c r="G43" s="1" t="s">
        <v>367</v>
      </c>
      <c r="H43" s="1" t="s">
        <v>368</v>
      </c>
      <c r="I43" s="1">
        <v>3.0</v>
      </c>
      <c r="J43" s="1">
        <v>3.0</v>
      </c>
      <c r="K43" s="1">
        <v>3.0</v>
      </c>
      <c r="L43" s="1">
        <v>2.0</v>
      </c>
      <c r="M43" s="1" t="s">
        <v>49</v>
      </c>
      <c r="N43" s="1" t="s">
        <v>369</v>
      </c>
      <c r="O43" s="1" t="s">
        <v>52</v>
      </c>
      <c r="P43" s="1" t="s">
        <v>71</v>
      </c>
      <c r="Q43" s="1" t="s">
        <v>370</v>
      </c>
      <c r="R43" s="1">
        <v>2.0</v>
      </c>
      <c r="S43" s="1">
        <v>3.0</v>
      </c>
      <c r="T43" s="1">
        <v>2.0</v>
      </c>
      <c r="U43" s="1">
        <v>2.0</v>
      </c>
      <c r="V43" s="1">
        <v>1.0</v>
      </c>
      <c r="W43" s="1" t="s">
        <v>54</v>
      </c>
      <c r="X43" s="1" t="s">
        <v>371</v>
      </c>
      <c r="Y43" s="1" t="s">
        <v>51</v>
      </c>
      <c r="Z43" s="1" t="s">
        <v>372</v>
      </c>
      <c r="AA43" s="1" t="s">
        <v>75</v>
      </c>
      <c r="AB43" s="1" t="s">
        <v>373</v>
      </c>
      <c r="AC43" s="1">
        <v>2.0</v>
      </c>
      <c r="AD43" s="1">
        <v>1.0</v>
      </c>
      <c r="AE43" s="1" t="s">
        <v>58</v>
      </c>
      <c r="AF43" s="1">
        <v>2.0</v>
      </c>
      <c r="AG43" s="1" t="s">
        <v>58</v>
      </c>
      <c r="AH43" s="1">
        <v>1.0</v>
      </c>
      <c r="AI43" s="1" t="s">
        <v>58</v>
      </c>
      <c r="AJ43" s="1">
        <v>1.0</v>
      </c>
      <c r="AK43" s="1" t="s">
        <v>58</v>
      </c>
      <c r="AL43" s="1">
        <v>1.0</v>
      </c>
      <c r="AM43" s="1" t="s">
        <v>58</v>
      </c>
      <c r="AN43" s="1">
        <v>1.0</v>
      </c>
      <c r="AO43" s="1" t="s">
        <v>60</v>
      </c>
      <c r="AP43" s="1" t="s">
        <v>61</v>
      </c>
      <c r="AQ43" s="1" t="s">
        <v>62</v>
      </c>
      <c r="AR43" s="1">
        <v>27.0</v>
      </c>
      <c r="AS43" s="1" t="s">
        <v>63</v>
      </c>
      <c r="AT43" s="1" t="s">
        <v>64</v>
      </c>
      <c r="AU43" s="1">
        <v>1.194245912E10</v>
      </c>
      <c r="AV43" s="1" t="s">
        <v>374</v>
      </c>
    </row>
    <row r="44" ht="15.75" customHeight="1">
      <c r="A44" s="2">
        <v>45430.66775310185</v>
      </c>
      <c r="B44" s="1" t="s">
        <v>43</v>
      </c>
      <c r="C44" s="1" t="s">
        <v>66</v>
      </c>
      <c r="D44" s="1" t="s">
        <v>43</v>
      </c>
      <c r="E44" s="1" t="s">
        <v>94</v>
      </c>
      <c r="F44" s="1" t="s">
        <v>134</v>
      </c>
      <c r="G44" s="1" t="s">
        <v>307</v>
      </c>
      <c r="H44" s="1" t="s">
        <v>375</v>
      </c>
      <c r="I44" s="1">
        <v>3.0</v>
      </c>
      <c r="J44" s="1">
        <v>1.0</v>
      </c>
      <c r="K44" s="1">
        <v>5.0</v>
      </c>
      <c r="L44" s="1">
        <v>4.0</v>
      </c>
      <c r="M44" s="1" t="s">
        <v>49</v>
      </c>
      <c r="N44" s="1" t="s">
        <v>376</v>
      </c>
      <c r="O44" s="1" t="s">
        <v>51</v>
      </c>
      <c r="P44" s="1" t="s">
        <v>52</v>
      </c>
      <c r="Q44" s="1" t="s">
        <v>377</v>
      </c>
      <c r="R44" s="1">
        <v>4.0</v>
      </c>
      <c r="S44" s="1">
        <v>5.0</v>
      </c>
      <c r="T44" s="1">
        <v>4.0</v>
      </c>
      <c r="U44" s="1">
        <v>5.0</v>
      </c>
      <c r="V44" s="1">
        <v>3.0</v>
      </c>
      <c r="W44" s="1" t="s">
        <v>54</v>
      </c>
      <c r="X44" s="1" t="s">
        <v>378</v>
      </c>
      <c r="Y44" s="1" t="s">
        <v>51</v>
      </c>
      <c r="Z44" s="1" t="s">
        <v>379</v>
      </c>
      <c r="AA44" s="1" t="s">
        <v>51</v>
      </c>
      <c r="AB44" s="1" t="s">
        <v>380</v>
      </c>
      <c r="AC44" s="1">
        <v>2.0</v>
      </c>
      <c r="AD44" s="1">
        <v>1.0</v>
      </c>
      <c r="AE44" s="1">
        <v>2.0</v>
      </c>
      <c r="AF44" s="1">
        <v>3.0</v>
      </c>
      <c r="AG44" s="1" t="s">
        <v>58</v>
      </c>
      <c r="AH44" s="1">
        <v>1.0</v>
      </c>
      <c r="AI44" s="1">
        <v>1.0</v>
      </c>
      <c r="AJ44" s="1">
        <v>1.0</v>
      </c>
      <c r="AK44" s="1" t="s">
        <v>58</v>
      </c>
      <c r="AL44" s="1">
        <v>1.0</v>
      </c>
      <c r="AM44" s="1" t="s">
        <v>58</v>
      </c>
      <c r="AN44" s="1" t="s">
        <v>58</v>
      </c>
      <c r="AO44" s="1" t="s">
        <v>60</v>
      </c>
      <c r="AP44" s="1" t="s">
        <v>61</v>
      </c>
      <c r="AQ44" s="1" t="s">
        <v>62</v>
      </c>
      <c r="AR44" s="1">
        <v>31.0</v>
      </c>
      <c r="AS44" s="1" t="s">
        <v>63</v>
      </c>
      <c r="AT44" s="1" t="s">
        <v>64</v>
      </c>
      <c r="AU44" s="1">
        <v>1.1987382344E10</v>
      </c>
      <c r="AV44" s="1" t="s">
        <v>381</v>
      </c>
    </row>
    <row r="45" ht="15.75" customHeight="1">
      <c r="A45" s="2">
        <v>45430.667813645836</v>
      </c>
      <c r="B45" s="1" t="s">
        <v>43</v>
      </c>
      <c r="C45" s="1" t="s">
        <v>66</v>
      </c>
      <c r="D45" s="1" t="s">
        <v>43</v>
      </c>
      <c r="E45" s="1" t="s">
        <v>306</v>
      </c>
      <c r="F45" s="1" t="s">
        <v>46</v>
      </c>
      <c r="G45" s="1" t="s">
        <v>118</v>
      </c>
      <c r="H45" s="1" t="s">
        <v>382</v>
      </c>
      <c r="I45" s="1">
        <v>1.0</v>
      </c>
      <c r="J45" s="1">
        <v>2.0</v>
      </c>
      <c r="K45" s="1">
        <v>5.0</v>
      </c>
      <c r="L45" s="1">
        <v>3.0</v>
      </c>
      <c r="M45" s="1" t="s">
        <v>49</v>
      </c>
      <c r="N45" s="1" t="s">
        <v>383</v>
      </c>
      <c r="O45" s="1" t="s">
        <v>51</v>
      </c>
      <c r="P45" s="1" t="s">
        <v>111</v>
      </c>
      <c r="Q45" s="1" t="s">
        <v>384</v>
      </c>
      <c r="R45" s="1">
        <v>4.0</v>
      </c>
      <c r="S45" s="1">
        <v>5.0</v>
      </c>
      <c r="T45" s="1">
        <v>5.0</v>
      </c>
      <c r="U45" s="1">
        <v>5.0</v>
      </c>
      <c r="V45" s="1">
        <v>1.0</v>
      </c>
      <c r="W45" s="1" t="s">
        <v>54</v>
      </c>
      <c r="X45" s="1" t="s">
        <v>385</v>
      </c>
      <c r="Y45" s="1" t="s">
        <v>51</v>
      </c>
      <c r="Z45" s="1" t="s">
        <v>386</v>
      </c>
      <c r="AA45" s="1" t="s">
        <v>51</v>
      </c>
      <c r="AB45" s="1" t="s">
        <v>387</v>
      </c>
      <c r="AC45" s="1">
        <v>2.0</v>
      </c>
      <c r="AD45" s="1">
        <v>1.0</v>
      </c>
      <c r="AE45" s="1" t="s">
        <v>58</v>
      </c>
      <c r="AF45" s="1">
        <v>2.0</v>
      </c>
      <c r="AG45" s="1" t="s">
        <v>58</v>
      </c>
      <c r="AH45" s="1">
        <v>1.0</v>
      </c>
      <c r="AI45" s="1">
        <v>1.0</v>
      </c>
      <c r="AJ45" s="1">
        <v>1.0</v>
      </c>
      <c r="AK45" s="1" t="s">
        <v>58</v>
      </c>
      <c r="AL45" s="1">
        <v>1.0</v>
      </c>
      <c r="AM45" s="1" t="s">
        <v>58</v>
      </c>
      <c r="AN45" s="1" t="s">
        <v>58</v>
      </c>
      <c r="AO45" s="1" t="s">
        <v>60</v>
      </c>
      <c r="AP45" s="1" t="s">
        <v>61</v>
      </c>
      <c r="AQ45" s="1" t="s">
        <v>62</v>
      </c>
      <c r="AR45" s="1">
        <v>31.0</v>
      </c>
      <c r="AS45" s="1" t="s">
        <v>80</v>
      </c>
      <c r="AT45" s="1" t="s">
        <v>64</v>
      </c>
      <c r="AU45" s="1">
        <v>1.1982276221E10</v>
      </c>
      <c r="AV45" s="1" t="s">
        <v>388</v>
      </c>
    </row>
    <row r="46" ht="15.75" customHeight="1">
      <c r="A46" s="2">
        <v>45430.67563712963</v>
      </c>
      <c r="B46" s="1" t="s">
        <v>43</v>
      </c>
      <c r="C46" s="1" t="s">
        <v>66</v>
      </c>
      <c r="D46" s="1" t="s">
        <v>43</v>
      </c>
      <c r="E46" s="1" t="s">
        <v>306</v>
      </c>
      <c r="F46" s="1" t="s">
        <v>46</v>
      </c>
      <c r="G46" s="1" t="s">
        <v>47</v>
      </c>
      <c r="H46" s="1" t="s">
        <v>389</v>
      </c>
      <c r="I46" s="1">
        <v>3.0</v>
      </c>
      <c r="J46" s="1">
        <v>4.0</v>
      </c>
      <c r="K46" s="1">
        <v>4.0</v>
      </c>
      <c r="L46" s="1">
        <v>2.0</v>
      </c>
      <c r="M46" s="1" t="s">
        <v>69</v>
      </c>
      <c r="N46" s="1" t="s">
        <v>390</v>
      </c>
      <c r="O46" s="1" t="s">
        <v>71</v>
      </c>
      <c r="P46" s="1" t="s">
        <v>111</v>
      </c>
      <c r="Q46" s="1" t="s">
        <v>391</v>
      </c>
      <c r="R46" s="1">
        <v>1.0</v>
      </c>
      <c r="S46" s="1">
        <v>3.0</v>
      </c>
      <c r="T46" s="1">
        <v>3.0</v>
      </c>
      <c r="U46" s="1">
        <v>3.0</v>
      </c>
      <c r="V46" s="1">
        <v>2.0</v>
      </c>
      <c r="W46" s="1" t="s">
        <v>54</v>
      </c>
      <c r="X46" s="1" t="s">
        <v>392</v>
      </c>
      <c r="Y46" s="1" t="s">
        <v>51</v>
      </c>
      <c r="Z46" s="1" t="s">
        <v>393</v>
      </c>
      <c r="AA46" s="1" t="s">
        <v>51</v>
      </c>
      <c r="AB46" s="1" t="s">
        <v>394</v>
      </c>
      <c r="AC46" s="1">
        <v>1.0</v>
      </c>
      <c r="AD46" s="1" t="s">
        <v>58</v>
      </c>
      <c r="AE46" s="1" t="s">
        <v>58</v>
      </c>
      <c r="AF46" s="1">
        <v>2.0</v>
      </c>
      <c r="AG46" s="1" t="s">
        <v>58</v>
      </c>
      <c r="AH46" s="1">
        <v>1.0</v>
      </c>
      <c r="AI46" s="1">
        <v>1.0</v>
      </c>
      <c r="AJ46" s="1">
        <v>1.0</v>
      </c>
      <c r="AK46" s="1" t="s">
        <v>58</v>
      </c>
      <c r="AL46" s="1">
        <v>1.0</v>
      </c>
      <c r="AM46" s="1">
        <v>1.0</v>
      </c>
      <c r="AN46" s="1">
        <v>2.0</v>
      </c>
      <c r="AO46" s="1" t="s">
        <v>60</v>
      </c>
      <c r="AP46" s="1" t="s">
        <v>61</v>
      </c>
      <c r="AQ46" s="1" t="s">
        <v>90</v>
      </c>
      <c r="AR46" s="1">
        <v>21.0</v>
      </c>
      <c r="AS46" s="1" t="s">
        <v>63</v>
      </c>
      <c r="AT46" s="1" t="s">
        <v>91</v>
      </c>
      <c r="AU46" s="1">
        <v>1.1997810912E10</v>
      </c>
      <c r="AV46" s="1" t="s">
        <v>395</v>
      </c>
    </row>
    <row r="47" ht="15.75" customHeight="1">
      <c r="A47" s="2">
        <v>45430.67567888889</v>
      </c>
      <c r="B47" s="1" t="s">
        <v>43</v>
      </c>
      <c r="C47" s="1" t="s">
        <v>82</v>
      </c>
      <c r="D47" s="1" t="s">
        <v>43</v>
      </c>
      <c r="E47" s="1" t="s">
        <v>45</v>
      </c>
      <c r="F47" s="1" t="s">
        <v>46</v>
      </c>
      <c r="G47" s="1" t="s">
        <v>47</v>
      </c>
      <c r="H47" s="1" t="s">
        <v>396</v>
      </c>
      <c r="I47" s="1">
        <v>3.0</v>
      </c>
      <c r="J47" s="1">
        <v>4.0</v>
      </c>
      <c r="K47" s="1">
        <v>4.0</v>
      </c>
      <c r="L47" s="1">
        <v>4.0</v>
      </c>
      <c r="M47" s="1" t="s">
        <v>69</v>
      </c>
      <c r="N47" s="1" t="s">
        <v>397</v>
      </c>
      <c r="O47" s="1" t="s">
        <v>75</v>
      </c>
      <c r="P47" s="1" t="s">
        <v>52</v>
      </c>
      <c r="Q47" s="1" t="s">
        <v>398</v>
      </c>
      <c r="R47" s="1">
        <v>1.0</v>
      </c>
      <c r="S47" s="1">
        <v>3.0</v>
      </c>
      <c r="T47" s="1">
        <v>4.0</v>
      </c>
      <c r="U47" s="1">
        <v>4.0</v>
      </c>
      <c r="V47" s="1">
        <v>2.0</v>
      </c>
      <c r="W47" s="1" t="s">
        <v>54</v>
      </c>
      <c r="X47" s="1" t="s">
        <v>399</v>
      </c>
      <c r="Y47" s="1" t="s">
        <v>51</v>
      </c>
      <c r="Z47" s="1" t="s">
        <v>400</v>
      </c>
      <c r="AA47" s="1" t="s">
        <v>51</v>
      </c>
      <c r="AB47" s="1" t="s">
        <v>401</v>
      </c>
      <c r="AC47" s="1">
        <v>1.0</v>
      </c>
      <c r="AD47" s="1" t="s">
        <v>58</v>
      </c>
      <c r="AE47" s="1" t="s">
        <v>58</v>
      </c>
      <c r="AF47" s="1">
        <v>2.0</v>
      </c>
      <c r="AG47" s="1" t="s">
        <v>58</v>
      </c>
      <c r="AH47" s="1" t="s">
        <v>59</v>
      </c>
      <c r="AI47" s="1" t="s">
        <v>59</v>
      </c>
      <c r="AJ47" s="1">
        <v>3.0</v>
      </c>
      <c r="AK47" s="1">
        <v>1.0</v>
      </c>
      <c r="AL47" s="1">
        <v>1.0</v>
      </c>
      <c r="AM47" s="1" t="s">
        <v>58</v>
      </c>
      <c r="AN47" s="1" t="s">
        <v>58</v>
      </c>
      <c r="AO47" s="1" t="s">
        <v>60</v>
      </c>
      <c r="AP47" s="1" t="s">
        <v>61</v>
      </c>
      <c r="AQ47" s="1" t="s">
        <v>62</v>
      </c>
      <c r="AR47" s="1">
        <v>27.0</v>
      </c>
      <c r="AS47" s="1" t="s">
        <v>80</v>
      </c>
      <c r="AT47" s="1" t="s">
        <v>91</v>
      </c>
      <c r="AU47" s="1">
        <v>1.1998372261E10</v>
      </c>
      <c r="AV47" s="1" t="s">
        <v>402</v>
      </c>
    </row>
    <row r="48" ht="15.75" customHeight="1">
      <c r="A48" s="2">
        <v>45430.67844282408</v>
      </c>
      <c r="B48" s="1" t="s">
        <v>43</v>
      </c>
      <c r="C48" s="1" t="s">
        <v>44</v>
      </c>
      <c r="D48" s="1" t="s">
        <v>43</v>
      </c>
      <c r="E48" s="1" t="s">
        <v>45</v>
      </c>
      <c r="F48" s="1" t="s">
        <v>46</v>
      </c>
      <c r="G48" s="1" t="s">
        <v>83</v>
      </c>
      <c r="H48" s="1" t="s">
        <v>403</v>
      </c>
      <c r="I48" s="1">
        <v>4.0</v>
      </c>
      <c r="J48" s="1">
        <v>4.0</v>
      </c>
      <c r="K48" s="1">
        <v>5.0</v>
      </c>
      <c r="L48" s="1">
        <v>3.0</v>
      </c>
      <c r="M48" s="1" t="s">
        <v>136</v>
      </c>
      <c r="N48" s="1" t="s">
        <v>404</v>
      </c>
      <c r="O48" s="1" t="s">
        <v>75</v>
      </c>
      <c r="P48" s="1" t="s">
        <v>75</v>
      </c>
      <c r="Q48" s="1" t="s">
        <v>405</v>
      </c>
      <c r="R48" s="1">
        <v>5.0</v>
      </c>
      <c r="S48" s="1">
        <v>4.0</v>
      </c>
      <c r="T48" s="1">
        <v>5.0</v>
      </c>
      <c r="U48" s="1">
        <v>3.0</v>
      </c>
      <c r="V48" s="1">
        <v>2.0</v>
      </c>
      <c r="W48" s="1" t="s">
        <v>54</v>
      </c>
      <c r="X48" s="1" t="s">
        <v>406</v>
      </c>
      <c r="Y48" s="1" t="s">
        <v>51</v>
      </c>
      <c r="Z48" s="1" t="s">
        <v>407</v>
      </c>
      <c r="AA48" s="1" t="s">
        <v>51</v>
      </c>
      <c r="AB48" s="1" t="s">
        <v>408</v>
      </c>
      <c r="AC48" s="1">
        <v>2.0</v>
      </c>
      <c r="AD48" s="1" t="s">
        <v>58</v>
      </c>
      <c r="AE48" s="1">
        <v>1.0</v>
      </c>
      <c r="AF48" s="1">
        <v>3.0</v>
      </c>
      <c r="AG48" s="1" t="s">
        <v>58</v>
      </c>
      <c r="AH48" s="1">
        <v>1.0</v>
      </c>
      <c r="AI48" s="1">
        <v>1.0</v>
      </c>
      <c r="AJ48" s="1">
        <v>1.0</v>
      </c>
      <c r="AK48" s="1" t="s">
        <v>58</v>
      </c>
      <c r="AL48" s="1">
        <v>1.0</v>
      </c>
      <c r="AM48" s="1" t="s">
        <v>58</v>
      </c>
      <c r="AN48" s="1">
        <v>1.0</v>
      </c>
      <c r="AO48" s="1" t="s">
        <v>60</v>
      </c>
      <c r="AP48" s="1" t="s">
        <v>61</v>
      </c>
      <c r="AQ48" s="1" t="s">
        <v>62</v>
      </c>
      <c r="AR48" s="1">
        <v>28.0</v>
      </c>
      <c r="AS48" s="1" t="s">
        <v>80</v>
      </c>
      <c r="AT48" s="1" t="s">
        <v>64</v>
      </c>
      <c r="AU48" s="1">
        <v>9.81345844E8</v>
      </c>
      <c r="AV48" s="1" t="s">
        <v>409</v>
      </c>
    </row>
    <row r="49" ht="15.75" customHeight="1">
      <c r="A49" s="2">
        <v>45430.67853373842</v>
      </c>
      <c r="B49" s="1" t="s">
        <v>43</v>
      </c>
      <c r="C49" s="1" t="s">
        <v>44</v>
      </c>
      <c r="D49" s="1" t="s">
        <v>43</v>
      </c>
      <c r="E49" s="1" t="s">
        <v>45</v>
      </c>
      <c r="F49" s="1" t="s">
        <v>46</v>
      </c>
      <c r="G49" s="1" t="s">
        <v>83</v>
      </c>
      <c r="H49" s="1" t="s">
        <v>410</v>
      </c>
      <c r="I49" s="1">
        <v>3.0</v>
      </c>
      <c r="J49" s="1">
        <v>5.0</v>
      </c>
      <c r="K49" s="1">
        <v>5.0</v>
      </c>
      <c r="L49" s="1">
        <v>3.0</v>
      </c>
      <c r="M49" s="1" t="s">
        <v>49</v>
      </c>
      <c r="N49" s="1" t="s">
        <v>411</v>
      </c>
      <c r="O49" s="1" t="s">
        <v>75</v>
      </c>
      <c r="P49" s="1" t="s">
        <v>75</v>
      </c>
      <c r="Q49" s="1" t="s">
        <v>412</v>
      </c>
      <c r="R49" s="1">
        <v>5.0</v>
      </c>
      <c r="S49" s="1">
        <v>5.0</v>
      </c>
      <c r="T49" s="1">
        <v>5.0</v>
      </c>
      <c r="U49" s="1">
        <v>3.0</v>
      </c>
      <c r="V49" s="1">
        <v>2.0</v>
      </c>
      <c r="W49" s="1" t="s">
        <v>54</v>
      </c>
      <c r="X49" s="1" t="s">
        <v>413</v>
      </c>
      <c r="Y49" s="1" t="s">
        <v>51</v>
      </c>
      <c r="Z49" s="1" t="s">
        <v>414</v>
      </c>
      <c r="AA49" s="1" t="s">
        <v>51</v>
      </c>
      <c r="AB49" s="1" t="s">
        <v>415</v>
      </c>
      <c r="AC49" s="1">
        <v>2.0</v>
      </c>
      <c r="AD49" s="1" t="s">
        <v>58</v>
      </c>
      <c r="AE49" s="1">
        <v>1.0</v>
      </c>
      <c r="AF49" s="1">
        <v>3.0</v>
      </c>
      <c r="AG49" s="1" t="s">
        <v>58</v>
      </c>
      <c r="AH49" s="1">
        <v>1.0</v>
      </c>
      <c r="AI49" s="1">
        <v>1.0</v>
      </c>
      <c r="AJ49" s="1">
        <v>1.0</v>
      </c>
      <c r="AK49" s="1" t="s">
        <v>58</v>
      </c>
      <c r="AL49" s="1">
        <v>1.0</v>
      </c>
      <c r="AM49" s="1" t="s">
        <v>58</v>
      </c>
      <c r="AN49" s="1">
        <v>1.0</v>
      </c>
      <c r="AO49" s="1" t="s">
        <v>60</v>
      </c>
      <c r="AP49" s="1" t="s">
        <v>61</v>
      </c>
      <c r="AQ49" s="1" t="s">
        <v>62</v>
      </c>
      <c r="AR49" s="1">
        <v>26.0</v>
      </c>
      <c r="AS49" s="1" t="s">
        <v>63</v>
      </c>
      <c r="AT49" s="1" t="s">
        <v>64</v>
      </c>
      <c r="AU49" s="1">
        <v>9.7964019E8</v>
      </c>
      <c r="AV49" s="1" t="s">
        <v>416</v>
      </c>
    </row>
    <row r="50" ht="15.75" customHeight="1">
      <c r="A50" s="2">
        <v>45430.68199914352</v>
      </c>
      <c r="B50" s="1" t="s">
        <v>43</v>
      </c>
      <c r="C50" s="1" t="s">
        <v>44</v>
      </c>
      <c r="D50" s="1" t="s">
        <v>43</v>
      </c>
      <c r="E50" s="1" t="s">
        <v>94</v>
      </c>
      <c r="F50" s="1" t="s">
        <v>46</v>
      </c>
      <c r="G50" s="1" t="s">
        <v>118</v>
      </c>
      <c r="H50" s="1" t="s">
        <v>417</v>
      </c>
      <c r="I50" s="1">
        <v>3.0</v>
      </c>
      <c r="J50" s="1">
        <v>3.0</v>
      </c>
      <c r="K50" s="1">
        <v>4.0</v>
      </c>
      <c r="L50" s="1">
        <v>2.0</v>
      </c>
      <c r="M50" s="1" t="s">
        <v>49</v>
      </c>
      <c r="N50" s="1" t="s">
        <v>418</v>
      </c>
      <c r="O50" s="1" t="s">
        <v>51</v>
      </c>
      <c r="P50" s="1" t="s">
        <v>71</v>
      </c>
      <c r="Q50" s="1" t="s">
        <v>419</v>
      </c>
      <c r="R50" s="1">
        <v>4.0</v>
      </c>
      <c r="S50" s="1">
        <v>4.0</v>
      </c>
      <c r="T50" s="1">
        <v>5.0</v>
      </c>
      <c r="U50" s="1">
        <v>5.0</v>
      </c>
      <c r="V50" s="1">
        <v>2.0</v>
      </c>
      <c r="W50" s="1" t="s">
        <v>54</v>
      </c>
      <c r="X50" s="1" t="s">
        <v>420</v>
      </c>
      <c r="Y50" s="1" t="s">
        <v>51</v>
      </c>
      <c r="Z50" s="1" t="s">
        <v>421</v>
      </c>
      <c r="AA50" s="1" t="s">
        <v>75</v>
      </c>
      <c r="AB50" s="1" t="s">
        <v>421</v>
      </c>
      <c r="AC50" s="1">
        <v>2.0</v>
      </c>
      <c r="AD50" s="1" t="s">
        <v>58</v>
      </c>
      <c r="AE50" s="1" t="s">
        <v>58</v>
      </c>
      <c r="AF50" s="1" t="s">
        <v>58</v>
      </c>
      <c r="AG50" s="1" t="s">
        <v>58</v>
      </c>
      <c r="AH50" s="1">
        <v>1.0</v>
      </c>
      <c r="AI50" s="1" t="s">
        <v>58</v>
      </c>
      <c r="AJ50" s="1">
        <v>1.0</v>
      </c>
      <c r="AK50" s="1" t="s">
        <v>58</v>
      </c>
      <c r="AL50" s="1">
        <v>1.0</v>
      </c>
      <c r="AM50" s="1" t="s">
        <v>58</v>
      </c>
      <c r="AN50" s="1" t="s">
        <v>58</v>
      </c>
      <c r="AO50" s="1" t="s">
        <v>60</v>
      </c>
      <c r="AP50" s="1" t="s">
        <v>61</v>
      </c>
      <c r="AQ50" s="1" t="s">
        <v>90</v>
      </c>
      <c r="AR50" s="1">
        <v>26.0</v>
      </c>
      <c r="AS50" s="1" t="s">
        <v>80</v>
      </c>
      <c r="AT50" s="1" t="s">
        <v>64</v>
      </c>
      <c r="AU50" s="1">
        <v>2.1979577847E10</v>
      </c>
      <c r="AV50" s="1" t="s">
        <v>422</v>
      </c>
    </row>
    <row r="51" ht="15.75" customHeight="1">
      <c r="A51" s="2">
        <v>45430.68376459491</v>
      </c>
      <c r="B51" s="1" t="s">
        <v>43</v>
      </c>
      <c r="C51" s="1" t="s">
        <v>82</v>
      </c>
      <c r="D51" s="1" t="s">
        <v>43</v>
      </c>
      <c r="E51" s="1" t="s">
        <v>94</v>
      </c>
      <c r="F51" s="1" t="s">
        <v>46</v>
      </c>
      <c r="G51" s="1" t="s">
        <v>118</v>
      </c>
      <c r="H51" s="1" t="s">
        <v>423</v>
      </c>
      <c r="I51" s="1">
        <v>3.0</v>
      </c>
      <c r="J51" s="1">
        <v>2.0</v>
      </c>
      <c r="K51" s="1">
        <v>3.0</v>
      </c>
      <c r="L51" s="1">
        <v>4.0</v>
      </c>
      <c r="M51" s="1" t="s">
        <v>69</v>
      </c>
      <c r="N51" s="1" t="s">
        <v>424</v>
      </c>
      <c r="O51" s="1" t="s">
        <v>51</v>
      </c>
      <c r="P51" s="1" t="s">
        <v>75</v>
      </c>
      <c r="Q51" s="1" t="s">
        <v>425</v>
      </c>
      <c r="R51" s="1">
        <v>4.0</v>
      </c>
      <c r="S51" s="1">
        <v>4.0</v>
      </c>
      <c r="T51" s="1">
        <v>5.0</v>
      </c>
      <c r="U51" s="1">
        <v>5.0</v>
      </c>
      <c r="V51" s="1">
        <v>2.0</v>
      </c>
      <c r="W51" s="1" t="s">
        <v>54</v>
      </c>
      <c r="X51" s="1" t="s">
        <v>426</v>
      </c>
      <c r="Y51" s="1" t="s">
        <v>51</v>
      </c>
      <c r="Z51" s="1" t="s">
        <v>427</v>
      </c>
      <c r="AA51" s="1" t="s">
        <v>51</v>
      </c>
      <c r="AB51" s="1" t="s">
        <v>428</v>
      </c>
      <c r="AC51" s="1">
        <v>2.0</v>
      </c>
      <c r="AD51" s="1">
        <v>1.0</v>
      </c>
      <c r="AE51" s="1" t="s">
        <v>58</v>
      </c>
      <c r="AF51" s="1">
        <v>1.0</v>
      </c>
      <c r="AG51" s="1" t="s">
        <v>58</v>
      </c>
      <c r="AH51" s="1">
        <v>1.0</v>
      </c>
      <c r="AI51" s="1">
        <v>1.0</v>
      </c>
      <c r="AJ51" s="1">
        <v>1.0</v>
      </c>
      <c r="AK51" s="1" t="s">
        <v>58</v>
      </c>
      <c r="AL51" s="1">
        <v>1.0</v>
      </c>
      <c r="AM51" s="1" t="s">
        <v>58</v>
      </c>
      <c r="AN51" s="1" t="s">
        <v>58</v>
      </c>
      <c r="AO51" s="1" t="s">
        <v>60</v>
      </c>
      <c r="AP51" s="1" t="s">
        <v>61</v>
      </c>
      <c r="AQ51" s="1" t="s">
        <v>90</v>
      </c>
      <c r="AR51" s="1">
        <v>23.0</v>
      </c>
      <c r="AS51" s="1" t="s">
        <v>63</v>
      </c>
      <c r="AT51" s="1" t="s">
        <v>91</v>
      </c>
      <c r="AU51" s="1">
        <v>1.4997945995E10</v>
      </c>
      <c r="AV51" s="1" t="s">
        <v>429</v>
      </c>
    </row>
    <row r="52" ht="15.75" customHeight="1">
      <c r="A52" s="2">
        <v>45430.683860115736</v>
      </c>
      <c r="B52" s="1" t="s">
        <v>43</v>
      </c>
      <c r="C52" s="1" t="s">
        <v>44</v>
      </c>
      <c r="D52" s="1" t="s">
        <v>43</v>
      </c>
      <c r="E52" s="1" t="s">
        <v>94</v>
      </c>
      <c r="F52" s="1" t="s">
        <v>46</v>
      </c>
      <c r="G52" s="1" t="s">
        <v>118</v>
      </c>
      <c r="H52" s="1" t="s">
        <v>430</v>
      </c>
      <c r="I52" s="1">
        <v>3.0</v>
      </c>
      <c r="J52" s="1">
        <v>4.0</v>
      </c>
      <c r="K52" s="1">
        <v>5.0</v>
      </c>
      <c r="L52" s="1">
        <v>2.0</v>
      </c>
      <c r="M52" s="1" t="s">
        <v>49</v>
      </c>
      <c r="N52" s="1" t="s">
        <v>431</v>
      </c>
      <c r="O52" s="1" t="s">
        <v>75</v>
      </c>
      <c r="P52" s="1" t="s">
        <v>71</v>
      </c>
      <c r="Q52" s="1" t="s">
        <v>432</v>
      </c>
      <c r="R52" s="1">
        <v>3.0</v>
      </c>
      <c r="S52" s="1">
        <v>2.0</v>
      </c>
      <c r="T52" s="1">
        <v>3.0</v>
      </c>
      <c r="U52" s="1">
        <v>2.0</v>
      </c>
      <c r="V52" s="1">
        <v>2.0</v>
      </c>
      <c r="W52" s="1" t="s">
        <v>54</v>
      </c>
      <c r="X52" s="1" t="s">
        <v>433</v>
      </c>
      <c r="Y52" s="1" t="s">
        <v>51</v>
      </c>
      <c r="Z52" s="1" t="s">
        <v>76</v>
      </c>
      <c r="AA52" s="1" t="s">
        <v>75</v>
      </c>
      <c r="AB52" s="1" t="s">
        <v>267</v>
      </c>
      <c r="AC52" s="1">
        <v>1.0</v>
      </c>
      <c r="AD52" s="1" t="s">
        <v>58</v>
      </c>
      <c r="AE52" s="1" t="s">
        <v>58</v>
      </c>
      <c r="AF52" s="1">
        <v>2.0</v>
      </c>
      <c r="AG52" s="1" t="s">
        <v>58</v>
      </c>
      <c r="AH52" s="1">
        <v>1.0</v>
      </c>
      <c r="AI52" s="1">
        <v>1.0</v>
      </c>
      <c r="AJ52" s="1">
        <v>1.0</v>
      </c>
      <c r="AK52" s="1" t="s">
        <v>58</v>
      </c>
      <c r="AL52" s="1">
        <v>1.0</v>
      </c>
      <c r="AM52" s="1" t="s">
        <v>58</v>
      </c>
      <c r="AN52" s="1" t="s">
        <v>58</v>
      </c>
      <c r="AO52" s="1" t="s">
        <v>60</v>
      </c>
      <c r="AP52" s="1" t="s">
        <v>61</v>
      </c>
      <c r="AQ52" s="1" t="s">
        <v>62</v>
      </c>
      <c r="AR52" s="1">
        <v>28.0</v>
      </c>
      <c r="AS52" s="1" t="s">
        <v>63</v>
      </c>
      <c r="AT52" s="1" t="s">
        <v>64</v>
      </c>
      <c r="AU52" s="1">
        <v>1.4997228592E10</v>
      </c>
      <c r="AV52" s="1" t="s">
        <v>434</v>
      </c>
    </row>
    <row r="53" ht="15.75" customHeight="1">
      <c r="A53" s="2">
        <v>45430.68419809028</v>
      </c>
      <c r="B53" s="1" t="s">
        <v>43</v>
      </c>
      <c r="C53" s="1" t="s">
        <v>126</v>
      </c>
      <c r="D53" s="1" t="s">
        <v>43</v>
      </c>
      <c r="E53" s="1" t="s">
        <v>94</v>
      </c>
      <c r="F53" s="1" t="s">
        <v>46</v>
      </c>
      <c r="G53" s="1" t="s">
        <v>118</v>
      </c>
      <c r="H53" s="1" t="s">
        <v>435</v>
      </c>
      <c r="I53" s="1">
        <v>1.0</v>
      </c>
      <c r="J53" s="1">
        <v>4.0</v>
      </c>
      <c r="K53" s="1">
        <v>5.0</v>
      </c>
      <c r="L53" s="1">
        <v>1.0</v>
      </c>
      <c r="M53" s="1" t="s">
        <v>49</v>
      </c>
      <c r="N53" s="1" t="s">
        <v>436</v>
      </c>
      <c r="O53" s="1" t="s">
        <v>75</v>
      </c>
      <c r="P53" s="1" t="s">
        <v>71</v>
      </c>
      <c r="Q53" s="1" t="s">
        <v>437</v>
      </c>
      <c r="R53" s="1">
        <v>3.0</v>
      </c>
      <c r="S53" s="1">
        <v>2.0</v>
      </c>
      <c r="T53" s="1">
        <v>2.0</v>
      </c>
      <c r="U53" s="1">
        <v>2.0</v>
      </c>
      <c r="V53" s="1">
        <v>2.0</v>
      </c>
      <c r="W53" s="1" t="s">
        <v>54</v>
      </c>
      <c r="X53" s="1" t="s">
        <v>438</v>
      </c>
      <c r="Y53" s="1" t="s">
        <v>75</v>
      </c>
      <c r="Z53" s="1" t="s">
        <v>439</v>
      </c>
      <c r="AA53" s="1" t="s">
        <v>51</v>
      </c>
      <c r="AB53" s="1" t="s">
        <v>440</v>
      </c>
      <c r="AC53" s="1">
        <v>2.0</v>
      </c>
      <c r="AD53" s="1" t="s">
        <v>58</v>
      </c>
      <c r="AE53" s="1">
        <v>1.0</v>
      </c>
      <c r="AF53" s="1">
        <v>1.0</v>
      </c>
      <c r="AG53" s="1" t="s">
        <v>58</v>
      </c>
      <c r="AH53" s="1">
        <v>1.0</v>
      </c>
      <c r="AI53" s="1">
        <v>1.0</v>
      </c>
      <c r="AJ53" s="1">
        <v>1.0</v>
      </c>
      <c r="AK53" s="1" t="s">
        <v>58</v>
      </c>
      <c r="AL53" s="1" t="s">
        <v>58</v>
      </c>
      <c r="AM53" s="1" t="s">
        <v>58</v>
      </c>
      <c r="AN53" s="1" t="s">
        <v>58</v>
      </c>
      <c r="AO53" s="1" t="s">
        <v>60</v>
      </c>
      <c r="AP53" s="1" t="s">
        <v>61</v>
      </c>
      <c r="AQ53" s="1" t="s">
        <v>90</v>
      </c>
      <c r="AR53" s="1">
        <v>49.0</v>
      </c>
      <c r="AS53" s="1" t="s">
        <v>80</v>
      </c>
      <c r="AT53" s="1" t="s">
        <v>91</v>
      </c>
      <c r="AU53" s="1">
        <v>1.196199356E9</v>
      </c>
      <c r="AV53" s="1" t="s">
        <v>441</v>
      </c>
    </row>
    <row r="54" ht="15.75" customHeight="1">
      <c r="A54" s="2">
        <v>45430.68968487269</v>
      </c>
      <c r="B54" s="1" t="s">
        <v>43</v>
      </c>
      <c r="C54" s="1" t="s">
        <v>126</v>
      </c>
      <c r="D54" s="1" t="s">
        <v>43</v>
      </c>
      <c r="E54" s="1" t="s">
        <v>94</v>
      </c>
      <c r="F54" s="1" t="s">
        <v>134</v>
      </c>
      <c r="G54" s="1" t="s">
        <v>307</v>
      </c>
      <c r="H54" s="1" t="s">
        <v>442</v>
      </c>
      <c r="I54" s="1">
        <v>5.0</v>
      </c>
      <c r="J54" s="1">
        <v>5.0</v>
      </c>
      <c r="K54" s="1">
        <v>5.0</v>
      </c>
      <c r="L54" s="1">
        <v>3.0</v>
      </c>
      <c r="M54" s="1" t="s">
        <v>69</v>
      </c>
      <c r="N54" s="1" t="s">
        <v>443</v>
      </c>
      <c r="O54" s="1" t="s">
        <v>111</v>
      </c>
      <c r="P54" s="1" t="s">
        <v>71</v>
      </c>
      <c r="Q54" s="1" t="s">
        <v>444</v>
      </c>
      <c r="R54" s="1">
        <v>5.0</v>
      </c>
      <c r="S54" s="1">
        <v>5.0</v>
      </c>
      <c r="T54" s="1">
        <v>5.0</v>
      </c>
      <c r="U54" s="1">
        <v>4.0</v>
      </c>
      <c r="V54" s="1">
        <v>2.0</v>
      </c>
      <c r="W54" s="1" t="s">
        <v>73</v>
      </c>
      <c r="X54" s="1" t="s">
        <v>445</v>
      </c>
      <c r="Y54" s="1" t="s">
        <v>111</v>
      </c>
      <c r="Z54" s="1" t="s">
        <v>446</v>
      </c>
      <c r="AA54" s="1" t="s">
        <v>71</v>
      </c>
      <c r="AB54" s="1" t="s">
        <v>447</v>
      </c>
      <c r="AC54" s="1">
        <v>3.0</v>
      </c>
      <c r="AD54" s="1" t="s">
        <v>58</v>
      </c>
      <c r="AE54" s="1">
        <v>1.0</v>
      </c>
      <c r="AF54" s="1">
        <v>3.0</v>
      </c>
      <c r="AG54" s="1" t="s">
        <v>58</v>
      </c>
      <c r="AH54" s="1">
        <v>1.0</v>
      </c>
      <c r="AI54" s="1">
        <v>1.0</v>
      </c>
      <c r="AJ54" s="1">
        <v>2.0</v>
      </c>
      <c r="AK54" s="1" t="s">
        <v>58</v>
      </c>
      <c r="AL54" s="1">
        <v>1.0</v>
      </c>
      <c r="AM54" s="1" t="s">
        <v>58</v>
      </c>
      <c r="AN54" s="1">
        <v>1.0</v>
      </c>
      <c r="AO54" s="1" t="s">
        <v>60</v>
      </c>
      <c r="AP54" s="1" t="s">
        <v>61</v>
      </c>
      <c r="AQ54" s="1" t="s">
        <v>62</v>
      </c>
      <c r="AR54" s="1">
        <v>50.0</v>
      </c>
      <c r="AS54" s="1" t="s">
        <v>63</v>
      </c>
      <c r="AT54" s="1" t="s">
        <v>91</v>
      </c>
      <c r="AU54" s="1">
        <v>1.1939046948E10</v>
      </c>
      <c r="AV54" s="1" t="s">
        <v>448</v>
      </c>
    </row>
    <row r="55" ht="15.75" customHeight="1">
      <c r="A55" s="2">
        <v>45430.68971162037</v>
      </c>
      <c r="B55" s="1" t="s">
        <v>43</v>
      </c>
      <c r="C55" s="1" t="s">
        <v>82</v>
      </c>
      <c r="D55" s="1" t="s">
        <v>43</v>
      </c>
      <c r="E55" s="1" t="s">
        <v>94</v>
      </c>
      <c r="F55" s="1" t="s">
        <v>134</v>
      </c>
      <c r="G55" s="1" t="s">
        <v>307</v>
      </c>
      <c r="H55" s="1" t="s">
        <v>449</v>
      </c>
      <c r="I55" s="1">
        <v>4.0</v>
      </c>
      <c r="J55" s="1">
        <v>5.0</v>
      </c>
      <c r="K55" s="1">
        <v>5.0</v>
      </c>
      <c r="L55" s="1">
        <v>3.0</v>
      </c>
      <c r="M55" s="1" t="s">
        <v>69</v>
      </c>
      <c r="N55" s="1" t="s">
        <v>450</v>
      </c>
      <c r="O55" s="1" t="s">
        <v>52</v>
      </c>
      <c r="P55" s="1" t="s">
        <v>111</v>
      </c>
      <c r="Q55" s="1" t="s">
        <v>451</v>
      </c>
      <c r="R55" s="1">
        <v>5.0</v>
      </c>
      <c r="S55" s="1">
        <v>5.0</v>
      </c>
      <c r="T55" s="1">
        <v>5.0</v>
      </c>
      <c r="U55" s="1">
        <v>4.0</v>
      </c>
      <c r="V55" s="1">
        <v>1.0</v>
      </c>
      <c r="W55" s="1" t="s">
        <v>73</v>
      </c>
      <c r="X55" s="1" t="s">
        <v>452</v>
      </c>
      <c r="Y55" s="1" t="s">
        <v>111</v>
      </c>
      <c r="Z55" s="1" t="s">
        <v>453</v>
      </c>
      <c r="AA55" s="1" t="s">
        <v>71</v>
      </c>
      <c r="AB55" s="1" t="s">
        <v>454</v>
      </c>
      <c r="AC55" s="1">
        <v>3.0</v>
      </c>
      <c r="AD55" s="1" t="s">
        <v>58</v>
      </c>
      <c r="AE55" s="1">
        <v>1.0</v>
      </c>
      <c r="AF55" s="1">
        <v>3.0</v>
      </c>
      <c r="AG55" s="1" t="s">
        <v>58</v>
      </c>
      <c r="AH55" s="1">
        <v>1.0</v>
      </c>
      <c r="AI55" s="1">
        <v>1.0</v>
      </c>
      <c r="AJ55" s="1">
        <v>2.0</v>
      </c>
      <c r="AK55" s="1" t="s">
        <v>58</v>
      </c>
      <c r="AL55" s="1">
        <v>1.0</v>
      </c>
      <c r="AM55" s="1" t="s">
        <v>58</v>
      </c>
      <c r="AN55" s="1">
        <v>1.0</v>
      </c>
      <c r="AO55" s="1" t="s">
        <v>60</v>
      </c>
      <c r="AP55" s="1" t="s">
        <v>61</v>
      </c>
      <c r="AQ55" s="1" t="s">
        <v>62</v>
      </c>
      <c r="AR55" s="1">
        <v>20.0</v>
      </c>
      <c r="AS55" s="1" t="s">
        <v>63</v>
      </c>
      <c r="AT55" s="1" t="s">
        <v>64</v>
      </c>
      <c r="AU55" s="1">
        <v>1.1959399646E10</v>
      </c>
      <c r="AV55" s="1" t="s">
        <v>455</v>
      </c>
    </row>
    <row r="56" ht="15.75" customHeight="1">
      <c r="A56" s="2">
        <v>45430.700972569444</v>
      </c>
      <c r="B56" s="1" t="s">
        <v>43</v>
      </c>
      <c r="C56" s="1" t="s">
        <v>66</v>
      </c>
      <c r="D56" s="1" t="s">
        <v>43</v>
      </c>
      <c r="E56" s="1" t="s">
        <v>45</v>
      </c>
      <c r="F56" s="1" t="s">
        <v>46</v>
      </c>
      <c r="G56" s="1" t="s">
        <v>118</v>
      </c>
      <c r="H56" s="1" t="s">
        <v>456</v>
      </c>
      <c r="I56" s="1">
        <v>3.0</v>
      </c>
      <c r="J56" s="1">
        <v>5.0</v>
      </c>
      <c r="K56" s="1">
        <v>4.0</v>
      </c>
      <c r="L56" s="1">
        <v>3.0</v>
      </c>
      <c r="M56" s="1" t="s">
        <v>49</v>
      </c>
      <c r="N56" s="1" t="s">
        <v>457</v>
      </c>
      <c r="O56" s="1" t="s">
        <v>51</v>
      </c>
      <c r="P56" s="1" t="s">
        <v>71</v>
      </c>
      <c r="Q56" s="1" t="s">
        <v>458</v>
      </c>
      <c r="R56" s="1">
        <v>5.0</v>
      </c>
      <c r="S56" s="1">
        <v>5.0</v>
      </c>
      <c r="T56" s="1">
        <v>5.0</v>
      </c>
      <c r="U56" s="1">
        <v>4.0</v>
      </c>
      <c r="V56" s="1">
        <v>3.0</v>
      </c>
      <c r="W56" s="1" t="s">
        <v>54</v>
      </c>
      <c r="X56" s="1" t="s">
        <v>459</v>
      </c>
      <c r="Y56" s="1" t="s">
        <v>71</v>
      </c>
      <c r="Z56" s="1" t="s">
        <v>460</v>
      </c>
      <c r="AA56" s="1" t="s">
        <v>52</v>
      </c>
      <c r="AB56" s="1" t="s">
        <v>461</v>
      </c>
      <c r="AC56" s="1">
        <v>2.0</v>
      </c>
      <c r="AD56" s="1">
        <v>1.0</v>
      </c>
      <c r="AE56" s="1">
        <v>1.0</v>
      </c>
      <c r="AF56" s="1">
        <v>2.0</v>
      </c>
      <c r="AG56" s="1">
        <v>1.0</v>
      </c>
      <c r="AH56" s="1">
        <v>1.0</v>
      </c>
      <c r="AI56" s="1">
        <v>1.0</v>
      </c>
      <c r="AJ56" s="1">
        <v>1.0</v>
      </c>
      <c r="AK56" s="1" t="s">
        <v>58</v>
      </c>
      <c r="AL56" s="1">
        <v>1.0</v>
      </c>
      <c r="AM56" s="1" t="s">
        <v>58</v>
      </c>
      <c r="AN56" s="1" t="s">
        <v>58</v>
      </c>
      <c r="AO56" s="1" t="s">
        <v>60</v>
      </c>
      <c r="AP56" s="1" t="s">
        <v>61</v>
      </c>
      <c r="AQ56" s="1" t="s">
        <v>62</v>
      </c>
      <c r="AR56" s="1">
        <v>32.0</v>
      </c>
      <c r="AS56" s="1" t="s">
        <v>63</v>
      </c>
      <c r="AT56" s="1" t="s">
        <v>64</v>
      </c>
      <c r="AU56" s="1">
        <v>1.19544789E10</v>
      </c>
      <c r="AV56" s="1" t="s">
        <v>462</v>
      </c>
    </row>
    <row r="57" ht="15.75" customHeight="1">
      <c r="A57" s="2">
        <v>45430.70171519676</v>
      </c>
      <c r="B57" s="1" t="s">
        <v>43</v>
      </c>
      <c r="C57" s="1" t="s">
        <v>126</v>
      </c>
      <c r="D57" s="1" t="s">
        <v>43</v>
      </c>
      <c r="E57" s="1" t="s">
        <v>45</v>
      </c>
      <c r="F57" s="1" t="s">
        <v>46</v>
      </c>
      <c r="G57" s="1" t="s">
        <v>118</v>
      </c>
      <c r="H57" s="1" t="s">
        <v>463</v>
      </c>
      <c r="I57" s="1">
        <v>5.0</v>
      </c>
      <c r="J57" s="1">
        <v>5.0</v>
      </c>
      <c r="K57" s="1">
        <v>5.0</v>
      </c>
      <c r="L57" s="1">
        <v>3.0</v>
      </c>
      <c r="M57" s="1" t="s">
        <v>49</v>
      </c>
      <c r="N57" s="1" t="s">
        <v>464</v>
      </c>
      <c r="O57" s="1" t="s">
        <v>51</v>
      </c>
      <c r="P57" s="1" t="s">
        <v>111</v>
      </c>
      <c r="Q57" s="1" t="s">
        <v>465</v>
      </c>
      <c r="R57" s="1">
        <v>5.0</v>
      </c>
      <c r="S57" s="1">
        <v>5.0</v>
      </c>
      <c r="T57" s="1">
        <v>5.0</v>
      </c>
      <c r="U57" s="1">
        <v>5.0</v>
      </c>
      <c r="V57" s="1">
        <v>2.0</v>
      </c>
      <c r="W57" s="1" t="s">
        <v>54</v>
      </c>
      <c r="X57" s="1" t="s">
        <v>466</v>
      </c>
      <c r="Y57" s="1" t="s">
        <v>75</v>
      </c>
      <c r="Z57" s="1" t="s">
        <v>467</v>
      </c>
      <c r="AA57" s="1" t="s">
        <v>51</v>
      </c>
      <c r="AB57" s="1" t="s">
        <v>468</v>
      </c>
      <c r="AC57" s="1">
        <v>2.0</v>
      </c>
      <c r="AD57" s="1">
        <v>1.0</v>
      </c>
      <c r="AE57" s="1">
        <v>3.0</v>
      </c>
      <c r="AF57" s="1">
        <v>3.0</v>
      </c>
      <c r="AG57" s="1">
        <v>1.0</v>
      </c>
      <c r="AH57" s="1">
        <v>1.0</v>
      </c>
      <c r="AI57" s="1">
        <v>1.0</v>
      </c>
      <c r="AJ57" s="1">
        <v>1.0</v>
      </c>
      <c r="AK57" s="1" t="s">
        <v>58</v>
      </c>
      <c r="AL57" s="1">
        <v>1.0</v>
      </c>
      <c r="AM57" s="1" t="s">
        <v>58</v>
      </c>
      <c r="AN57" s="1" t="s">
        <v>58</v>
      </c>
      <c r="AO57" s="1" t="s">
        <v>60</v>
      </c>
      <c r="AP57" s="1" t="s">
        <v>61</v>
      </c>
      <c r="AQ57" s="1" t="s">
        <v>62</v>
      </c>
      <c r="AR57" s="1">
        <v>53.0</v>
      </c>
      <c r="AS57" s="1" t="s">
        <v>63</v>
      </c>
      <c r="AT57" s="1" t="s">
        <v>64</v>
      </c>
      <c r="AU57" s="1">
        <v>9.65602744E8</v>
      </c>
      <c r="AV57" s="1" t="s">
        <v>469</v>
      </c>
    </row>
    <row r="58" ht="15.75" customHeight="1">
      <c r="A58" s="2">
        <v>45430.71408928241</v>
      </c>
      <c r="B58" s="1" t="s">
        <v>43</v>
      </c>
      <c r="C58" s="1" t="s">
        <v>82</v>
      </c>
      <c r="D58" s="1" t="s">
        <v>43</v>
      </c>
      <c r="E58" s="1" t="s">
        <v>94</v>
      </c>
      <c r="F58" s="1" t="s">
        <v>46</v>
      </c>
      <c r="G58" s="1" t="s">
        <v>47</v>
      </c>
      <c r="H58" s="1" t="s">
        <v>470</v>
      </c>
      <c r="I58" s="1">
        <v>4.0</v>
      </c>
      <c r="J58" s="1">
        <v>1.0</v>
      </c>
      <c r="K58" s="1">
        <v>5.0</v>
      </c>
      <c r="L58" s="1">
        <v>2.0</v>
      </c>
      <c r="M58" s="1" t="s">
        <v>136</v>
      </c>
      <c r="N58" s="1" t="s">
        <v>471</v>
      </c>
      <c r="O58" s="1" t="s">
        <v>51</v>
      </c>
      <c r="P58" s="1" t="s">
        <v>51</v>
      </c>
      <c r="Q58" s="1" t="s">
        <v>472</v>
      </c>
      <c r="R58" s="1">
        <v>2.0</v>
      </c>
      <c r="S58" s="1">
        <v>5.0</v>
      </c>
      <c r="T58" s="1">
        <v>5.0</v>
      </c>
      <c r="U58" s="1">
        <v>4.0</v>
      </c>
      <c r="V58" s="1">
        <v>2.0</v>
      </c>
      <c r="W58" s="1" t="s">
        <v>54</v>
      </c>
      <c r="X58" s="1" t="s">
        <v>473</v>
      </c>
      <c r="Y58" s="1" t="s">
        <v>51</v>
      </c>
      <c r="Z58" s="1" t="s">
        <v>474</v>
      </c>
      <c r="AA58" s="1" t="s">
        <v>51</v>
      </c>
      <c r="AB58" s="1" t="s">
        <v>475</v>
      </c>
      <c r="AC58" s="1" t="s">
        <v>59</v>
      </c>
      <c r="AD58" s="1">
        <v>1.0</v>
      </c>
      <c r="AE58" s="1" t="s">
        <v>58</v>
      </c>
      <c r="AF58" s="1">
        <v>3.0</v>
      </c>
      <c r="AG58" s="1" t="s">
        <v>58</v>
      </c>
      <c r="AH58" s="1">
        <v>2.0</v>
      </c>
      <c r="AI58" s="1">
        <v>2.0</v>
      </c>
      <c r="AJ58" s="1">
        <v>1.0</v>
      </c>
      <c r="AK58" s="1">
        <v>1.0</v>
      </c>
      <c r="AL58" s="1">
        <v>1.0</v>
      </c>
      <c r="AM58" s="1" t="s">
        <v>58</v>
      </c>
      <c r="AN58" s="1">
        <v>1.0</v>
      </c>
      <c r="AO58" s="1" t="s">
        <v>60</v>
      </c>
      <c r="AP58" s="1" t="s">
        <v>61</v>
      </c>
      <c r="AQ58" s="1" t="s">
        <v>62</v>
      </c>
      <c r="AR58" s="1">
        <v>20.0</v>
      </c>
      <c r="AS58" s="1" t="s">
        <v>63</v>
      </c>
      <c r="AT58" s="1" t="s">
        <v>64</v>
      </c>
      <c r="AU58" s="1">
        <v>1.1982567975E10</v>
      </c>
      <c r="AV58" s="1" t="s">
        <v>476</v>
      </c>
    </row>
    <row r="59" ht="15.75" customHeight="1">
      <c r="A59" s="2">
        <v>45430.71412697917</v>
      </c>
      <c r="B59" s="1" t="s">
        <v>43</v>
      </c>
      <c r="C59" s="1" t="s">
        <v>126</v>
      </c>
      <c r="D59" s="1" t="s">
        <v>43</v>
      </c>
      <c r="E59" s="1" t="s">
        <v>94</v>
      </c>
      <c r="F59" s="1" t="s">
        <v>46</v>
      </c>
      <c r="G59" s="1" t="s">
        <v>47</v>
      </c>
      <c r="H59" s="1" t="s">
        <v>477</v>
      </c>
      <c r="I59" s="1">
        <v>5.0</v>
      </c>
      <c r="J59" s="1">
        <v>5.0</v>
      </c>
      <c r="K59" s="1">
        <v>5.0</v>
      </c>
      <c r="L59" s="1">
        <v>4.0</v>
      </c>
      <c r="M59" s="1" t="s">
        <v>69</v>
      </c>
      <c r="N59" s="1" t="s">
        <v>478</v>
      </c>
      <c r="O59" s="1" t="s">
        <v>51</v>
      </c>
      <c r="P59" s="1" t="s">
        <v>71</v>
      </c>
      <c r="Q59" s="1" t="s">
        <v>479</v>
      </c>
      <c r="R59" s="1">
        <v>3.0</v>
      </c>
      <c r="S59" s="1">
        <v>5.0</v>
      </c>
      <c r="T59" s="1">
        <v>5.0</v>
      </c>
      <c r="U59" s="1">
        <v>5.0</v>
      </c>
      <c r="V59" s="1">
        <v>2.0</v>
      </c>
      <c r="W59" s="1" t="s">
        <v>54</v>
      </c>
      <c r="X59" s="1" t="s">
        <v>480</v>
      </c>
      <c r="Y59" s="1" t="s">
        <v>51</v>
      </c>
      <c r="Z59" s="1" t="s">
        <v>481</v>
      </c>
      <c r="AA59" s="1" t="s">
        <v>51</v>
      </c>
      <c r="AB59" s="1" t="s">
        <v>482</v>
      </c>
      <c r="AC59" s="1" t="s">
        <v>59</v>
      </c>
      <c r="AD59" s="1">
        <v>2.0</v>
      </c>
      <c r="AE59" s="1">
        <v>1.0</v>
      </c>
      <c r="AF59" s="1">
        <v>1.0</v>
      </c>
      <c r="AG59" s="1" t="s">
        <v>58</v>
      </c>
      <c r="AH59" s="1">
        <v>2.0</v>
      </c>
      <c r="AI59" s="1">
        <v>2.0</v>
      </c>
      <c r="AJ59" s="1">
        <v>1.0</v>
      </c>
      <c r="AK59" s="1" t="s">
        <v>58</v>
      </c>
      <c r="AL59" s="1">
        <v>1.0</v>
      </c>
      <c r="AM59" s="1" t="s">
        <v>58</v>
      </c>
      <c r="AN59" s="1" t="s">
        <v>58</v>
      </c>
      <c r="AO59" s="1" t="s">
        <v>60</v>
      </c>
      <c r="AP59" s="1" t="s">
        <v>61</v>
      </c>
      <c r="AQ59" s="1" t="s">
        <v>62</v>
      </c>
      <c r="AR59" s="1">
        <v>46.0</v>
      </c>
      <c r="AS59" s="1" t="s">
        <v>63</v>
      </c>
      <c r="AT59" s="1" t="s">
        <v>91</v>
      </c>
      <c r="AU59" s="1">
        <v>1.1988470307E10</v>
      </c>
      <c r="AV59" s="1" t="s">
        <v>483</v>
      </c>
    </row>
    <row r="60" ht="15.75" customHeight="1">
      <c r="A60" s="2">
        <v>45430.7468562037</v>
      </c>
      <c r="B60" s="1" t="s">
        <v>43</v>
      </c>
      <c r="C60" s="1" t="s">
        <v>82</v>
      </c>
      <c r="D60" s="1" t="s">
        <v>43</v>
      </c>
      <c r="E60" s="1" t="s">
        <v>306</v>
      </c>
      <c r="F60" s="1" t="s">
        <v>46</v>
      </c>
      <c r="G60" s="1" t="s">
        <v>47</v>
      </c>
      <c r="H60" s="1" t="s">
        <v>484</v>
      </c>
      <c r="I60" s="1">
        <v>2.0</v>
      </c>
      <c r="J60" s="1">
        <v>1.0</v>
      </c>
      <c r="K60" s="1">
        <v>5.0</v>
      </c>
      <c r="L60" s="1">
        <v>4.0</v>
      </c>
      <c r="M60" s="1" t="s">
        <v>136</v>
      </c>
      <c r="N60" s="1" t="s">
        <v>485</v>
      </c>
      <c r="O60" s="1" t="s">
        <v>51</v>
      </c>
      <c r="P60" s="1" t="s">
        <v>111</v>
      </c>
      <c r="Q60" s="1" t="s">
        <v>486</v>
      </c>
      <c r="R60" s="1">
        <v>5.0</v>
      </c>
      <c r="S60" s="1">
        <v>5.0</v>
      </c>
      <c r="T60" s="1">
        <v>4.0</v>
      </c>
      <c r="U60" s="1">
        <v>3.0</v>
      </c>
      <c r="V60" s="1">
        <v>2.0</v>
      </c>
      <c r="W60" s="1" t="s">
        <v>73</v>
      </c>
      <c r="X60" s="1" t="s">
        <v>487</v>
      </c>
      <c r="Y60" s="1" t="s">
        <v>71</v>
      </c>
      <c r="Z60" s="1" t="s">
        <v>488</v>
      </c>
      <c r="AA60" s="1" t="s">
        <v>71</v>
      </c>
      <c r="AB60" s="1" t="s">
        <v>489</v>
      </c>
      <c r="AC60" s="1">
        <v>2.0</v>
      </c>
      <c r="AD60" s="1">
        <v>1.0</v>
      </c>
      <c r="AE60" s="1">
        <v>1.0</v>
      </c>
      <c r="AF60" s="1">
        <v>3.0</v>
      </c>
      <c r="AG60" s="1">
        <v>1.0</v>
      </c>
      <c r="AH60" s="1">
        <v>1.0</v>
      </c>
      <c r="AI60" s="1">
        <v>1.0</v>
      </c>
      <c r="AJ60" s="1">
        <v>1.0</v>
      </c>
      <c r="AK60" s="1" t="s">
        <v>58</v>
      </c>
      <c r="AL60" s="1">
        <v>1.0</v>
      </c>
      <c r="AM60" s="1" t="s">
        <v>58</v>
      </c>
      <c r="AN60" s="1">
        <v>1.0</v>
      </c>
      <c r="AO60" s="1" t="s">
        <v>60</v>
      </c>
      <c r="AP60" s="1" t="s">
        <v>61</v>
      </c>
      <c r="AQ60" s="1" t="s">
        <v>62</v>
      </c>
      <c r="AR60" s="1">
        <v>19.0</v>
      </c>
      <c r="AS60" s="1" t="s">
        <v>63</v>
      </c>
      <c r="AT60" s="1" t="s">
        <v>314</v>
      </c>
      <c r="AU60" s="1">
        <v>1.1976262687E10</v>
      </c>
      <c r="AV60" s="1" t="s">
        <v>490</v>
      </c>
    </row>
    <row r="61" ht="15.75" customHeight="1">
      <c r="A61" s="2">
        <v>45430.7469058912</v>
      </c>
      <c r="B61" s="1" t="s">
        <v>43</v>
      </c>
      <c r="C61" s="1" t="s">
        <v>82</v>
      </c>
      <c r="D61" s="1" t="s">
        <v>43</v>
      </c>
      <c r="E61" s="1" t="s">
        <v>306</v>
      </c>
      <c r="F61" s="1" t="s">
        <v>46</v>
      </c>
      <c r="G61" s="1" t="s">
        <v>47</v>
      </c>
      <c r="H61" s="1" t="s">
        <v>491</v>
      </c>
      <c r="I61" s="1">
        <v>3.0</v>
      </c>
      <c r="J61" s="1">
        <v>2.0</v>
      </c>
      <c r="K61" s="1">
        <v>5.0</v>
      </c>
      <c r="L61" s="1">
        <v>5.0</v>
      </c>
      <c r="M61" s="1" t="s">
        <v>136</v>
      </c>
      <c r="N61" s="1" t="s">
        <v>492</v>
      </c>
      <c r="O61" s="1" t="s">
        <v>51</v>
      </c>
      <c r="P61" s="1" t="s">
        <v>52</v>
      </c>
      <c r="Q61" s="1" t="s">
        <v>493</v>
      </c>
      <c r="R61" s="1">
        <v>5.0</v>
      </c>
      <c r="S61" s="1">
        <v>5.0</v>
      </c>
      <c r="T61" s="1">
        <v>5.0</v>
      </c>
      <c r="U61" s="1">
        <v>2.0</v>
      </c>
      <c r="V61" s="1">
        <v>2.0</v>
      </c>
      <c r="W61" s="1" t="s">
        <v>73</v>
      </c>
      <c r="X61" s="1" t="s">
        <v>494</v>
      </c>
      <c r="Y61" s="1" t="s">
        <v>71</v>
      </c>
      <c r="Z61" s="1" t="s">
        <v>495</v>
      </c>
      <c r="AA61" s="1" t="s">
        <v>111</v>
      </c>
      <c r="AB61" s="1" t="s">
        <v>496</v>
      </c>
      <c r="AC61" s="1">
        <v>2.0</v>
      </c>
      <c r="AD61" s="1">
        <v>1.0</v>
      </c>
      <c r="AE61" s="1">
        <v>1.0</v>
      </c>
      <c r="AF61" s="1">
        <v>3.0</v>
      </c>
      <c r="AG61" s="1">
        <v>1.0</v>
      </c>
      <c r="AH61" s="1">
        <v>1.0</v>
      </c>
      <c r="AI61" s="1">
        <v>1.0</v>
      </c>
      <c r="AJ61" s="1">
        <v>1.0</v>
      </c>
      <c r="AK61" s="1" t="s">
        <v>58</v>
      </c>
      <c r="AL61" s="1">
        <v>1.0</v>
      </c>
      <c r="AM61" s="1" t="s">
        <v>58</v>
      </c>
      <c r="AN61" s="1">
        <v>1.0</v>
      </c>
      <c r="AO61" s="1" t="s">
        <v>60</v>
      </c>
      <c r="AP61" s="1" t="s">
        <v>61</v>
      </c>
      <c r="AQ61" s="1" t="s">
        <v>62</v>
      </c>
      <c r="AR61" s="1">
        <v>18.0</v>
      </c>
      <c r="AS61" s="1" t="s">
        <v>63</v>
      </c>
      <c r="AT61" s="1" t="s">
        <v>91</v>
      </c>
      <c r="AU61" s="1">
        <v>1.1963456798E10</v>
      </c>
      <c r="AV61" s="1" t="s">
        <v>497</v>
      </c>
    </row>
    <row r="62" ht="15.75" customHeight="1">
      <c r="A62" s="2">
        <v>45430.77305417824</v>
      </c>
      <c r="B62" s="1" t="s">
        <v>43</v>
      </c>
      <c r="C62" s="1" t="s">
        <v>82</v>
      </c>
      <c r="D62" s="1" t="s">
        <v>43</v>
      </c>
      <c r="E62" s="1" t="s">
        <v>306</v>
      </c>
      <c r="F62" s="1" t="s">
        <v>46</v>
      </c>
      <c r="G62" s="1" t="s">
        <v>118</v>
      </c>
      <c r="H62" s="1" t="s">
        <v>498</v>
      </c>
      <c r="I62" s="1">
        <v>4.0</v>
      </c>
      <c r="J62" s="1">
        <v>5.0</v>
      </c>
      <c r="K62" s="1">
        <v>5.0</v>
      </c>
      <c r="L62" s="1">
        <v>4.0</v>
      </c>
      <c r="M62" s="1" t="s">
        <v>49</v>
      </c>
      <c r="N62" s="1" t="s">
        <v>499</v>
      </c>
      <c r="O62" s="1" t="s">
        <v>51</v>
      </c>
      <c r="P62" s="1" t="s">
        <v>71</v>
      </c>
      <c r="Q62" s="1" t="s">
        <v>500</v>
      </c>
      <c r="R62" s="1">
        <v>5.0</v>
      </c>
      <c r="S62" s="1">
        <v>2.0</v>
      </c>
      <c r="T62" s="1">
        <v>5.0</v>
      </c>
      <c r="U62" s="1">
        <v>1.0</v>
      </c>
      <c r="V62" s="1">
        <v>2.0</v>
      </c>
      <c r="W62" s="1" t="s">
        <v>54</v>
      </c>
      <c r="X62" s="1" t="s">
        <v>501</v>
      </c>
      <c r="Y62" s="1" t="s">
        <v>51</v>
      </c>
      <c r="Z62" s="1" t="s">
        <v>502</v>
      </c>
      <c r="AA62" s="1" t="s">
        <v>51</v>
      </c>
      <c r="AB62" s="1" t="s">
        <v>503</v>
      </c>
      <c r="AC62" s="1" t="s">
        <v>59</v>
      </c>
      <c r="AD62" s="1">
        <v>1.0</v>
      </c>
      <c r="AE62" s="1">
        <v>3.0</v>
      </c>
      <c r="AF62" s="1">
        <v>3.0</v>
      </c>
      <c r="AG62" s="1" t="s">
        <v>58</v>
      </c>
      <c r="AH62" s="1">
        <v>1.0</v>
      </c>
      <c r="AI62" s="1">
        <v>1.0</v>
      </c>
      <c r="AJ62" s="1">
        <v>1.0</v>
      </c>
      <c r="AK62" s="1">
        <v>1.0</v>
      </c>
      <c r="AL62" s="1">
        <v>1.0</v>
      </c>
      <c r="AM62" s="1" t="s">
        <v>58</v>
      </c>
      <c r="AN62" s="1">
        <v>1.0</v>
      </c>
      <c r="AO62" s="1" t="s">
        <v>60</v>
      </c>
      <c r="AP62" s="1" t="s">
        <v>61</v>
      </c>
      <c r="AQ62" s="1" t="s">
        <v>90</v>
      </c>
      <c r="AR62" s="1">
        <v>24.0</v>
      </c>
      <c r="AS62" s="1" t="s">
        <v>63</v>
      </c>
      <c r="AT62" s="1" t="s">
        <v>64</v>
      </c>
      <c r="AU62" s="1">
        <v>1.1996750568E10</v>
      </c>
      <c r="AV62" s="1" t="s">
        <v>504</v>
      </c>
    </row>
    <row r="63" ht="15.75" customHeight="1">
      <c r="A63" s="2">
        <v>45430.773082326385</v>
      </c>
      <c r="B63" s="1" t="s">
        <v>43</v>
      </c>
      <c r="C63" s="1" t="s">
        <v>44</v>
      </c>
      <c r="D63" s="1" t="s">
        <v>43</v>
      </c>
      <c r="E63" s="1" t="s">
        <v>505</v>
      </c>
      <c r="F63" s="1" t="s">
        <v>46</v>
      </c>
      <c r="G63" s="1" t="s">
        <v>118</v>
      </c>
      <c r="H63" s="1" t="s">
        <v>506</v>
      </c>
      <c r="I63" s="1">
        <v>5.0</v>
      </c>
      <c r="J63" s="1">
        <v>5.0</v>
      </c>
      <c r="K63" s="1">
        <v>5.0</v>
      </c>
      <c r="L63" s="1">
        <v>4.0</v>
      </c>
      <c r="M63" s="1" t="s">
        <v>136</v>
      </c>
      <c r="N63" s="1" t="s">
        <v>507</v>
      </c>
      <c r="O63" s="1" t="s">
        <v>51</v>
      </c>
      <c r="P63" s="1" t="s">
        <v>71</v>
      </c>
      <c r="Q63" s="1" t="s">
        <v>508</v>
      </c>
      <c r="R63" s="1">
        <v>5.0</v>
      </c>
      <c r="S63" s="1">
        <v>2.0</v>
      </c>
      <c r="T63" s="1">
        <v>5.0</v>
      </c>
      <c r="U63" s="1">
        <v>2.0</v>
      </c>
      <c r="V63" s="1">
        <v>2.0</v>
      </c>
      <c r="W63" s="1" t="s">
        <v>54</v>
      </c>
      <c r="X63" s="1" t="s">
        <v>509</v>
      </c>
      <c r="Y63" s="1" t="s">
        <v>51</v>
      </c>
      <c r="Z63" s="1" t="s">
        <v>510</v>
      </c>
      <c r="AA63" s="1" t="s">
        <v>51</v>
      </c>
      <c r="AB63" s="1" t="s">
        <v>511</v>
      </c>
      <c r="AC63" s="1" t="s">
        <v>59</v>
      </c>
      <c r="AD63" s="1">
        <v>1.0</v>
      </c>
      <c r="AE63" s="1">
        <v>1.0</v>
      </c>
      <c r="AF63" s="1" t="s">
        <v>59</v>
      </c>
      <c r="AG63" s="1">
        <v>1.0</v>
      </c>
      <c r="AH63" s="1">
        <v>1.0</v>
      </c>
      <c r="AI63" s="1">
        <v>1.0</v>
      </c>
      <c r="AJ63" s="1">
        <v>1.0</v>
      </c>
      <c r="AK63" s="1" t="s">
        <v>58</v>
      </c>
      <c r="AL63" s="1">
        <v>1.0</v>
      </c>
      <c r="AM63" s="1" t="s">
        <v>58</v>
      </c>
      <c r="AN63" s="1">
        <v>1.0</v>
      </c>
      <c r="AO63" s="1" t="s">
        <v>60</v>
      </c>
      <c r="AP63" s="1" t="s">
        <v>61</v>
      </c>
      <c r="AQ63" s="1" t="s">
        <v>62</v>
      </c>
      <c r="AR63" s="1">
        <v>25.0</v>
      </c>
      <c r="AS63" s="1" t="s">
        <v>63</v>
      </c>
      <c r="AT63" s="1" t="s">
        <v>64</v>
      </c>
      <c r="AU63" s="1">
        <v>1.1991003833E10</v>
      </c>
      <c r="AV63" s="1" t="s">
        <v>512</v>
      </c>
    </row>
    <row r="64" ht="15.75" customHeight="1">
      <c r="A64" s="2">
        <v>45430.868774560186</v>
      </c>
      <c r="B64" s="1" t="s">
        <v>43</v>
      </c>
      <c r="C64" s="1" t="s">
        <v>82</v>
      </c>
      <c r="D64" s="1" t="s">
        <v>43</v>
      </c>
      <c r="E64" s="1" t="s">
        <v>67</v>
      </c>
      <c r="F64" s="1" t="s">
        <v>46</v>
      </c>
      <c r="G64" s="1" t="s">
        <v>83</v>
      </c>
      <c r="H64" s="1" t="s">
        <v>513</v>
      </c>
      <c r="I64" s="1">
        <v>4.0</v>
      </c>
      <c r="J64" s="1">
        <v>4.0</v>
      </c>
      <c r="K64" s="1">
        <v>4.0</v>
      </c>
      <c r="L64" s="1">
        <v>3.0</v>
      </c>
      <c r="M64" s="1" t="s">
        <v>69</v>
      </c>
      <c r="N64" s="1" t="s">
        <v>514</v>
      </c>
      <c r="O64" s="1" t="s">
        <v>75</v>
      </c>
      <c r="P64" s="1" t="s">
        <v>111</v>
      </c>
      <c r="Q64" s="1" t="s">
        <v>515</v>
      </c>
      <c r="R64" s="1">
        <v>4.0</v>
      </c>
      <c r="S64" s="1">
        <v>5.0</v>
      </c>
      <c r="T64" s="1">
        <v>5.0</v>
      </c>
      <c r="U64" s="1">
        <v>4.0</v>
      </c>
      <c r="V64" s="1">
        <v>3.0</v>
      </c>
      <c r="W64" s="1" t="s">
        <v>54</v>
      </c>
      <c r="X64" s="1" t="s">
        <v>516</v>
      </c>
      <c r="Y64" s="1" t="s">
        <v>51</v>
      </c>
      <c r="Z64" s="1" t="s">
        <v>517</v>
      </c>
      <c r="AA64" s="1" t="s">
        <v>51</v>
      </c>
      <c r="AB64" s="1" t="s">
        <v>209</v>
      </c>
      <c r="AC64" s="1">
        <v>2.0</v>
      </c>
      <c r="AD64" s="1" t="s">
        <v>58</v>
      </c>
      <c r="AE64" s="1">
        <v>1.0</v>
      </c>
      <c r="AF64" s="1">
        <v>1.0</v>
      </c>
      <c r="AG64" s="1">
        <v>1.0</v>
      </c>
      <c r="AH64" s="1">
        <v>1.0</v>
      </c>
      <c r="AI64" s="1" t="s">
        <v>58</v>
      </c>
      <c r="AJ64" s="1">
        <v>1.0</v>
      </c>
      <c r="AK64" s="1" t="s">
        <v>58</v>
      </c>
      <c r="AL64" s="1">
        <v>1.0</v>
      </c>
      <c r="AM64" s="1" t="s">
        <v>58</v>
      </c>
      <c r="AN64" s="1" t="s">
        <v>58</v>
      </c>
      <c r="AO64" s="1" t="s">
        <v>60</v>
      </c>
      <c r="AP64" s="1" t="s">
        <v>61</v>
      </c>
      <c r="AQ64" s="1" t="s">
        <v>90</v>
      </c>
      <c r="AR64" s="1">
        <v>21.0</v>
      </c>
      <c r="AS64" s="1" t="s">
        <v>80</v>
      </c>
      <c r="AT64" s="1" t="s">
        <v>91</v>
      </c>
      <c r="AU64" s="1">
        <v>1.1978911001E10</v>
      </c>
      <c r="AV64" s="1" t="s">
        <v>518</v>
      </c>
    </row>
    <row r="65" ht="15.75" customHeight="1">
      <c r="A65" s="2">
        <v>45430.876882743054</v>
      </c>
      <c r="B65" s="1" t="s">
        <v>43</v>
      </c>
      <c r="C65" s="1" t="s">
        <v>126</v>
      </c>
      <c r="D65" s="1" t="s">
        <v>43</v>
      </c>
      <c r="E65" s="1" t="s">
        <v>94</v>
      </c>
      <c r="F65" s="1" t="s">
        <v>46</v>
      </c>
      <c r="G65" s="1" t="s">
        <v>519</v>
      </c>
      <c r="H65" s="1" t="s">
        <v>520</v>
      </c>
      <c r="I65" s="1">
        <v>5.0</v>
      </c>
      <c r="J65" s="1">
        <v>5.0</v>
      </c>
      <c r="K65" s="1">
        <v>5.0</v>
      </c>
      <c r="L65" s="1">
        <v>3.0</v>
      </c>
      <c r="M65" s="1" t="s">
        <v>136</v>
      </c>
      <c r="N65" s="1" t="s">
        <v>521</v>
      </c>
      <c r="O65" s="1" t="s">
        <v>71</v>
      </c>
      <c r="P65" s="1" t="s">
        <v>52</v>
      </c>
      <c r="Q65" s="1" t="s">
        <v>522</v>
      </c>
      <c r="R65" s="1">
        <v>5.0</v>
      </c>
      <c r="S65" s="1">
        <v>5.0</v>
      </c>
      <c r="T65" s="1">
        <v>5.0</v>
      </c>
      <c r="U65" s="1">
        <v>5.0</v>
      </c>
      <c r="V65" s="1">
        <v>3.0</v>
      </c>
      <c r="W65" s="1" t="s">
        <v>73</v>
      </c>
      <c r="X65" s="1" t="s">
        <v>523</v>
      </c>
      <c r="Y65" s="1" t="s">
        <v>75</v>
      </c>
      <c r="Z65" s="1" t="s">
        <v>523</v>
      </c>
      <c r="AA65" s="1" t="s">
        <v>71</v>
      </c>
      <c r="AB65" s="1" t="s">
        <v>524</v>
      </c>
      <c r="AC65" s="1" t="s">
        <v>59</v>
      </c>
      <c r="AD65" s="1">
        <v>2.0</v>
      </c>
      <c r="AE65" s="1">
        <v>2.0</v>
      </c>
      <c r="AF65" s="1">
        <v>3.0</v>
      </c>
      <c r="AG65" s="1">
        <v>1.0</v>
      </c>
      <c r="AH65" s="1">
        <v>1.0</v>
      </c>
      <c r="AI65" s="1" t="s">
        <v>58</v>
      </c>
      <c r="AJ65" s="1">
        <v>1.0</v>
      </c>
      <c r="AK65" s="1" t="s">
        <v>58</v>
      </c>
      <c r="AL65" s="1">
        <v>1.0</v>
      </c>
      <c r="AM65" s="1" t="s">
        <v>58</v>
      </c>
      <c r="AN65" s="1" t="s">
        <v>58</v>
      </c>
      <c r="AO65" s="1" t="s">
        <v>60</v>
      </c>
      <c r="AP65" s="1" t="s">
        <v>61</v>
      </c>
      <c r="AQ65" s="1" t="s">
        <v>62</v>
      </c>
      <c r="AR65" s="1">
        <v>54.0</v>
      </c>
      <c r="AS65" s="1" t="s">
        <v>63</v>
      </c>
      <c r="AT65" s="1" t="s">
        <v>64</v>
      </c>
      <c r="AU65" s="1">
        <v>1.1976959625E10</v>
      </c>
      <c r="AV65" s="1" t="s">
        <v>525</v>
      </c>
    </row>
    <row r="66" ht="15.75" customHeight="1">
      <c r="A66" s="2">
        <v>45430.88387575232</v>
      </c>
      <c r="B66" s="1" t="s">
        <v>43</v>
      </c>
      <c r="C66" s="1" t="s">
        <v>44</v>
      </c>
      <c r="D66" s="1" t="s">
        <v>43</v>
      </c>
      <c r="E66" s="1" t="s">
        <v>94</v>
      </c>
      <c r="F66" s="1" t="s">
        <v>134</v>
      </c>
      <c r="G66" s="1" t="s">
        <v>526</v>
      </c>
      <c r="H66" s="1" t="s">
        <v>527</v>
      </c>
      <c r="I66" s="1">
        <v>1.0</v>
      </c>
      <c r="J66" s="1">
        <v>2.0</v>
      </c>
      <c r="K66" s="1">
        <v>5.0</v>
      </c>
      <c r="L66" s="1">
        <v>4.0</v>
      </c>
      <c r="M66" s="1" t="s">
        <v>136</v>
      </c>
      <c r="N66" s="1" t="s">
        <v>528</v>
      </c>
      <c r="O66" s="1" t="s">
        <v>75</v>
      </c>
      <c r="P66" s="1" t="s">
        <v>71</v>
      </c>
      <c r="Q66" s="1" t="s">
        <v>529</v>
      </c>
      <c r="R66" s="1">
        <v>3.0</v>
      </c>
      <c r="S66" s="1">
        <v>5.0</v>
      </c>
      <c r="T66" s="1">
        <v>4.0</v>
      </c>
      <c r="U66" s="1">
        <v>3.0</v>
      </c>
      <c r="V66" s="1">
        <v>5.0</v>
      </c>
      <c r="W66" s="1" t="s">
        <v>73</v>
      </c>
      <c r="X66" s="1" t="s">
        <v>530</v>
      </c>
      <c r="Y66" s="1" t="s">
        <v>52</v>
      </c>
      <c r="Z66" s="1" t="s">
        <v>530</v>
      </c>
      <c r="AA66" s="1" t="s">
        <v>71</v>
      </c>
      <c r="AB66" s="1" t="s">
        <v>531</v>
      </c>
      <c r="AC66" s="1">
        <v>2.0</v>
      </c>
      <c r="AD66" s="1" t="s">
        <v>58</v>
      </c>
      <c r="AE66" s="1">
        <v>1.0</v>
      </c>
      <c r="AF66" s="1">
        <v>2.0</v>
      </c>
      <c r="AG66" s="1" t="s">
        <v>58</v>
      </c>
      <c r="AH66" s="1">
        <v>1.0</v>
      </c>
      <c r="AI66" s="1" t="s">
        <v>58</v>
      </c>
      <c r="AJ66" s="1">
        <v>1.0</v>
      </c>
      <c r="AK66" s="1">
        <v>1.0</v>
      </c>
      <c r="AL66" s="1">
        <v>1.0</v>
      </c>
      <c r="AM66" s="1" t="s">
        <v>58</v>
      </c>
      <c r="AN66" s="1">
        <v>1.0</v>
      </c>
      <c r="AO66" s="1" t="s">
        <v>60</v>
      </c>
      <c r="AP66" s="1" t="s">
        <v>61</v>
      </c>
      <c r="AQ66" s="1" t="s">
        <v>62</v>
      </c>
      <c r="AR66" s="1">
        <v>28.0</v>
      </c>
      <c r="AS66" s="1" t="s">
        <v>80</v>
      </c>
      <c r="AT66" s="1" t="s">
        <v>64</v>
      </c>
      <c r="AU66" s="1">
        <v>4.899629533E9</v>
      </c>
      <c r="AV66" s="1" t="s">
        <v>532</v>
      </c>
    </row>
    <row r="67" ht="15.75" customHeight="1">
      <c r="A67" s="2">
        <v>45430.89043517361</v>
      </c>
      <c r="B67" s="1" t="s">
        <v>43</v>
      </c>
      <c r="C67" s="1" t="s">
        <v>44</v>
      </c>
      <c r="D67" s="1" t="s">
        <v>43</v>
      </c>
      <c r="E67" s="1" t="s">
        <v>45</v>
      </c>
      <c r="F67" s="1" t="s">
        <v>46</v>
      </c>
      <c r="G67" s="1" t="s">
        <v>526</v>
      </c>
      <c r="H67" s="1" t="s">
        <v>533</v>
      </c>
      <c r="I67" s="1">
        <v>2.0</v>
      </c>
      <c r="J67" s="1">
        <v>3.0</v>
      </c>
      <c r="K67" s="1">
        <v>4.0</v>
      </c>
      <c r="L67" s="1">
        <v>3.0</v>
      </c>
      <c r="M67" s="1" t="s">
        <v>69</v>
      </c>
      <c r="N67" s="1" t="s">
        <v>520</v>
      </c>
      <c r="O67" s="1" t="s">
        <v>51</v>
      </c>
      <c r="P67" s="1" t="s">
        <v>52</v>
      </c>
      <c r="Q67" s="1" t="s">
        <v>530</v>
      </c>
      <c r="R67" s="1">
        <v>5.0</v>
      </c>
      <c r="S67" s="1">
        <v>4.0</v>
      </c>
      <c r="T67" s="1">
        <v>4.0</v>
      </c>
      <c r="U67" s="1">
        <v>3.0</v>
      </c>
      <c r="V67" s="1">
        <v>3.0</v>
      </c>
      <c r="W67" s="1" t="s">
        <v>73</v>
      </c>
      <c r="X67" s="1" t="s">
        <v>530</v>
      </c>
      <c r="Y67" s="1" t="s">
        <v>75</v>
      </c>
      <c r="Z67" s="1" t="s">
        <v>534</v>
      </c>
      <c r="AA67" s="1" t="s">
        <v>52</v>
      </c>
      <c r="AB67" s="1" t="s">
        <v>535</v>
      </c>
      <c r="AC67" s="1">
        <v>3.0</v>
      </c>
      <c r="AD67" s="1">
        <v>1.0</v>
      </c>
      <c r="AE67" s="1">
        <v>2.0</v>
      </c>
      <c r="AF67" s="1">
        <v>3.0</v>
      </c>
      <c r="AG67" s="1" t="s">
        <v>58</v>
      </c>
      <c r="AH67" s="1">
        <v>1.0</v>
      </c>
      <c r="AI67" s="1" t="s">
        <v>58</v>
      </c>
      <c r="AJ67" s="1">
        <v>1.0</v>
      </c>
      <c r="AK67" s="1">
        <v>1.0</v>
      </c>
      <c r="AL67" s="1">
        <v>1.0</v>
      </c>
      <c r="AM67" s="1" t="s">
        <v>58</v>
      </c>
      <c r="AN67" s="1" t="s">
        <v>58</v>
      </c>
      <c r="AO67" s="1" t="s">
        <v>60</v>
      </c>
      <c r="AP67" s="1" t="s">
        <v>61</v>
      </c>
      <c r="AQ67" s="1" t="s">
        <v>62</v>
      </c>
      <c r="AR67" s="1">
        <v>26.0</v>
      </c>
      <c r="AS67" s="1" t="s">
        <v>63</v>
      </c>
      <c r="AT67" s="1" t="s">
        <v>64</v>
      </c>
      <c r="AU67" s="1">
        <v>1.998464197E9</v>
      </c>
      <c r="AV67" s="1" t="s">
        <v>536</v>
      </c>
    </row>
    <row r="68" ht="15.75" customHeight="1">
      <c r="A68" s="2">
        <v>45431.47510614584</v>
      </c>
      <c r="B68" s="1" t="s">
        <v>43</v>
      </c>
      <c r="C68" s="1" t="s">
        <v>126</v>
      </c>
      <c r="D68" s="1" t="s">
        <v>43</v>
      </c>
      <c r="E68" s="1" t="s">
        <v>94</v>
      </c>
      <c r="F68" s="1" t="s">
        <v>46</v>
      </c>
      <c r="G68" s="1" t="s">
        <v>47</v>
      </c>
      <c r="H68" s="1" t="s">
        <v>537</v>
      </c>
      <c r="I68" s="1">
        <v>1.0</v>
      </c>
      <c r="J68" s="1">
        <v>3.0</v>
      </c>
      <c r="K68" s="1">
        <v>5.0</v>
      </c>
      <c r="L68" s="1">
        <v>4.0</v>
      </c>
      <c r="M68" s="1" t="s">
        <v>136</v>
      </c>
      <c r="N68" s="1" t="s">
        <v>538</v>
      </c>
      <c r="O68" s="1" t="s">
        <v>75</v>
      </c>
      <c r="P68" s="1" t="s">
        <v>75</v>
      </c>
      <c r="Q68" s="1" t="s">
        <v>539</v>
      </c>
      <c r="R68" s="1">
        <v>5.0</v>
      </c>
      <c r="S68" s="1">
        <v>5.0</v>
      </c>
      <c r="T68" s="1">
        <v>5.0</v>
      </c>
      <c r="U68" s="1">
        <v>5.0</v>
      </c>
      <c r="V68" s="1">
        <v>3.0</v>
      </c>
      <c r="W68" s="1" t="s">
        <v>54</v>
      </c>
      <c r="X68" s="1" t="s">
        <v>540</v>
      </c>
      <c r="Y68" s="1" t="s">
        <v>51</v>
      </c>
      <c r="Z68" s="1" t="s">
        <v>541</v>
      </c>
      <c r="AA68" s="1" t="s">
        <v>75</v>
      </c>
      <c r="AB68" s="1" t="s">
        <v>542</v>
      </c>
      <c r="AC68" s="1">
        <v>3.0</v>
      </c>
      <c r="AD68" s="1" t="s">
        <v>58</v>
      </c>
      <c r="AE68" s="1">
        <v>1.0</v>
      </c>
      <c r="AF68" s="1">
        <v>2.0</v>
      </c>
      <c r="AG68" s="1" t="s">
        <v>58</v>
      </c>
      <c r="AH68" s="1">
        <v>1.0</v>
      </c>
      <c r="AI68" s="1">
        <v>1.0</v>
      </c>
      <c r="AJ68" s="1">
        <v>1.0</v>
      </c>
      <c r="AK68" s="1">
        <v>1.0</v>
      </c>
      <c r="AL68" s="1">
        <v>1.0</v>
      </c>
      <c r="AM68" s="1" t="s">
        <v>58</v>
      </c>
      <c r="AN68" s="1" t="s">
        <v>58</v>
      </c>
      <c r="AO68" s="1" t="s">
        <v>60</v>
      </c>
      <c r="AP68" s="1" t="s">
        <v>61</v>
      </c>
      <c r="AQ68" s="1" t="s">
        <v>62</v>
      </c>
      <c r="AR68" s="1">
        <v>55.0</v>
      </c>
      <c r="AS68" s="1" t="s">
        <v>63</v>
      </c>
      <c r="AT68" s="1" t="s">
        <v>64</v>
      </c>
      <c r="AU68" s="1">
        <v>1.1952045401E10</v>
      </c>
      <c r="AV68" s="1" t="s">
        <v>543</v>
      </c>
    </row>
    <row r="69" ht="15.75" customHeight="1">
      <c r="A69" s="2">
        <v>45431.47949951389</v>
      </c>
      <c r="B69" s="1" t="s">
        <v>43</v>
      </c>
      <c r="C69" s="1" t="s">
        <v>126</v>
      </c>
      <c r="D69" s="1" t="s">
        <v>43</v>
      </c>
      <c r="E69" s="1" t="s">
        <v>94</v>
      </c>
      <c r="F69" s="1" t="s">
        <v>46</v>
      </c>
      <c r="G69" s="1" t="s">
        <v>47</v>
      </c>
      <c r="H69" s="1" t="s">
        <v>544</v>
      </c>
      <c r="I69" s="1">
        <v>3.0</v>
      </c>
      <c r="J69" s="1">
        <v>3.0</v>
      </c>
      <c r="K69" s="1">
        <v>4.0</v>
      </c>
      <c r="L69" s="1">
        <v>4.0</v>
      </c>
      <c r="M69" s="1" t="s">
        <v>49</v>
      </c>
      <c r="N69" s="1" t="s">
        <v>545</v>
      </c>
      <c r="O69" s="1" t="s">
        <v>51</v>
      </c>
      <c r="P69" s="1" t="s">
        <v>52</v>
      </c>
      <c r="Q69" s="1" t="s">
        <v>546</v>
      </c>
      <c r="R69" s="1">
        <v>4.0</v>
      </c>
      <c r="S69" s="1">
        <v>4.0</v>
      </c>
      <c r="T69" s="1">
        <v>5.0</v>
      </c>
      <c r="U69" s="1">
        <v>3.0</v>
      </c>
      <c r="V69" s="1">
        <v>3.0</v>
      </c>
      <c r="W69" s="1" t="s">
        <v>54</v>
      </c>
      <c r="X69" s="1" t="s">
        <v>547</v>
      </c>
      <c r="Y69" s="1" t="s">
        <v>51</v>
      </c>
      <c r="Z69" s="1" t="s">
        <v>548</v>
      </c>
      <c r="AA69" s="1" t="s">
        <v>75</v>
      </c>
      <c r="AB69" s="1" t="s">
        <v>549</v>
      </c>
      <c r="AC69" s="1">
        <v>1.0</v>
      </c>
      <c r="AD69" s="1" t="s">
        <v>58</v>
      </c>
      <c r="AE69" s="1">
        <v>1.0</v>
      </c>
      <c r="AF69" s="1">
        <v>2.0</v>
      </c>
      <c r="AG69" s="1" t="s">
        <v>58</v>
      </c>
      <c r="AH69" s="1">
        <v>1.0</v>
      </c>
      <c r="AI69" s="1">
        <v>1.0</v>
      </c>
      <c r="AJ69" s="1">
        <v>1.0</v>
      </c>
      <c r="AK69" s="1">
        <v>2.0</v>
      </c>
      <c r="AL69" s="1">
        <v>1.0</v>
      </c>
      <c r="AM69" s="1" t="s">
        <v>58</v>
      </c>
      <c r="AN69" s="1">
        <v>1.0</v>
      </c>
      <c r="AO69" s="1" t="s">
        <v>60</v>
      </c>
      <c r="AP69" s="1" t="s">
        <v>61</v>
      </c>
      <c r="AQ69" s="1" t="s">
        <v>62</v>
      </c>
      <c r="AR69" s="1">
        <v>51.0</v>
      </c>
      <c r="AS69" s="1" t="s">
        <v>80</v>
      </c>
      <c r="AT69" s="1" t="s">
        <v>64</v>
      </c>
      <c r="AU69" s="1">
        <v>1.1966601887E10</v>
      </c>
      <c r="AV69" s="1" t="s">
        <v>550</v>
      </c>
    </row>
    <row r="70" ht="15.75" customHeight="1">
      <c r="A70" s="2">
        <v>45431.487539837966</v>
      </c>
      <c r="B70" s="1" t="s">
        <v>43</v>
      </c>
      <c r="C70" s="1" t="s">
        <v>82</v>
      </c>
      <c r="D70" s="1" t="s">
        <v>43</v>
      </c>
      <c r="E70" s="1" t="s">
        <v>45</v>
      </c>
      <c r="F70" s="1" t="s">
        <v>46</v>
      </c>
      <c r="G70" s="1" t="s">
        <v>118</v>
      </c>
      <c r="H70" s="1" t="s">
        <v>551</v>
      </c>
      <c r="I70" s="1">
        <v>2.0</v>
      </c>
      <c r="J70" s="1">
        <v>2.0</v>
      </c>
      <c r="K70" s="1">
        <v>5.0</v>
      </c>
      <c r="L70" s="1">
        <v>1.0</v>
      </c>
      <c r="M70" s="1" t="s">
        <v>49</v>
      </c>
      <c r="N70" s="1" t="s">
        <v>552</v>
      </c>
      <c r="O70" s="1" t="s">
        <v>75</v>
      </c>
      <c r="P70" s="1" t="s">
        <v>52</v>
      </c>
      <c r="Q70" s="1" t="s">
        <v>553</v>
      </c>
      <c r="R70" s="1">
        <v>1.0</v>
      </c>
      <c r="S70" s="1">
        <v>3.0</v>
      </c>
      <c r="T70" s="1">
        <v>2.0</v>
      </c>
      <c r="U70" s="1">
        <v>2.0</v>
      </c>
      <c r="V70" s="1">
        <v>1.0</v>
      </c>
      <c r="W70" s="1" t="s">
        <v>54</v>
      </c>
      <c r="X70" s="1" t="s">
        <v>554</v>
      </c>
      <c r="Y70" s="1" t="s">
        <v>75</v>
      </c>
      <c r="Z70" s="1" t="s">
        <v>555</v>
      </c>
      <c r="AA70" s="1" t="s">
        <v>75</v>
      </c>
      <c r="AB70" s="1" t="s">
        <v>556</v>
      </c>
      <c r="AC70" s="1">
        <v>2.0</v>
      </c>
      <c r="AD70" s="1" t="s">
        <v>58</v>
      </c>
      <c r="AE70" s="1">
        <v>1.0</v>
      </c>
      <c r="AF70" s="1">
        <v>1.0</v>
      </c>
      <c r="AG70" s="1" t="s">
        <v>58</v>
      </c>
      <c r="AH70" s="1">
        <v>2.0</v>
      </c>
      <c r="AI70" s="1" t="s">
        <v>58</v>
      </c>
      <c r="AJ70" s="1">
        <v>1.0</v>
      </c>
      <c r="AK70" s="1" t="s">
        <v>58</v>
      </c>
      <c r="AL70" s="1">
        <v>1.0</v>
      </c>
      <c r="AM70" s="1" t="s">
        <v>58</v>
      </c>
      <c r="AN70" s="1" t="s">
        <v>58</v>
      </c>
      <c r="AO70" s="1" t="s">
        <v>60</v>
      </c>
      <c r="AP70" s="1" t="s">
        <v>61</v>
      </c>
      <c r="AQ70" s="1" t="s">
        <v>90</v>
      </c>
      <c r="AR70" s="1">
        <v>23.0</v>
      </c>
      <c r="AS70" s="1" t="s">
        <v>63</v>
      </c>
      <c r="AT70" s="1" t="s">
        <v>64</v>
      </c>
      <c r="AU70" s="1">
        <v>1.1964430086E10</v>
      </c>
      <c r="AV70" s="3" t="s">
        <v>557</v>
      </c>
    </row>
    <row r="71" ht="15.75" customHeight="1">
      <c r="A71" s="2">
        <v>45431.49879778935</v>
      </c>
      <c r="B71" s="1" t="s">
        <v>43</v>
      </c>
      <c r="C71" s="1" t="s">
        <v>66</v>
      </c>
      <c r="D71" s="1" t="s">
        <v>43</v>
      </c>
      <c r="E71" s="1" t="s">
        <v>94</v>
      </c>
      <c r="F71" s="1" t="s">
        <v>46</v>
      </c>
      <c r="G71" s="1" t="s">
        <v>118</v>
      </c>
      <c r="H71" s="1" t="s">
        <v>68</v>
      </c>
      <c r="I71" s="1">
        <v>5.0</v>
      </c>
      <c r="J71" s="1">
        <v>5.0</v>
      </c>
      <c r="K71" s="1">
        <v>5.0</v>
      </c>
      <c r="L71" s="1">
        <v>1.0</v>
      </c>
      <c r="M71" s="1" t="s">
        <v>49</v>
      </c>
      <c r="N71" s="1" t="s">
        <v>558</v>
      </c>
      <c r="O71" s="1" t="s">
        <v>52</v>
      </c>
      <c r="P71" s="1" t="s">
        <v>111</v>
      </c>
      <c r="Q71" s="1" t="s">
        <v>559</v>
      </c>
      <c r="R71" s="1">
        <v>5.0</v>
      </c>
      <c r="S71" s="1">
        <v>5.0</v>
      </c>
      <c r="T71" s="1">
        <v>5.0</v>
      </c>
      <c r="U71" s="1">
        <v>5.0</v>
      </c>
      <c r="V71" s="1">
        <v>3.0</v>
      </c>
      <c r="W71" s="1" t="s">
        <v>73</v>
      </c>
      <c r="X71" s="1" t="s">
        <v>560</v>
      </c>
      <c r="Y71" s="1" t="s">
        <v>52</v>
      </c>
      <c r="Z71" s="1" t="s">
        <v>561</v>
      </c>
      <c r="AA71" s="1" t="s">
        <v>52</v>
      </c>
      <c r="AB71" s="1" t="s">
        <v>561</v>
      </c>
      <c r="AC71" s="1">
        <v>1.0</v>
      </c>
      <c r="AD71" s="1">
        <v>3.0</v>
      </c>
      <c r="AE71" s="1">
        <v>3.0</v>
      </c>
      <c r="AF71" s="1">
        <v>3.0</v>
      </c>
      <c r="AG71" s="1" t="s">
        <v>58</v>
      </c>
      <c r="AH71" s="1">
        <v>1.0</v>
      </c>
      <c r="AI71" s="1">
        <v>1.0</v>
      </c>
      <c r="AJ71" s="1">
        <v>1.0</v>
      </c>
      <c r="AK71" s="1" t="s">
        <v>58</v>
      </c>
      <c r="AL71" s="1">
        <v>1.0</v>
      </c>
      <c r="AM71" s="1" t="s">
        <v>58</v>
      </c>
      <c r="AN71" s="1" t="s">
        <v>58</v>
      </c>
      <c r="AO71" s="1" t="s">
        <v>60</v>
      </c>
      <c r="AP71" s="1" t="s">
        <v>61</v>
      </c>
      <c r="AQ71" s="1" t="s">
        <v>62</v>
      </c>
      <c r="AR71" s="1">
        <v>33.0</v>
      </c>
      <c r="AS71" s="1" t="s">
        <v>63</v>
      </c>
      <c r="AT71" s="1" t="s">
        <v>64</v>
      </c>
      <c r="AU71" s="1">
        <v>1.1995721519E10</v>
      </c>
      <c r="AV71" s="1" t="s">
        <v>562</v>
      </c>
    </row>
    <row r="72" ht="15.75" customHeight="1">
      <c r="A72" s="2">
        <v>45431.4998646412</v>
      </c>
      <c r="B72" s="1" t="s">
        <v>43</v>
      </c>
      <c r="C72" s="1" t="s">
        <v>82</v>
      </c>
      <c r="D72" s="1" t="s">
        <v>43</v>
      </c>
      <c r="E72" s="1" t="s">
        <v>45</v>
      </c>
      <c r="F72" s="1" t="s">
        <v>134</v>
      </c>
      <c r="G72" s="1" t="s">
        <v>526</v>
      </c>
      <c r="H72" s="1" t="s">
        <v>563</v>
      </c>
      <c r="I72" s="1">
        <v>4.0</v>
      </c>
      <c r="J72" s="1">
        <v>4.0</v>
      </c>
      <c r="K72" s="1">
        <v>4.0</v>
      </c>
      <c r="L72" s="1">
        <v>3.0</v>
      </c>
      <c r="M72" s="1" t="s">
        <v>49</v>
      </c>
      <c r="N72" s="1" t="s">
        <v>564</v>
      </c>
      <c r="O72" s="1" t="s">
        <v>75</v>
      </c>
      <c r="P72" s="1" t="s">
        <v>52</v>
      </c>
      <c r="Q72" s="1" t="s">
        <v>565</v>
      </c>
      <c r="R72" s="1">
        <v>3.0</v>
      </c>
      <c r="S72" s="1">
        <v>4.0</v>
      </c>
      <c r="T72" s="1">
        <v>5.0</v>
      </c>
      <c r="U72" s="1">
        <v>3.0</v>
      </c>
      <c r="V72" s="1">
        <v>3.0</v>
      </c>
      <c r="W72" s="1" t="s">
        <v>54</v>
      </c>
      <c r="X72" s="1" t="s">
        <v>566</v>
      </c>
      <c r="Y72" s="1" t="s">
        <v>75</v>
      </c>
      <c r="Z72" s="1" t="s">
        <v>567</v>
      </c>
      <c r="AA72" s="1" t="s">
        <v>52</v>
      </c>
      <c r="AB72" s="1" t="s">
        <v>568</v>
      </c>
      <c r="AC72" s="1">
        <v>1.0</v>
      </c>
      <c r="AD72" s="1" t="s">
        <v>58</v>
      </c>
      <c r="AE72" s="1">
        <v>1.0</v>
      </c>
      <c r="AF72" s="1">
        <v>1.0</v>
      </c>
      <c r="AG72" s="1" t="s">
        <v>58</v>
      </c>
      <c r="AH72" s="1">
        <v>2.0</v>
      </c>
      <c r="AI72" s="1">
        <v>2.0</v>
      </c>
      <c r="AJ72" s="1">
        <v>1.0</v>
      </c>
      <c r="AK72" s="1" t="s">
        <v>58</v>
      </c>
      <c r="AL72" s="1">
        <v>1.0</v>
      </c>
      <c r="AM72" s="1" t="s">
        <v>58</v>
      </c>
      <c r="AN72" s="1" t="s">
        <v>58</v>
      </c>
      <c r="AO72" s="1" t="s">
        <v>60</v>
      </c>
      <c r="AP72" s="1" t="s">
        <v>61</v>
      </c>
      <c r="AQ72" s="1" t="s">
        <v>90</v>
      </c>
      <c r="AR72" s="1">
        <v>23.0</v>
      </c>
      <c r="AS72" s="1" t="s">
        <v>80</v>
      </c>
      <c r="AT72" s="1" t="s">
        <v>314</v>
      </c>
      <c r="AU72" s="1" t="s">
        <v>569</v>
      </c>
      <c r="AV72" s="1" t="s">
        <v>570</v>
      </c>
    </row>
    <row r="73" ht="15.75" customHeight="1">
      <c r="A73" s="2">
        <v>45431.510796875</v>
      </c>
      <c r="B73" s="1" t="s">
        <v>43</v>
      </c>
      <c r="C73" s="1" t="s">
        <v>126</v>
      </c>
      <c r="D73" s="1" t="s">
        <v>43</v>
      </c>
      <c r="E73" s="1" t="s">
        <v>94</v>
      </c>
      <c r="F73" s="1" t="s">
        <v>46</v>
      </c>
      <c r="G73" s="1" t="s">
        <v>571</v>
      </c>
      <c r="H73" s="1" t="s">
        <v>572</v>
      </c>
      <c r="I73" s="1">
        <v>3.0</v>
      </c>
      <c r="J73" s="1">
        <v>3.0</v>
      </c>
      <c r="K73" s="1">
        <v>4.0</v>
      </c>
      <c r="L73" s="1">
        <v>4.0</v>
      </c>
      <c r="M73" s="1" t="s">
        <v>49</v>
      </c>
      <c r="N73" s="1" t="s">
        <v>573</v>
      </c>
      <c r="O73" s="1" t="s">
        <v>52</v>
      </c>
      <c r="P73" s="1" t="s">
        <v>71</v>
      </c>
      <c r="Q73" s="1" t="s">
        <v>574</v>
      </c>
      <c r="R73" s="1">
        <v>3.0</v>
      </c>
      <c r="S73" s="1">
        <v>3.0</v>
      </c>
      <c r="T73" s="1">
        <v>4.0</v>
      </c>
      <c r="U73" s="1">
        <v>5.0</v>
      </c>
      <c r="V73" s="1">
        <v>4.0</v>
      </c>
      <c r="W73" s="1" t="s">
        <v>54</v>
      </c>
      <c r="X73" s="1" t="s">
        <v>575</v>
      </c>
      <c r="Y73" s="1" t="s">
        <v>51</v>
      </c>
      <c r="Z73" s="1" t="s">
        <v>576</v>
      </c>
      <c r="AA73" s="1" t="s">
        <v>75</v>
      </c>
      <c r="AB73" s="1" t="s">
        <v>577</v>
      </c>
      <c r="AC73" s="1">
        <v>2.0</v>
      </c>
      <c r="AD73" s="1" t="s">
        <v>58</v>
      </c>
      <c r="AE73" s="1">
        <v>1.0</v>
      </c>
      <c r="AF73" s="1">
        <v>1.0</v>
      </c>
      <c r="AG73" s="1">
        <v>1.0</v>
      </c>
      <c r="AH73" s="1">
        <v>1.0</v>
      </c>
      <c r="AI73" s="1" t="s">
        <v>58</v>
      </c>
      <c r="AJ73" s="1">
        <v>1.0</v>
      </c>
      <c r="AK73" s="1">
        <v>1.0</v>
      </c>
      <c r="AL73" s="1">
        <v>1.0</v>
      </c>
      <c r="AM73" s="1" t="s">
        <v>58</v>
      </c>
      <c r="AN73" s="1" t="s">
        <v>58</v>
      </c>
      <c r="AO73" s="1" t="s">
        <v>78</v>
      </c>
      <c r="AP73" s="1" t="s">
        <v>61</v>
      </c>
      <c r="AQ73" s="1" t="s">
        <v>62</v>
      </c>
      <c r="AR73" s="1">
        <v>43.0</v>
      </c>
      <c r="AS73" s="1" t="s">
        <v>63</v>
      </c>
      <c r="AT73" s="1" t="s">
        <v>64</v>
      </c>
      <c r="AU73" s="1">
        <v>1.1943598826E10</v>
      </c>
      <c r="AV73" s="1" t="s">
        <v>578</v>
      </c>
    </row>
    <row r="74" ht="15.75" customHeight="1">
      <c r="A74" s="2">
        <v>45431.51969822917</v>
      </c>
      <c r="B74" s="1" t="s">
        <v>43</v>
      </c>
      <c r="C74" s="1" t="s">
        <v>126</v>
      </c>
      <c r="D74" s="1" t="s">
        <v>43</v>
      </c>
      <c r="E74" s="1" t="s">
        <v>94</v>
      </c>
      <c r="F74" s="1" t="s">
        <v>46</v>
      </c>
      <c r="G74" s="1" t="s">
        <v>579</v>
      </c>
      <c r="H74" s="1" t="s">
        <v>580</v>
      </c>
      <c r="I74" s="1">
        <v>3.0</v>
      </c>
      <c r="J74" s="1">
        <v>2.0</v>
      </c>
      <c r="K74" s="1">
        <v>2.0</v>
      </c>
      <c r="L74" s="1">
        <v>5.0</v>
      </c>
      <c r="M74" s="1" t="s">
        <v>49</v>
      </c>
      <c r="N74" s="1" t="s">
        <v>581</v>
      </c>
      <c r="O74" s="1" t="s">
        <v>51</v>
      </c>
      <c r="P74" s="1" t="s">
        <v>71</v>
      </c>
      <c r="Q74" s="1" t="s">
        <v>582</v>
      </c>
      <c r="R74" s="1">
        <v>4.0</v>
      </c>
      <c r="S74" s="1">
        <v>3.0</v>
      </c>
      <c r="T74" s="1">
        <v>5.0</v>
      </c>
      <c r="U74" s="1">
        <v>4.0</v>
      </c>
      <c r="V74" s="1">
        <v>2.0</v>
      </c>
      <c r="W74" s="1" t="s">
        <v>54</v>
      </c>
      <c r="X74" s="1" t="s">
        <v>583</v>
      </c>
      <c r="Y74" s="1" t="s">
        <v>51</v>
      </c>
      <c r="Z74" s="1" t="s">
        <v>584</v>
      </c>
      <c r="AA74" s="1" t="s">
        <v>75</v>
      </c>
      <c r="AB74" s="1" t="s">
        <v>585</v>
      </c>
      <c r="AC74" s="1">
        <v>2.0</v>
      </c>
      <c r="AD74" s="1" t="s">
        <v>58</v>
      </c>
      <c r="AE74" s="1" t="s">
        <v>58</v>
      </c>
      <c r="AF74" s="1">
        <v>3.0</v>
      </c>
      <c r="AG74" s="1" t="s">
        <v>58</v>
      </c>
      <c r="AH74" s="1">
        <v>1.0</v>
      </c>
      <c r="AI74" s="1">
        <v>1.0</v>
      </c>
      <c r="AJ74" s="1">
        <v>1.0</v>
      </c>
      <c r="AK74" s="1">
        <v>1.0</v>
      </c>
      <c r="AL74" s="1">
        <v>1.0</v>
      </c>
      <c r="AM74" s="1" t="s">
        <v>58</v>
      </c>
      <c r="AN74" s="1" t="s">
        <v>58</v>
      </c>
      <c r="AO74" s="1" t="s">
        <v>60</v>
      </c>
      <c r="AP74" s="1" t="s">
        <v>61</v>
      </c>
      <c r="AQ74" s="1" t="s">
        <v>62</v>
      </c>
      <c r="AR74" s="1">
        <v>61.0</v>
      </c>
      <c r="AS74" s="1" t="s">
        <v>80</v>
      </c>
      <c r="AT74" s="1" t="s">
        <v>64</v>
      </c>
      <c r="AU74" s="1">
        <v>1.1987613354E10</v>
      </c>
      <c r="AV74" s="1" t="s">
        <v>586</v>
      </c>
    </row>
    <row r="75" ht="15.75" customHeight="1">
      <c r="A75" s="2">
        <v>45431.530691203705</v>
      </c>
      <c r="B75" s="1" t="s">
        <v>43</v>
      </c>
      <c r="C75" s="1" t="s">
        <v>82</v>
      </c>
      <c r="D75" s="1" t="s">
        <v>43</v>
      </c>
      <c r="E75" s="1" t="s">
        <v>45</v>
      </c>
      <c r="F75" s="1" t="s">
        <v>46</v>
      </c>
      <c r="G75" s="1" t="s">
        <v>587</v>
      </c>
      <c r="H75" s="1" t="s">
        <v>588</v>
      </c>
      <c r="I75" s="1">
        <v>3.0</v>
      </c>
      <c r="J75" s="1">
        <v>4.0</v>
      </c>
      <c r="K75" s="1">
        <v>5.0</v>
      </c>
      <c r="L75" s="1">
        <v>4.0</v>
      </c>
      <c r="M75" s="1" t="s">
        <v>49</v>
      </c>
      <c r="N75" s="1" t="s">
        <v>589</v>
      </c>
      <c r="O75" s="1" t="s">
        <v>51</v>
      </c>
      <c r="P75" s="1" t="s">
        <v>51</v>
      </c>
      <c r="Q75" s="1" t="s">
        <v>590</v>
      </c>
      <c r="R75" s="1">
        <v>4.0</v>
      </c>
      <c r="S75" s="1">
        <v>4.0</v>
      </c>
      <c r="T75" s="1">
        <v>5.0</v>
      </c>
      <c r="U75" s="1">
        <v>4.0</v>
      </c>
      <c r="V75" s="1">
        <v>4.0</v>
      </c>
      <c r="W75" s="1" t="s">
        <v>54</v>
      </c>
      <c r="X75" s="1" t="s">
        <v>591</v>
      </c>
      <c r="Y75" s="1" t="s">
        <v>51</v>
      </c>
      <c r="Z75" s="1" t="s">
        <v>592</v>
      </c>
      <c r="AA75" s="1" t="s">
        <v>51</v>
      </c>
      <c r="AB75" s="1" t="s">
        <v>593</v>
      </c>
      <c r="AC75" s="1">
        <v>1.0</v>
      </c>
      <c r="AD75" s="1">
        <v>1.0</v>
      </c>
      <c r="AE75" s="1">
        <v>1.0</v>
      </c>
      <c r="AF75" s="1">
        <v>1.0</v>
      </c>
      <c r="AG75" s="1" t="s">
        <v>58</v>
      </c>
      <c r="AH75" s="1">
        <v>1.0</v>
      </c>
      <c r="AI75" s="1">
        <v>1.0</v>
      </c>
      <c r="AJ75" s="1">
        <v>1.0</v>
      </c>
      <c r="AK75" s="1" t="s">
        <v>58</v>
      </c>
      <c r="AL75" s="1">
        <v>1.0</v>
      </c>
      <c r="AM75" s="1" t="s">
        <v>58</v>
      </c>
      <c r="AN75" s="1" t="s">
        <v>58</v>
      </c>
      <c r="AO75" s="1" t="s">
        <v>60</v>
      </c>
      <c r="AP75" s="1" t="s">
        <v>61</v>
      </c>
      <c r="AQ75" s="1" t="s">
        <v>155</v>
      </c>
      <c r="AR75" s="3">
        <v>22.0</v>
      </c>
      <c r="AS75" s="1" t="s">
        <v>80</v>
      </c>
      <c r="AT75" s="1" t="s">
        <v>314</v>
      </c>
      <c r="AU75" s="1" t="s">
        <v>594</v>
      </c>
      <c r="AV75" s="1" t="s">
        <v>595</v>
      </c>
    </row>
    <row r="76" ht="15.75" customHeight="1">
      <c r="A76" s="2">
        <v>45431.536936006945</v>
      </c>
      <c r="B76" s="1" t="s">
        <v>43</v>
      </c>
      <c r="C76" s="1" t="s">
        <v>82</v>
      </c>
      <c r="D76" s="1" t="s">
        <v>43</v>
      </c>
      <c r="E76" s="1" t="s">
        <v>45</v>
      </c>
      <c r="F76" s="1" t="s">
        <v>46</v>
      </c>
      <c r="G76" s="1" t="s">
        <v>526</v>
      </c>
      <c r="H76" s="1" t="s">
        <v>596</v>
      </c>
      <c r="I76" s="1">
        <v>3.0</v>
      </c>
      <c r="J76" s="1">
        <v>2.0</v>
      </c>
      <c r="K76" s="1">
        <v>3.0</v>
      </c>
      <c r="L76" s="1">
        <v>3.0</v>
      </c>
      <c r="M76" s="1" t="s">
        <v>49</v>
      </c>
      <c r="N76" s="1" t="s">
        <v>597</v>
      </c>
      <c r="O76" s="1" t="s">
        <v>51</v>
      </c>
      <c r="P76" s="1" t="s">
        <v>52</v>
      </c>
      <c r="Q76" s="1" t="s">
        <v>598</v>
      </c>
      <c r="R76" s="1">
        <v>2.0</v>
      </c>
      <c r="S76" s="1">
        <v>4.0</v>
      </c>
      <c r="T76" s="1">
        <v>5.0</v>
      </c>
      <c r="U76" s="1">
        <v>3.0</v>
      </c>
      <c r="V76" s="1">
        <v>3.0</v>
      </c>
      <c r="W76" s="1" t="s">
        <v>54</v>
      </c>
      <c r="X76" s="1" t="s">
        <v>599</v>
      </c>
      <c r="Y76" s="1" t="s">
        <v>52</v>
      </c>
      <c r="Z76" s="1" t="s">
        <v>600</v>
      </c>
      <c r="AA76" s="1" t="s">
        <v>75</v>
      </c>
      <c r="AB76" s="1" t="s">
        <v>601</v>
      </c>
      <c r="AC76" s="1">
        <v>2.0</v>
      </c>
      <c r="AD76" s="1" t="s">
        <v>58</v>
      </c>
      <c r="AE76" s="1">
        <v>1.0</v>
      </c>
      <c r="AF76" s="1">
        <v>1.0</v>
      </c>
      <c r="AG76" s="1" t="s">
        <v>58</v>
      </c>
      <c r="AH76" s="1">
        <v>1.0</v>
      </c>
      <c r="AI76" s="1">
        <v>1.0</v>
      </c>
      <c r="AJ76" s="1">
        <v>1.0</v>
      </c>
      <c r="AK76" s="1" t="s">
        <v>58</v>
      </c>
      <c r="AL76" s="1">
        <v>1.0</v>
      </c>
      <c r="AM76" s="1" t="s">
        <v>58</v>
      </c>
      <c r="AN76" s="1" t="s">
        <v>58</v>
      </c>
      <c r="AO76" s="1" t="s">
        <v>60</v>
      </c>
      <c r="AP76" s="1" t="s">
        <v>61</v>
      </c>
      <c r="AQ76" s="1" t="s">
        <v>62</v>
      </c>
      <c r="AR76" s="1">
        <v>22.0</v>
      </c>
      <c r="AS76" s="1" t="s">
        <v>80</v>
      </c>
      <c r="AT76" s="1" t="s">
        <v>91</v>
      </c>
      <c r="AU76" s="1" t="s">
        <v>602</v>
      </c>
      <c r="AV76" s="1" t="s">
        <v>603</v>
      </c>
    </row>
    <row r="77" ht="15.75" customHeight="1">
      <c r="A77" s="2">
        <v>45431.61308079861</v>
      </c>
      <c r="B77" s="1" t="s">
        <v>43</v>
      </c>
      <c r="C77" s="1" t="s">
        <v>126</v>
      </c>
      <c r="D77" s="1" t="s">
        <v>43</v>
      </c>
      <c r="E77" s="1" t="s">
        <v>94</v>
      </c>
      <c r="F77" s="1" t="s">
        <v>46</v>
      </c>
      <c r="G77" s="1" t="s">
        <v>604</v>
      </c>
      <c r="H77" s="1" t="s">
        <v>605</v>
      </c>
      <c r="I77" s="1">
        <v>4.0</v>
      </c>
      <c r="J77" s="1">
        <v>5.0</v>
      </c>
      <c r="K77" s="1">
        <v>4.0</v>
      </c>
      <c r="L77" s="1">
        <v>4.0</v>
      </c>
      <c r="M77" s="1" t="s">
        <v>136</v>
      </c>
      <c r="N77" s="1" t="s">
        <v>606</v>
      </c>
      <c r="O77" s="1" t="s">
        <v>75</v>
      </c>
      <c r="P77" s="1" t="s">
        <v>75</v>
      </c>
      <c r="Q77" s="1" t="s">
        <v>261</v>
      </c>
      <c r="R77" s="1">
        <v>4.0</v>
      </c>
      <c r="S77" s="1">
        <v>4.0</v>
      </c>
      <c r="T77" s="1">
        <v>4.0</v>
      </c>
      <c r="U77" s="1">
        <v>4.0</v>
      </c>
      <c r="V77" s="1">
        <v>3.0</v>
      </c>
      <c r="W77" s="1" t="s">
        <v>73</v>
      </c>
      <c r="X77" s="1" t="s">
        <v>607</v>
      </c>
      <c r="Y77" s="1" t="s">
        <v>111</v>
      </c>
      <c r="Z77" s="1" t="s">
        <v>608</v>
      </c>
      <c r="AA77" s="1" t="s">
        <v>52</v>
      </c>
      <c r="AB77" s="1" t="s">
        <v>609</v>
      </c>
      <c r="AC77" s="1">
        <v>2.0</v>
      </c>
      <c r="AD77" s="1">
        <v>3.0</v>
      </c>
      <c r="AE77" s="1">
        <v>1.0</v>
      </c>
      <c r="AF77" s="1">
        <v>2.0</v>
      </c>
      <c r="AG77" s="1" t="s">
        <v>58</v>
      </c>
      <c r="AH77" s="1">
        <v>1.0</v>
      </c>
      <c r="AI77" s="1" t="s">
        <v>58</v>
      </c>
      <c r="AJ77" s="1">
        <v>1.0</v>
      </c>
      <c r="AK77" s="1" t="s">
        <v>58</v>
      </c>
      <c r="AL77" s="1">
        <v>1.0</v>
      </c>
      <c r="AM77" s="1">
        <v>1.0</v>
      </c>
      <c r="AN77" s="1" t="s">
        <v>58</v>
      </c>
      <c r="AO77" s="1" t="s">
        <v>60</v>
      </c>
      <c r="AP77" s="1" t="s">
        <v>61</v>
      </c>
      <c r="AQ77" s="1" t="s">
        <v>336</v>
      </c>
      <c r="AR77" s="1">
        <v>53.0</v>
      </c>
      <c r="AS77" s="1" t="s">
        <v>63</v>
      </c>
      <c r="AT77" s="1" t="s">
        <v>610</v>
      </c>
      <c r="AU77" s="1">
        <v>1.197586368E10</v>
      </c>
      <c r="AV77" s="1" t="s">
        <v>611</v>
      </c>
    </row>
    <row r="78" ht="15.75" customHeight="1">
      <c r="A78" s="2">
        <v>45431.66917121528</v>
      </c>
      <c r="B78" s="1" t="s">
        <v>43</v>
      </c>
      <c r="C78" s="1" t="s">
        <v>44</v>
      </c>
      <c r="D78" s="1" t="s">
        <v>43</v>
      </c>
      <c r="E78" s="1" t="s">
        <v>45</v>
      </c>
      <c r="F78" s="1" t="s">
        <v>134</v>
      </c>
      <c r="G78" s="1" t="s">
        <v>118</v>
      </c>
      <c r="H78" s="1" t="s">
        <v>612</v>
      </c>
      <c r="I78" s="1">
        <v>3.0</v>
      </c>
      <c r="J78" s="1">
        <v>2.0</v>
      </c>
      <c r="K78" s="1">
        <v>4.0</v>
      </c>
      <c r="L78" s="1">
        <v>2.0</v>
      </c>
      <c r="M78" s="1" t="s">
        <v>49</v>
      </c>
      <c r="N78" s="1" t="s">
        <v>613</v>
      </c>
      <c r="O78" s="1" t="s">
        <v>75</v>
      </c>
      <c r="P78" s="1" t="s">
        <v>111</v>
      </c>
      <c r="Q78" s="1" t="s">
        <v>614</v>
      </c>
      <c r="R78" s="1">
        <v>4.0</v>
      </c>
      <c r="S78" s="1">
        <v>4.0</v>
      </c>
      <c r="T78" s="1">
        <v>4.0</v>
      </c>
      <c r="U78" s="1">
        <v>3.0</v>
      </c>
      <c r="V78" s="1">
        <v>3.0</v>
      </c>
      <c r="W78" s="1" t="s">
        <v>54</v>
      </c>
      <c r="X78" s="1" t="s">
        <v>615</v>
      </c>
      <c r="Y78" s="1" t="s">
        <v>75</v>
      </c>
      <c r="Z78" s="1" t="s">
        <v>616</v>
      </c>
      <c r="AA78" s="1" t="s">
        <v>75</v>
      </c>
      <c r="AB78" s="1" t="s">
        <v>617</v>
      </c>
      <c r="AC78" s="1">
        <v>3.0</v>
      </c>
      <c r="AD78" s="1">
        <v>1.0</v>
      </c>
      <c r="AE78" s="1">
        <v>2.0</v>
      </c>
      <c r="AF78" s="1">
        <v>3.0</v>
      </c>
      <c r="AG78" s="1" t="s">
        <v>58</v>
      </c>
      <c r="AH78" s="1">
        <v>1.0</v>
      </c>
      <c r="AI78" s="1" t="s">
        <v>58</v>
      </c>
      <c r="AJ78" s="1">
        <v>1.0</v>
      </c>
      <c r="AK78" s="1">
        <v>1.0</v>
      </c>
      <c r="AL78" s="1">
        <v>1.0</v>
      </c>
      <c r="AM78" s="1" t="s">
        <v>58</v>
      </c>
      <c r="AN78" s="1" t="s">
        <v>58</v>
      </c>
      <c r="AO78" s="1" t="s">
        <v>60</v>
      </c>
      <c r="AP78" s="1" t="s">
        <v>61</v>
      </c>
      <c r="AQ78" s="1" t="s">
        <v>62</v>
      </c>
      <c r="AR78" s="1">
        <v>26.0</v>
      </c>
      <c r="AS78" s="1" t="s">
        <v>63</v>
      </c>
      <c r="AT78" s="1" t="s">
        <v>64</v>
      </c>
      <c r="AU78" s="1">
        <v>1.1999091672E10</v>
      </c>
      <c r="AV78" s="1" t="s">
        <v>618</v>
      </c>
    </row>
    <row r="79" ht="15.75" customHeight="1">
      <c r="A79" s="2">
        <v>45431.74310180555</v>
      </c>
      <c r="B79" s="1" t="s">
        <v>43</v>
      </c>
      <c r="C79" s="1" t="s">
        <v>44</v>
      </c>
      <c r="D79" s="1" t="s">
        <v>43</v>
      </c>
      <c r="E79" s="1" t="s">
        <v>45</v>
      </c>
      <c r="F79" s="1" t="s">
        <v>46</v>
      </c>
      <c r="G79" s="1" t="s">
        <v>285</v>
      </c>
      <c r="H79" s="1" t="s">
        <v>619</v>
      </c>
      <c r="I79" s="1">
        <v>4.0</v>
      </c>
      <c r="J79" s="1">
        <v>5.0</v>
      </c>
      <c r="K79" s="1">
        <v>5.0</v>
      </c>
      <c r="L79" s="1">
        <v>5.0</v>
      </c>
      <c r="M79" s="1" t="s">
        <v>49</v>
      </c>
      <c r="N79" s="1" t="s">
        <v>620</v>
      </c>
      <c r="O79" s="1" t="s">
        <v>51</v>
      </c>
      <c r="P79" s="1" t="s">
        <v>75</v>
      </c>
      <c r="Q79" s="1" t="s">
        <v>621</v>
      </c>
      <c r="R79" s="1">
        <v>5.0</v>
      </c>
      <c r="S79" s="1">
        <v>5.0</v>
      </c>
      <c r="T79" s="1">
        <v>5.0</v>
      </c>
      <c r="U79" s="1">
        <v>4.0</v>
      </c>
      <c r="V79" s="1">
        <v>4.0</v>
      </c>
      <c r="W79" s="1" t="s">
        <v>54</v>
      </c>
      <c r="X79" s="1" t="s">
        <v>622</v>
      </c>
      <c r="Y79" s="1" t="s">
        <v>51</v>
      </c>
      <c r="Z79" s="1" t="s">
        <v>623</v>
      </c>
      <c r="AA79" s="1" t="s">
        <v>75</v>
      </c>
      <c r="AB79" s="1" t="s">
        <v>624</v>
      </c>
      <c r="AC79" s="1">
        <v>1.0</v>
      </c>
      <c r="AD79" s="1" t="s">
        <v>58</v>
      </c>
      <c r="AE79" s="1">
        <v>1.0</v>
      </c>
      <c r="AF79" s="1">
        <v>2.0</v>
      </c>
      <c r="AG79" s="1" t="s">
        <v>58</v>
      </c>
      <c r="AH79" s="1">
        <v>1.0</v>
      </c>
      <c r="AI79" s="1">
        <v>1.0</v>
      </c>
      <c r="AJ79" s="1">
        <v>1.0</v>
      </c>
      <c r="AK79" s="1" t="s">
        <v>58</v>
      </c>
      <c r="AL79" s="1">
        <v>1.0</v>
      </c>
      <c r="AM79" s="1" t="s">
        <v>58</v>
      </c>
      <c r="AN79" s="1" t="s">
        <v>58</v>
      </c>
      <c r="AO79" s="1" t="s">
        <v>60</v>
      </c>
      <c r="AP79" s="1" t="s">
        <v>61</v>
      </c>
      <c r="AQ79" s="1" t="s">
        <v>234</v>
      </c>
      <c r="AR79" s="1">
        <v>25.0</v>
      </c>
      <c r="AS79" s="1" t="s">
        <v>80</v>
      </c>
      <c r="AT79" s="1" t="s">
        <v>91</v>
      </c>
      <c r="AU79" s="1">
        <v>1.1987043414E10</v>
      </c>
      <c r="AV79" s="1" t="s">
        <v>625</v>
      </c>
    </row>
    <row r="80" ht="15.75" customHeight="1">
      <c r="A80" s="2">
        <v>45432.46176435185</v>
      </c>
      <c r="B80" s="1" t="s">
        <v>43</v>
      </c>
      <c r="C80" s="1" t="s">
        <v>126</v>
      </c>
      <c r="D80" s="1" t="s">
        <v>43</v>
      </c>
      <c r="E80" s="1" t="s">
        <v>67</v>
      </c>
      <c r="F80" s="1" t="s">
        <v>46</v>
      </c>
      <c r="G80" s="1" t="s">
        <v>626</v>
      </c>
      <c r="H80" s="1" t="s">
        <v>627</v>
      </c>
      <c r="I80" s="1">
        <v>3.0</v>
      </c>
      <c r="J80" s="1">
        <v>1.0</v>
      </c>
      <c r="K80" s="1">
        <v>3.0</v>
      </c>
      <c r="L80" s="1">
        <v>3.0</v>
      </c>
      <c r="M80" s="1" t="s">
        <v>49</v>
      </c>
      <c r="N80" s="1" t="s">
        <v>628</v>
      </c>
      <c r="O80" s="1" t="s">
        <v>75</v>
      </c>
      <c r="P80" s="1" t="s">
        <v>111</v>
      </c>
      <c r="Q80" s="1" t="s">
        <v>629</v>
      </c>
      <c r="R80" s="1">
        <v>4.0</v>
      </c>
      <c r="S80" s="1">
        <v>3.0</v>
      </c>
      <c r="T80" s="1">
        <v>4.0</v>
      </c>
      <c r="U80" s="1">
        <v>3.0</v>
      </c>
      <c r="V80" s="1">
        <v>3.0</v>
      </c>
      <c r="W80" s="1" t="s">
        <v>54</v>
      </c>
      <c r="X80" s="1" t="s">
        <v>630</v>
      </c>
      <c r="Y80" s="1" t="s">
        <v>51</v>
      </c>
      <c r="Z80" s="1" t="s">
        <v>631</v>
      </c>
      <c r="AA80" s="1" t="s">
        <v>51</v>
      </c>
      <c r="AB80" s="1" t="s">
        <v>632</v>
      </c>
      <c r="AC80" s="1">
        <v>1.0</v>
      </c>
      <c r="AD80" s="1">
        <v>1.0</v>
      </c>
      <c r="AE80" s="1">
        <v>1.0</v>
      </c>
      <c r="AF80" s="1">
        <v>2.0</v>
      </c>
      <c r="AG80" s="1" t="s">
        <v>58</v>
      </c>
      <c r="AH80" s="1">
        <v>1.0</v>
      </c>
      <c r="AI80" s="1">
        <v>1.0</v>
      </c>
      <c r="AJ80" s="1">
        <v>1.0</v>
      </c>
      <c r="AK80" s="1">
        <v>1.0</v>
      </c>
      <c r="AL80" s="1">
        <v>1.0</v>
      </c>
      <c r="AM80" s="1">
        <v>2.0</v>
      </c>
      <c r="AN80" s="1">
        <v>1.0</v>
      </c>
      <c r="AO80" s="1" t="s">
        <v>60</v>
      </c>
      <c r="AP80" s="1" t="s">
        <v>61</v>
      </c>
      <c r="AQ80" s="1" t="s">
        <v>62</v>
      </c>
      <c r="AR80" s="1">
        <v>37.0</v>
      </c>
      <c r="AS80" s="1" t="s">
        <v>80</v>
      </c>
      <c r="AT80" s="1" t="s">
        <v>64</v>
      </c>
      <c r="AU80" s="1">
        <v>1.1985947613E10</v>
      </c>
      <c r="AV80" s="1" t="s">
        <v>633</v>
      </c>
    </row>
    <row r="81" ht="15.75" customHeight="1">
      <c r="A81" s="2">
        <v>45432.46578270833</v>
      </c>
      <c r="B81" s="1" t="s">
        <v>43</v>
      </c>
      <c r="C81" s="1" t="s">
        <v>126</v>
      </c>
      <c r="D81" s="1" t="s">
        <v>43</v>
      </c>
      <c r="E81" s="1" t="s">
        <v>67</v>
      </c>
      <c r="F81" s="1" t="s">
        <v>46</v>
      </c>
      <c r="G81" s="1" t="s">
        <v>118</v>
      </c>
      <c r="H81" s="1" t="s">
        <v>634</v>
      </c>
      <c r="I81" s="1">
        <v>4.0</v>
      </c>
      <c r="J81" s="1">
        <v>5.0</v>
      </c>
      <c r="K81" s="1">
        <v>1.0</v>
      </c>
      <c r="L81" s="1">
        <v>1.0</v>
      </c>
      <c r="M81" s="1" t="s">
        <v>69</v>
      </c>
      <c r="N81" s="1" t="s">
        <v>203</v>
      </c>
      <c r="O81" s="1" t="s">
        <v>71</v>
      </c>
      <c r="P81" s="1" t="s">
        <v>52</v>
      </c>
      <c r="Q81" s="1" t="s">
        <v>635</v>
      </c>
      <c r="R81" s="1">
        <v>5.0</v>
      </c>
      <c r="S81" s="1">
        <v>5.0</v>
      </c>
      <c r="T81" s="1">
        <v>5.0</v>
      </c>
      <c r="U81" s="1">
        <v>3.0</v>
      </c>
      <c r="V81" s="1">
        <v>4.0</v>
      </c>
      <c r="W81" s="1" t="s">
        <v>73</v>
      </c>
      <c r="X81" s="1" t="s">
        <v>636</v>
      </c>
      <c r="Y81" s="1" t="s">
        <v>75</v>
      </c>
      <c r="Z81" s="1" t="s">
        <v>637</v>
      </c>
      <c r="AA81" s="1" t="s">
        <v>52</v>
      </c>
      <c r="AB81" s="1" t="s">
        <v>638</v>
      </c>
      <c r="AC81" s="1">
        <v>2.0</v>
      </c>
      <c r="AD81" s="1">
        <v>1.0</v>
      </c>
      <c r="AE81" s="1">
        <v>2.0</v>
      </c>
      <c r="AF81" s="1">
        <v>2.0</v>
      </c>
      <c r="AG81" s="1">
        <v>2.0</v>
      </c>
      <c r="AH81" s="1">
        <v>2.0</v>
      </c>
      <c r="AI81" s="1">
        <v>1.0</v>
      </c>
      <c r="AJ81" s="1">
        <v>1.0</v>
      </c>
      <c r="AK81" s="1">
        <v>1.0</v>
      </c>
      <c r="AL81" s="1">
        <v>1.0</v>
      </c>
      <c r="AM81" s="1" t="s">
        <v>58</v>
      </c>
      <c r="AN81" s="1">
        <v>1.0</v>
      </c>
      <c r="AO81" s="1" t="s">
        <v>60</v>
      </c>
      <c r="AP81" s="1" t="s">
        <v>61</v>
      </c>
      <c r="AQ81" s="1" t="s">
        <v>62</v>
      </c>
      <c r="AR81" s="1">
        <v>42.0</v>
      </c>
      <c r="AS81" s="1" t="s">
        <v>80</v>
      </c>
      <c r="AT81" s="1" t="s">
        <v>64</v>
      </c>
      <c r="AU81" s="1">
        <v>1.1957771938E10</v>
      </c>
      <c r="AV81" s="1" t="s">
        <v>639</v>
      </c>
    </row>
    <row r="82" ht="15.75" customHeight="1">
      <c r="A82" s="2">
        <v>45432.92556260417</v>
      </c>
      <c r="B82" s="1" t="s">
        <v>43</v>
      </c>
      <c r="C82" s="1" t="s">
        <v>82</v>
      </c>
      <c r="D82" s="1" t="s">
        <v>43</v>
      </c>
      <c r="E82" s="1" t="s">
        <v>67</v>
      </c>
      <c r="F82" s="1" t="s">
        <v>46</v>
      </c>
      <c r="G82" s="1" t="s">
        <v>118</v>
      </c>
      <c r="H82" s="1" t="s">
        <v>640</v>
      </c>
      <c r="I82" s="1">
        <v>5.0</v>
      </c>
      <c r="J82" s="1">
        <v>3.0</v>
      </c>
      <c r="K82" s="1">
        <v>5.0</v>
      </c>
      <c r="L82" s="1">
        <v>5.0</v>
      </c>
      <c r="M82" s="1" t="s">
        <v>69</v>
      </c>
      <c r="N82" s="1" t="s">
        <v>520</v>
      </c>
      <c r="O82" s="1" t="s">
        <v>52</v>
      </c>
      <c r="P82" s="1" t="s">
        <v>111</v>
      </c>
      <c r="Q82" s="1" t="s">
        <v>641</v>
      </c>
      <c r="R82" s="1">
        <v>4.0</v>
      </c>
      <c r="S82" s="1">
        <v>4.0</v>
      </c>
      <c r="T82" s="1">
        <v>4.0</v>
      </c>
      <c r="U82" s="1">
        <v>4.0</v>
      </c>
      <c r="V82" s="1">
        <v>3.0</v>
      </c>
      <c r="W82" s="1" t="s">
        <v>73</v>
      </c>
      <c r="X82" s="1" t="s">
        <v>642</v>
      </c>
      <c r="Y82" s="1" t="s">
        <v>75</v>
      </c>
      <c r="Z82" s="1" t="s">
        <v>643</v>
      </c>
      <c r="AA82" s="1" t="s">
        <v>52</v>
      </c>
      <c r="AB82" s="1" t="s">
        <v>644</v>
      </c>
      <c r="AC82" s="1">
        <v>1.0</v>
      </c>
      <c r="AD82" s="1">
        <v>1.0</v>
      </c>
      <c r="AE82" s="1" t="s">
        <v>58</v>
      </c>
      <c r="AF82" s="1">
        <v>2.0</v>
      </c>
      <c r="AG82" s="1" t="s">
        <v>58</v>
      </c>
      <c r="AH82" s="1">
        <v>1.0</v>
      </c>
      <c r="AI82" s="1">
        <v>1.0</v>
      </c>
      <c r="AJ82" s="1">
        <v>1.0</v>
      </c>
      <c r="AK82" s="1" t="s">
        <v>58</v>
      </c>
      <c r="AL82" s="1">
        <v>1.0</v>
      </c>
      <c r="AM82" s="1" t="s">
        <v>58</v>
      </c>
      <c r="AN82" s="1" t="s">
        <v>58</v>
      </c>
      <c r="AO82" s="1" t="s">
        <v>60</v>
      </c>
      <c r="AP82" s="1" t="s">
        <v>61</v>
      </c>
      <c r="AQ82" s="1" t="s">
        <v>90</v>
      </c>
      <c r="AR82" s="1">
        <v>24.0</v>
      </c>
      <c r="AS82" s="1" t="s">
        <v>63</v>
      </c>
      <c r="AT82" s="1" t="s">
        <v>91</v>
      </c>
      <c r="AU82" s="1">
        <v>1.1964776812E10</v>
      </c>
      <c r="AV82" s="1" t="s">
        <v>645</v>
      </c>
    </row>
    <row r="83" ht="15.75" customHeight="1">
      <c r="A83" s="2">
        <v>45434.588073356485</v>
      </c>
      <c r="B83" s="1" t="s">
        <v>43</v>
      </c>
      <c r="C83" s="1" t="s">
        <v>66</v>
      </c>
      <c r="D83" s="1" t="s">
        <v>43</v>
      </c>
      <c r="E83" s="1" t="s">
        <v>94</v>
      </c>
      <c r="F83" s="1" t="s">
        <v>46</v>
      </c>
      <c r="G83" s="1" t="s">
        <v>118</v>
      </c>
      <c r="H83" s="1" t="s">
        <v>646</v>
      </c>
      <c r="I83" s="1">
        <v>1.0</v>
      </c>
      <c r="J83" s="1">
        <v>3.0</v>
      </c>
      <c r="K83" s="1">
        <v>5.0</v>
      </c>
      <c r="L83" s="1">
        <v>2.0</v>
      </c>
      <c r="M83" s="1" t="s">
        <v>136</v>
      </c>
      <c r="N83" s="1" t="s">
        <v>647</v>
      </c>
      <c r="O83" s="1" t="s">
        <v>52</v>
      </c>
      <c r="P83" s="1" t="s">
        <v>75</v>
      </c>
      <c r="Q83" s="1" t="s">
        <v>648</v>
      </c>
      <c r="R83" s="1">
        <v>3.0</v>
      </c>
      <c r="S83" s="1">
        <v>3.0</v>
      </c>
      <c r="T83" s="1">
        <v>3.0</v>
      </c>
      <c r="U83" s="1">
        <v>3.0</v>
      </c>
      <c r="V83" s="1">
        <v>2.0</v>
      </c>
      <c r="W83" s="1" t="s">
        <v>54</v>
      </c>
      <c r="X83" s="1" t="s">
        <v>649</v>
      </c>
      <c r="Y83" s="1" t="s">
        <v>75</v>
      </c>
      <c r="Z83" s="1" t="s">
        <v>650</v>
      </c>
      <c r="AA83" s="1" t="s">
        <v>51</v>
      </c>
      <c r="AB83" s="1" t="s">
        <v>651</v>
      </c>
      <c r="AC83" s="1" t="s">
        <v>59</v>
      </c>
      <c r="AD83" s="1">
        <v>2.0</v>
      </c>
      <c r="AE83" s="1">
        <v>2.0</v>
      </c>
      <c r="AF83" s="1">
        <v>2.0</v>
      </c>
      <c r="AG83" s="1">
        <v>1.0</v>
      </c>
      <c r="AH83" s="1">
        <v>1.0</v>
      </c>
      <c r="AI83" s="1">
        <v>1.0</v>
      </c>
      <c r="AJ83" s="1">
        <v>1.0</v>
      </c>
      <c r="AK83" s="1" t="s">
        <v>58</v>
      </c>
      <c r="AL83" s="1">
        <v>1.0</v>
      </c>
      <c r="AM83" s="1">
        <v>1.0</v>
      </c>
      <c r="AN83" s="1">
        <v>1.0</v>
      </c>
      <c r="AO83" s="1" t="s">
        <v>60</v>
      </c>
      <c r="AP83" s="1" t="s">
        <v>61</v>
      </c>
      <c r="AQ83" s="1" t="s">
        <v>62</v>
      </c>
      <c r="AR83" s="1">
        <v>34.0</v>
      </c>
      <c r="AS83" s="1" t="s">
        <v>63</v>
      </c>
      <c r="AT83" s="1" t="s">
        <v>64</v>
      </c>
      <c r="AU83" s="1">
        <v>1.197699831E10</v>
      </c>
      <c r="AV83" s="1" t="s">
        <v>652</v>
      </c>
    </row>
    <row r="84" ht="15.75" customHeight="1">
      <c r="A84" s="2">
        <v>45437.65425554398</v>
      </c>
      <c r="B84" s="1" t="s">
        <v>43</v>
      </c>
      <c r="C84" s="1" t="s">
        <v>44</v>
      </c>
      <c r="D84" s="1" t="s">
        <v>43</v>
      </c>
      <c r="E84" s="1" t="s">
        <v>67</v>
      </c>
      <c r="F84" s="1" t="s">
        <v>46</v>
      </c>
      <c r="G84" s="1" t="s">
        <v>47</v>
      </c>
      <c r="H84" s="1" t="s">
        <v>653</v>
      </c>
      <c r="I84" s="1">
        <v>3.0</v>
      </c>
      <c r="J84" s="1">
        <v>5.0</v>
      </c>
      <c r="K84" s="1">
        <v>5.0</v>
      </c>
      <c r="L84" s="1">
        <v>4.0</v>
      </c>
      <c r="M84" s="1" t="s">
        <v>136</v>
      </c>
      <c r="N84" s="1" t="s">
        <v>654</v>
      </c>
      <c r="O84" s="1" t="s">
        <v>111</v>
      </c>
      <c r="P84" s="1" t="s">
        <v>75</v>
      </c>
      <c r="Q84" s="1" t="s">
        <v>655</v>
      </c>
      <c r="R84" s="1">
        <v>5.0</v>
      </c>
      <c r="S84" s="1">
        <v>5.0</v>
      </c>
      <c r="T84" s="1">
        <v>4.0</v>
      </c>
      <c r="U84" s="1">
        <v>5.0</v>
      </c>
      <c r="V84" s="1">
        <v>5.0</v>
      </c>
      <c r="W84" s="1" t="s">
        <v>54</v>
      </c>
      <c r="X84" s="1" t="s">
        <v>656</v>
      </c>
      <c r="Y84" s="1" t="s">
        <v>51</v>
      </c>
      <c r="Z84" s="1" t="s">
        <v>657</v>
      </c>
      <c r="AA84" s="1" t="s">
        <v>52</v>
      </c>
      <c r="AB84" s="1" t="s">
        <v>658</v>
      </c>
      <c r="AC84" s="1">
        <v>3.0</v>
      </c>
      <c r="AD84" s="1" t="s">
        <v>58</v>
      </c>
      <c r="AE84" s="1">
        <v>3.0</v>
      </c>
      <c r="AF84" s="1">
        <v>2.0</v>
      </c>
      <c r="AG84" s="1" t="s">
        <v>58</v>
      </c>
      <c r="AH84" s="1">
        <v>1.0</v>
      </c>
      <c r="AI84" s="1">
        <v>1.0</v>
      </c>
      <c r="AJ84" s="1">
        <v>1.0</v>
      </c>
      <c r="AK84" s="1" t="s">
        <v>58</v>
      </c>
      <c r="AL84" s="1">
        <v>1.0</v>
      </c>
      <c r="AM84" s="1" t="s">
        <v>58</v>
      </c>
      <c r="AN84" s="1">
        <v>1.0</v>
      </c>
      <c r="AO84" s="1" t="s">
        <v>60</v>
      </c>
      <c r="AP84" s="1" t="s">
        <v>61</v>
      </c>
      <c r="AQ84" s="1" t="s">
        <v>336</v>
      </c>
      <c r="AR84" s="1">
        <v>20.0</v>
      </c>
      <c r="AS84" s="1" t="s">
        <v>80</v>
      </c>
      <c r="AT84" s="1" t="s">
        <v>91</v>
      </c>
      <c r="AU84" s="1">
        <v>1.1967194435E10</v>
      </c>
      <c r="AV84" s="1" t="s">
        <v>659</v>
      </c>
    </row>
    <row r="85" ht="15.75" customHeight="1">
      <c r="A85" s="2">
        <v>45437.66103065972</v>
      </c>
      <c r="B85" s="1" t="s">
        <v>43</v>
      </c>
      <c r="C85" s="1" t="s">
        <v>44</v>
      </c>
      <c r="D85" s="1" t="s">
        <v>43</v>
      </c>
      <c r="E85" s="1" t="s">
        <v>94</v>
      </c>
      <c r="F85" s="1" t="s">
        <v>46</v>
      </c>
      <c r="G85" s="1" t="s">
        <v>118</v>
      </c>
      <c r="H85" s="1" t="s">
        <v>660</v>
      </c>
      <c r="I85" s="1">
        <v>4.0</v>
      </c>
      <c r="J85" s="1">
        <v>5.0</v>
      </c>
      <c r="K85" s="1">
        <v>5.0</v>
      </c>
      <c r="L85" s="1">
        <v>4.0</v>
      </c>
      <c r="M85" s="1" t="s">
        <v>49</v>
      </c>
      <c r="N85" s="1" t="s">
        <v>661</v>
      </c>
      <c r="O85" s="1" t="s">
        <v>51</v>
      </c>
      <c r="P85" s="1" t="s">
        <v>111</v>
      </c>
      <c r="Q85" s="1" t="s">
        <v>662</v>
      </c>
      <c r="R85" s="1">
        <v>5.0</v>
      </c>
      <c r="S85" s="1">
        <v>5.0</v>
      </c>
      <c r="T85" s="1">
        <v>5.0</v>
      </c>
      <c r="U85" s="1">
        <v>4.0</v>
      </c>
      <c r="V85" s="1">
        <v>5.0</v>
      </c>
      <c r="W85" s="1" t="s">
        <v>73</v>
      </c>
      <c r="X85" s="1" t="s">
        <v>663</v>
      </c>
      <c r="Y85" s="1" t="s">
        <v>52</v>
      </c>
      <c r="Z85" s="1" t="s">
        <v>664</v>
      </c>
      <c r="AA85" s="1" t="s">
        <v>71</v>
      </c>
      <c r="AB85" s="1" t="s">
        <v>665</v>
      </c>
      <c r="AC85" s="1">
        <v>1.0</v>
      </c>
      <c r="AD85" s="1" t="s">
        <v>58</v>
      </c>
      <c r="AE85" s="1" t="s">
        <v>58</v>
      </c>
      <c r="AF85" s="1">
        <v>1.0</v>
      </c>
      <c r="AG85" s="1" t="s">
        <v>58</v>
      </c>
      <c r="AH85" s="1">
        <v>1.0</v>
      </c>
      <c r="AI85" s="1">
        <v>1.0</v>
      </c>
      <c r="AJ85" s="1">
        <v>1.0</v>
      </c>
      <c r="AK85" s="1" t="s">
        <v>58</v>
      </c>
      <c r="AL85" s="1">
        <v>1.0</v>
      </c>
      <c r="AM85" s="1" t="s">
        <v>58</v>
      </c>
      <c r="AN85" s="1" t="s">
        <v>58</v>
      </c>
      <c r="AO85" s="1" t="s">
        <v>60</v>
      </c>
      <c r="AP85" s="1" t="s">
        <v>61</v>
      </c>
      <c r="AQ85" s="1" t="s">
        <v>90</v>
      </c>
      <c r="AR85" s="1">
        <v>25.0</v>
      </c>
      <c r="AS85" s="1" t="s">
        <v>63</v>
      </c>
      <c r="AT85" s="1" t="s">
        <v>314</v>
      </c>
      <c r="AU85" s="1">
        <v>1.198228996E10</v>
      </c>
      <c r="AV85" s="1" t="s">
        <v>666</v>
      </c>
    </row>
    <row r="86" ht="15.75" customHeight="1">
      <c r="A86" s="2">
        <v>45437.67186516203</v>
      </c>
      <c r="B86" s="1" t="s">
        <v>43</v>
      </c>
      <c r="C86" s="1" t="s">
        <v>82</v>
      </c>
      <c r="D86" s="1" t="s">
        <v>43</v>
      </c>
      <c r="E86" s="1" t="s">
        <v>45</v>
      </c>
      <c r="F86" s="1" t="s">
        <v>46</v>
      </c>
      <c r="G86" s="1" t="s">
        <v>118</v>
      </c>
      <c r="H86" s="1" t="s">
        <v>667</v>
      </c>
      <c r="I86" s="1">
        <v>5.0</v>
      </c>
      <c r="J86" s="1">
        <v>5.0</v>
      </c>
      <c r="K86" s="1">
        <v>5.0</v>
      </c>
      <c r="L86" s="1">
        <v>4.0</v>
      </c>
      <c r="M86" s="1" t="s">
        <v>49</v>
      </c>
      <c r="N86" s="1" t="s">
        <v>668</v>
      </c>
      <c r="O86" s="1" t="s">
        <v>51</v>
      </c>
      <c r="P86" s="1" t="s">
        <v>75</v>
      </c>
      <c r="Q86" s="1" t="s">
        <v>669</v>
      </c>
      <c r="R86" s="1">
        <v>5.0</v>
      </c>
      <c r="S86" s="1">
        <v>3.0</v>
      </c>
      <c r="T86" s="1">
        <v>5.0</v>
      </c>
      <c r="U86" s="1">
        <v>3.0</v>
      </c>
      <c r="V86" s="1">
        <v>2.0</v>
      </c>
      <c r="W86" s="1" t="s">
        <v>54</v>
      </c>
      <c r="X86" s="1" t="s">
        <v>670</v>
      </c>
      <c r="Y86" s="1" t="s">
        <v>51</v>
      </c>
      <c r="Z86" s="1" t="s">
        <v>671</v>
      </c>
      <c r="AA86" s="1" t="s">
        <v>51</v>
      </c>
      <c r="AB86" s="1" t="s">
        <v>672</v>
      </c>
      <c r="AC86" s="1">
        <v>2.0</v>
      </c>
      <c r="AD86" s="1">
        <v>2.0</v>
      </c>
      <c r="AE86" s="1">
        <v>2.0</v>
      </c>
      <c r="AF86" s="1">
        <v>3.0</v>
      </c>
      <c r="AG86" s="1" t="s">
        <v>58</v>
      </c>
      <c r="AH86" s="1">
        <v>1.0</v>
      </c>
      <c r="AI86" s="1">
        <v>1.0</v>
      </c>
      <c r="AJ86" s="1">
        <v>1.0</v>
      </c>
      <c r="AK86" s="1" t="s">
        <v>58</v>
      </c>
      <c r="AL86" s="1">
        <v>1.0</v>
      </c>
      <c r="AM86" s="1" t="s">
        <v>58</v>
      </c>
      <c r="AN86" s="1" t="s">
        <v>58</v>
      </c>
      <c r="AO86" s="1" t="s">
        <v>78</v>
      </c>
      <c r="AP86" s="1" t="s">
        <v>61</v>
      </c>
      <c r="AQ86" s="1" t="s">
        <v>62</v>
      </c>
      <c r="AR86" s="1">
        <v>24.0</v>
      </c>
      <c r="AS86" s="1" t="s">
        <v>63</v>
      </c>
      <c r="AT86" s="1" t="s">
        <v>64</v>
      </c>
      <c r="AU86" s="1">
        <v>1.1998505088E10</v>
      </c>
      <c r="AV86" s="1" t="s">
        <v>673</v>
      </c>
    </row>
    <row r="87" ht="15.75" customHeight="1">
      <c r="A87" s="2">
        <v>45437.671885613425</v>
      </c>
      <c r="B87" s="1" t="s">
        <v>43</v>
      </c>
      <c r="C87" s="1" t="s">
        <v>44</v>
      </c>
      <c r="D87" s="1" t="s">
        <v>43</v>
      </c>
      <c r="E87" s="1" t="s">
        <v>45</v>
      </c>
      <c r="F87" s="1" t="s">
        <v>46</v>
      </c>
      <c r="G87" s="1" t="s">
        <v>118</v>
      </c>
      <c r="H87" s="1" t="s">
        <v>674</v>
      </c>
      <c r="I87" s="1">
        <v>5.0</v>
      </c>
      <c r="J87" s="1">
        <v>5.0</v>
      </c>
      <c r="K87" s="1">
        <v>5.0</v>
      </c>
      <c r="L87" s="1">
        <v>4.0</v>
      </c>
      <c r="M87" s="1" t="s">
        <v>136</v>
      </c>
      <c r="N87" s="1" t="s">
        <v>675</v>
      </c>
      <c r="O87" s="1" t="s">
        <v>51</v>
      </c>
      <c r="P87" s="1" t="s">
        <v>111</v>
      </c>
      <c r="Q87" s="1" t="s">
        <v>676</v>
      </c>
      <c r="R87" s="1">
        <v>5.0</v>
      </c>
      <c r="S87" s="1">
        <v>3.0</v>
      </c>
      <c r="T87" s="1">
        <v>5.0</v>
      </c>
      <c r="U87" s="1">
        <v>2.0</v>
      </c>
      <c r="V87" s="1">
        <v>1.0</v>
      </c>
      <c r="W87" s="1" t="s">
        <v>54</v>
      </c>
      <c r="X87" s="1" t="s">
        <v>677</v>
      </c>
      <c r="Y87" s="1" t="s">
        <v>51</v>
      </c>
      <c r="Z87" s="1" t="s">
        <v>678</v>
      </c>
      <c r="AA87" s="1" t="s">
        <v>51</v>
      </c>
      <c r="AB87" s="1" t="s">
        <v>679</v>
      </c>
      <c r="AC87" s="1">
        <v>3.0</v>
      </c>
      <c r="AD87" s="1">
        <v>1.0</v>
      </c>
      <c r="AE87" s="1">
        <v>1.0</v>
      </c>
      <c r="AF87" s="1">
        <v>1.0</v>
      </c>
      <c r="AG87" s="1" t="s">
        <v>58</v>
      </c>
      <c r="AH87" s="1">
        <v>1.0</v>
      </c>
      <c r="AI87" s="1">
        <v>1.0</v>
      </c>
      <c r="AJ87" s="1">
        <v>1.0</v>
      </c>
      <c r="AK87" s="1" t="s">
        <v>58</v>
      </c>
      <c r="AL87" s="1">
        <v>1.0</v>
      </c>
      <c r="AM87" s="1" t="s">
        <v>58</v>
      </c>
      <c r="AN87" s="1">
        <v>1.0</v>
      </c>
      <c r="AO87" s="1" t="s">
        <v>60</v>
      </c>
      <c r="AP87" s="1" t="s">
        <v>61</v>
      </c>
      <c r="AQ87" s="1" t="s">
        <v>62</v>
      </c>
      <c r="AR87" s="1">
        <v>29.0</v>
      </c>
      <c r="AS87" s="1" t="s">
        <v>63</v>
      </c>
      <c r="AT87" s="1" t="s">
        <v>64</v>
      </c>
      <c r="AU87" s="1">
        <v>1.1997036409E10</v>
      </c>
      <c r="AV87" s="4" t="s">
        <v>680</v>
      </c>
    </row>
    <row r="88" ht="15.75" customHeight="1">
      <c r="A88" s="2">
        <v>45437.740137395835</v>
      </c>
      <c r="B88" s="1" t="s">
        <v>43</v>
      </c>
      <c r="C88" s="1" t="s">
        <v>44</v>
      </c>
      <c r="D88" s="1" t="s">
        <v>43</v>
      </c>
      <c r="E88" s="1" t="s">
        <v>45</v>
      </c>
      <c r="F88" s="1" t="s">
        <v>134</v>
      </c>
      <c r="G88" s="1" t="s">
        <v>118</v>
      </c>
      <c r="H88" s="1" t="s">
        <v>681</v>
      </c>
      <c r="I88" s="1">
        <v>5.0</v>
      </c>
      <c r="J88" s="1">
        <v>5.0</v>
      </c>
      <c r="K88" s="1">
        <v>5.0</v>
      </c>
      <c r="L88" s="1">
        <v>5.0</v>
      </c>
      <c r="M88" s="1" t="s">
        <v>136</v>
      </c>
      <c r="N88" s="1" t="s">
        <v>682</v>
      </c>
      <c r="O88" s="1" t="s">
        <v>51</v>
      </c>
      <c r="P88" s="1" t="s">
        <v>51</v>
      </c>
      <c r="Q88" s="1" t="s">
        <v>683</v>
      </c>
      <c r="R88" s="1">
        <v>1.0</v>
      </c>
      <c r="S88" s="1">
        <v>5.0</v>
      </c>
      <c r="T88" s="1">
        <v>5.0</v>
      </c>
      <c r="U88" s="1">
        <v>4.0</v>
      </c>
      <c r="V88" s="1">
        <v>4.0</v>
      </c>
      <c r="W88" s="1" t="s">
        <v>73</v>
      </c>
      <c r="X88" s="1" t="s">
        <v>684</v>
      </c>
      <c r="Y88" s="1" t="s">
        <v>111</v>
      </c>
      <c r="Z88" s="1" t="s">
        <v>685</v>
      </c>
      <c r="AA88" s="1" t="s">
        <v>52</v>
      </c>
      <c r="AB88" s="1" t="s">
        <v>686</v>
      </c>
      <c r="AC88" s="1">
        <v>1.0</v>
      </c>
      <c r="AD88" s="1" t="s">
        <v>58</v>
      </c>
      <c r="AE88" s="1" t="s">
        <v>58</v>
      </c>
      <c r="AF88" s="1">
        <v>1.0</v>
      </c>
      <c r="AG88" s="1" t="s">
        <v>58</v>
      </c>
      <c r="AH88" s="1">
        <v>1.0</v>
      </c>
      <c r="AI88" s="1">
        <v>1.0</v>
      </c>
      <c r="AJ88" s="1">
        <v>1.0</v>
      </c>
      <c r="AK88" s="1">
        <v>1.0</v>
      </c>
      <c r="AL88" s="1">
        <v>1.0</v>
      </c>
      <c r="AM88" s="1">
        <v>1.0</v>
      </c>
      <c r="AN88" s="1">
        <v>1.0</v>
      </c>
      <c r="AO88" s="1" t="s">
        <v>60</v>
      </c>
      <c r="AP88" s="1" t="s">
        <v>61</v>
      </c>
      <c r="AQ88" s="1" t="s">
        <v>336</v>
      </c>
      <c r="AR88" s="1">
        <v>26.0</v>
      </c>
      <c r="AS88" s="1" t="s">
        <v>80</v>
      </c>
      <c r="AT88" s="1" t="s">
        <v>344</v>
      </c>
      <c r="AU88" s="1">
        <v>9.89573126E8</v>
      </c>
      <c r="AV88" s="1" t="s">
        <v>687</v>
      </c>
    </row>
    <row r="89" ht="15.75" customHeight="1">
      <c r="A89" s="2">
        <v>45437.755027314815</v>
      </c>
      <c r="B89" s="1" t="s">
        <v>43</v>
      </c>
      <c r="C89" s="1" t="s">
        <v>82</v>
      </c>
      <c r="D89" s="1" t="s">
        <v>43</v>
      </c>
      <c r="E89" s="1" t="s">
        <v>127</v>
      </c>
      <c r="F89" s="1" t="s">
        <v>46</v>
      </c>
      <c r="G89" s="1" t="s">
        <v>688</v>
      </c>
      <c r="H89" s="1" t="s">
        <v>689</v>
      </c>
      <c r="I89" s="1">
        <v>4.0</v>
      </c>
      <c r="J89" s="1">
        <v>3.0</v>
      </c>
      <c r="K89" s="1">
        <v>2.0</v>
      </c>
      <c r="L89" s="1">
        <v>3.0</v>
      </c>
      <c r="M89" s="1" t="s">
        <v>49</v>
      </c>
      <c r="N89" s="1" t="s">
        <v>690</v>
      </c>
      <c r="O89" s="1" t="s">
        <v>51</v>
      </c>
      <c r="P89" s="1" t="s">
        <v>52</v>
      </c>
      <c r="Q89" s="1" t="s">
        <v>691</v>
      </c>
      <c r="R89" s="1">
        <v>4.0</v>
      </c>
      <c r="S89" s="1">
        <v>1.0</v>
      </c>
      <c r="T89" s="1">
        <v>1.0</v>
      </c>
      <c r="U89" s="1">
        <v>1.0</v>
      </c>
      <c r="V89" s="1">
        <v>2.0</v>
      </c>
      <c r="W89" s="1" t="s">
        <v>54</v>
      </c>
      <c r="X89" s="1" t="s">
        <v>692</v>
      </c>
      <c r="Y89" s="1" t="s">
        <v>51</v>
      </c>
      <c r="Z89" s="1" t="s">
        <v>693</v>
      </c>
      <c r="AA89" s="1" t="s">
        <v>51</v>
      </c>
      <c r="AB89" s="1" t="s">
        <v>694</v>
      </c>
      <c r="AC89" s="1">
        <v>1.0</v>
      </c>
      <c r="AD89" s="1" t="s">
        <v>58</v>
      </c>
      <c r="AE89" s="1" t="s">
        <v>58</v>
      </c>
      <c r="AF89" s="1" t="s">
        <v>58</v>
      </c>
      <c r="AG89" s="1" t="s">
        <v>58</v>
      </c>
      <c r="AH89" s="1">
        <v>1.0</v>
      </c>
      <c r="AI89" s="1">
        <v>1.0</v>
      </c>
      <c r="AJ89" s="1">
        <v>1.0</v>
      </c>
      <c r="AK89" s="1">
        <v>1.0</v>
      </c>
      <c r="AL89" s="1">
        <v>2.0</v>
      </c>
      <c r="AM89" s="1" t="s">
        <v>58</v>
      </c>
      <c r="AN89" s="1" t="s">
        <v>58</v>
      </c>
      <c r="AO89" s="1" t="s">
        <v>60</v>
      </c>
      <c r="AP89" s="1" t="s">
        <v>61</v>
      </c>
      <c r="AQ89" s="1" t="s">
        <v>234</v>
      </c>
      <c r="AR89" s="1">
        <v>21.0</v>
      </c>
      <c r="AS89" s="1" t="s">
        <v>63</v>
      </c>
      <c r="AT89" s="1" t="s">
        <v>91</v>
      </c>
      <c r="AU89" s="1" t="s">
        <v>695</v>
      </c>
      <c r="AV89" s="1" t="s">
        <v>696</v>
      </c>
    </row>
    <row r="90" ht="15.75" customHeight="1">
      <c r="A90" s="2">
        <v>45437.75853104166</v>
      </c>
      <c r="B90" s="1" t="s">
        <v>43</v>
      </c>
      <c r="C90" s="1" t="s">
        <v>44</v>
      </c>
      <c r="D90" s="1" t="s">
        <v>43</v>
      </c>
      <c r="E90" s="1" t="s">
        <v>306</v>
      </c>
      <c r="F90" s="1" t="s">
        <v>46</v>
      </c>
      <c r="G90" s="1" t="s">
        <v>47</v>
      </c>
      <c r="H90" s="1" t="s">
        <v>171</v>
      </c>
      <c r="I90" s="1">
        <v>4.0</v>
      </c>
      <c r="J90" s="1">
        <v>1.0</v>
      </c>
      <c r="K90" s="1">
        <v>5.0</v>
      </c>
      <c r="L90" s="1">
        <v>3.0</v>
      </c>
      <c r="M90" s="1" t="s">
        <v>69</v>
      </c>
      <c r="N90" s="1" t="s">
        <v>697</v>
      </c>
      <c r="O90" s="1" t="s">
        <v>71</v>
      </c>
      <c r="P90" s="1" t="s">
        <v>71</v>
      </c>
      <c r="Q90" s="1" t="s">
        <v>698</v>
      </c>
      <c r="R90" s="1">
        <v>4.0</v>
      </c>
      <c r="S90" s="1">
        <v>5.0</v>
      </c>
      <c r="T90" s="1">
        <v>5.0</v>
      </c>
      <c r="U90" s="1">
        <v>3.0</v>
      </c>
      <c r="V90" s="1">
        <v>2.0</v>
      </c>
      <c r="W90" s="1" t="s">
        <v>54</v>
      </c>
      <c r="X90" s="1" t="s">
        <v>699</v>
      </c>
      <c r="Y90" s="1" t="s">
        <v>51</v>
      </c>
      <c r="Z90" s="1" t="s">
        <v>700</v>
      </c>
      <c r="AA90" s="1" t="s">
        <v>75</v>
      </c>
      <c r="AB90" s="1" t="s">
        <v>701</v>
      </c>
      <c r="AC90" s="1">
        <v>2.0</v>
      </c>
      <c r="AD90" s="1" t="s">
        <v>58</v>
      </c>
      <c r="AE90" s="1" t="s">
        <v>58</v>
      </c>
      <c r="AF90" s="1">
        <v>1.0</v>
      </c>
      <c r="AG90" s="1">
        <v>1.0</v>
      </c>
      <c r="AH90" s="1">
        <v>1.0</v>
      </c>
      <c r="AI90" s="1">
        <v>1.0</v>
      </c>
      <c r="AJ90" s="1">
        <v>1.0</v>
      </c>
      <c r="AK90" s="1" t="s">
        <v>58</v>
      </c>
      <c r="AL90" s="1">
        <v>1.0</v>
      </c>
      <c r="AM90" s="1" t="s">
        <v>58</v>
      </c>
      <c r="AN90" s="1" t="s">
        <v>58</v>
      </c>
      <c r="AO90" s="1" t="s">
        <v>60</v>
      </c>
      <c r="AP90" s="1" t="s">
        <v>61</v>
      </c>
      <c r="AQ90" s="1" t="s">
        <v>62</v>
      </c>
      <c r="AR90" s="1">
        <v>28.0</v>
      </c>
      <c r="AS90" s="1" t="s">
        <v>80</v>
      </c>
      <c r="AT90" s="1" t="s">
        <v>64</v>
      </c>
      <c r="AU90" s="1">
        <v>8.1996851296E10</v>
      </c>
      <c r="AV90" s="1" t="s">
        <v>702</v>
      </c>
    </row>
    <row r="91" ht="15.75" customHeight="1">
      <c r="A91" s="2">
        <v>45437.78734826389</v>
      </c>
      <c r="B91" s="1" t="s">
        <v>43</v>
      </c>
      <c r="C91" s="1" t="s">
        <v>82</v>
      </c>
      <c r="D91" s="1" t="s">
        <v>43</v>
      </c>
      <c r="E91" s="1" t="s">
        <v>45</v>
      </c>
      <c r="F91" s="1" t="s">
        <v>46</v>
      </c>
      <c r="G91" s="1" t="s">
        <v>285</v>
      </c>
      <c r="H91" s="1" t="s">
        <v>596</v>
      </c>
      <c r="I91" s="1">
        <v>3.0</v>
      </c>
      <c r="J91" s="1">
        <v>1.0</v>
      </c>
      <c r="K91" s="1">
        <v>3.0</v>
      </c>
      <c r="L91" s="1">
        <v>2.0</v>
      </c>
      <c r="M91" s="1" t="s">
        <v>69</v>
      </c>
      <c r="N91" s="1" t="s">
        <v>703</v>
      </c>
      <c r="O91" s="1" t="s">
        <v>75</v>
      </c>
      <c r="P91" s="1" t="s">
        <v>52</v>
      </c>
      <c r="Q91" s="1" t="s">
        <v>704</v>
      </c>
      <c r="R91" s="1">
        <v>4.0</v>
      </c>
      <c r="S91" s="1">
        <v>5.0</v>
      </c>
      <c r="T91" s="1">
        <v>5.0</v>
      </c>
      <c r="U91" s="1">
        <v>3.0</v>
      </c>
      <c r="V91" s="1">
        <v>4.0</v>
      </c>
      <c r="W91" s="1" t="s">
        <v>73</v>
      </c>
      <c r="X91" s="1" t="s">
        <v>705</v>
      </c>
      <c r="Y91" s="1" t="s">
        <v>75</v>
      </c>
      <c r="Z91" s="1" t="s">
        <v>706</v>
      </c>
      <c r="AA91" s="1" t="s">
        <v>75</v>
      </c>
      <c r="AB91" s="1" t="s">
        <v>707</v>
      </c>
      <c r="AC91" s="1">
        <v>2.0</v>
      </c>
      <c r="AD91" s="1" t="s">
        <v>58</v>
      </c>
      <c r="AE91" s="1">
        <v>2.0</v>
      </c>
      <c r="AF91" s="1">
        <v>3.0</v>
      </c>
      <c r="AG91" s="1" t="s">
        <v>58</v>
      </c>
      <c r="AH91" s="1">
        <v>2.0</v>
      </c>
      <c r="AI91" s="1">
        <v>1.0</v>
      </c>
      <c r="AJ91" s="1">
        <v>1.0</v>
      </c>
      <c r="AK91" s="1" t="s">
        <v>58</v>
      </c>
      <c r="AL91" s="1">
        <v>1.0</v>
      </c>
      <c r="AM91" s="1" t="s">
        <v>58</v>
      </c>
      <c r="AN91" s="1" t="s">
        <v>58</v>
      </c>
      <c r="AO91" s="1" t="s">
        <v>60</v>
      </c>
      <c r="AP91" s="1" t="s">
        <v>61</v>
      </c>
      <c r="AQ91" s="1" t="s">
        <v>62</v>
      </c>
      <c r="AR91" s="1">
        <v>21.0</v>
      </c>
      <c r="AS91" s="1" t="s">
        <v>80</v>
      </c>
      <c r="AT91" s="1" t="s">
        <v>64</v>
      </c>
      <c r="AU91" s="1">
        <v>1.1996897258E10</v>
      </c>
      <c r="AV91" s="1" t="s">
        <v>708</v>
      </c>
    </row>
    <row r="92" ht="15.75" customHeight="1">
      <c r="A92" s="2">
        <v>45437.86851596065</v>
      </c>
      <c r="B92" s="1" t="s">
        <v>43</v>
      </c>
      <c r="C92" s="1" t="s">
        <v>82</v>
      </c>
      <c r="D92" s="1" t="s">
        <v>43</v>
      </c>
      <c r="E92" s="1" t="s">
        <v>67</v>
      </c>
      <c r="F92" s="1" t="s">
        <v>134</v>
      </c>
      <c r="G92" s="1" t="s">
        <v>118</v>
      </c>
      <c r="H92" s="1" t="s">
        <v>709</v>
      </c>
      <c r="I92" s="1">
        <v>3.0</v>
      </c>
      <c r="J92" s="1">
        <v>3.0</v>
      </c>
      <c r="K92" s="1">
        <v>4.0</v>
      </c>
      <c r="L92" s="1">
        <v>4.0</v>
      </c>
      <c r="M92" s="1" t="s">
        <v>69</v>
      </c>
      <c r="N92" s="1" t="s">
        <v>439</v>
      </c>
      <c r="O92" s="1" t="s">
        <v>111</v>
      </c>
      <c r="P92" s="1" t="s">
        <v>71</v>
      </c>
      <c r="Q92" s="1" t="s">
        <v>710</v>
      </c>
      <c r="R92" s="1">
        <v>3.0</v>
      </c>
      <c r="S92" s="1">
        <v>3.0</v>
      </c>
      <c r="T92" s="1">
        <v>3.0</v>
      </c>
      <c r="U92" s="1">
        <v>3.0</v>
      </c>
      <c r="V92" s="1">
        <v>3.0</v>
      </c>
      <c r="W92" s="1" t="s">
        <v>54</v>
      </c>
      <c r="X92" s="1" t="s">
        <v>711</v>
      </c>
      <c r="Y92" s="1" t="s">
        <v>71</v>
      </c>
      <c r="Z92" s="1" t="s">
        <v>711</v>
      </c>
      <c r="AA92" s="1" t="s">
        <v>71</v>
      </c>
      <c r="AB92" s="1" t="s">
        <v>711</v>
      </c>
      <c r="AC92" s="1">
        <v>1.0</v>
      </c>
      <c r="AD92" s="1">
        <v>1.0</v>
      </c>
      <c r="AE92" s="1">
        <v>1.0</v>
      </c>
      <c r="AF92" s="1">
        <v>1.0</v>
      </c>
      <c r="AG92" s="1">
        <v>1.0</v>
      </c>
      <c r="AH92" s="1">
        <v>1.0</v>
      </c>
      <c r="AI92" s="1">
        <v>1.0</v>
      </c>
      <c r="AJ92" s="1">
        <v>1.0</v>
      </c>
      <c r="AK92" s="1">
        <v>1.0</v>
      </c>
      <c r="AL92" s="1">
        <v>1.0</v>
      </c>
      <c r="AM92" s="1">
        <v>1.0</v>
      </c>
      <c r="AN92" s="1">
        <v>1.0</v>
      </c>
      <c r="AO92" s="1" t="s">
        <v>60</v>
      </c>
      <c r="AP92" s="1" t="s">
        <v>79</v>
      </c>
      <c r="AQ92" s="1" t="s">
        <v>234</v>
      </c>
      <c r="AR92" s="1">
        <v>24.0</v>
      </c>
      <c r="AS92" s="1" t="s">
        <v>80</v>
      </c>
      <c r="AT92" s="1" t="s">
        <v>116</v>
      </c>
      <c r="AU92" s="1">
        <v>1.1954361541E10</v>
      </c>
      <c r="AV92" s="1" t="s">
        <v>712</v>
      </c>
    </row>
    <row r="93" ht="15.75" customHeight="1">
      <c r="A93" s="2">
        <v>45437.95106482639</v>
      </c>
      <c r="B93" s="1" t="s">
        <v>43</v>
      </c>
      <c r="C93" s="1" t="s">
        <v>82</v>
      </c>
      <c r="D93" s="1" t="s">
        <v>43</v>
      </c>
      <c r="E93" s="1" t="s">
        <v>45</v>
      </c>
      <c r="F93" s="1" t="s">
        <v>46</v>
      </c>
      <c r="G93" s="1" t="s">
        <v>713</v>
      </c>
      <c r="H93" s="1" t="s">
        <v>714</v>
      </c>
      <c r="I93" s="1">
        <v>3.0</v>
      </c>
      <c r="J93" s="1">
        <v>4.0</v>
      </c>
      <c r="K93" s="1">
        <v>4.0</v>
      </c>
      <c r="L93" s="1">
        <v>3.0</v>
      </c>
      <c r="M93" s="1" t="s">
        <v>49</v>
      </c>
      <c r="N93" s="1" t="s">
        <v>715</v>
      </c>
      <c r="O93" s="1" t="s">
        <v>75</v>
      </c>
      <c r="P93" s="1" t="s">
        <v>111</v>
      </c>
      <c r="Q93" s="1" t="s">
        <v>716</v>
      </c>
      <c r="R93" s="1">
        <v>4.0</v>
      </c>
      <c r="S93" s="1">
        <v>4.0</v>
      </c>
      <c r="T93" s="1">
        <v>4.0</v>
      </c>
      <c r="U93" s="1">
        <v>4.0</v>
      </c>
      <c r="V93" s="1">
        <v>3.0</v>
      </c>
      <c r="W93" s="1" t="s">
        <v>54</v>
      </c>
      <c r="X93" s="1" t="s">
        <v>717</v>
      </c>
      <c r="Y93" s="1" t="s">
        <v>52</v>
      </c>
      <c r="Z93" s="1" t="s">
        <v>718</v>
      </c>
      <c r="AA93" s="1" t="s">
        <v>75</v>
      </c>
      <c r="AB93" s="1" t="s">
        <v>719</v>
      </c>
      <c r="AC93" s="1">
        <v>2.0</v>
      </c>
      <c r="AD93" s="1" t="s">
        <v>58</v>
      </c>
      <c r="AE93" s="1" t="s">
        <v>58</v>
      </c>
      <c r="AF93" s="1" t="s">
        <v>58</v>
      </c>
      <c r="AG93" s="1" t="s">
        <v>58</v>
      </c>
      <c r="AH93" s="1">
        <v>1.0</v>
      </c>
      <c r="AI93" s="1" t="s">
        <v>58</v>
      </c>
      <c r="AJ93" s="1">
        <v>1.0</v>
      </c>
      <c r="AK93" s="1" t="s">
        <v>58</v>
      </c>
      <c r="AL93" s="1" t="s">
        <v>58</v>
      </c>
      <c r="AM93" s="1" t="s">
        <v>58</v>
      </c>
      <c r="AN93" s="1" t="s">
        <v>58</v>
      </c>
      <c r="AO93" s="1" t="s">
        <v>60</v>
      </c>
      <c r="AP93" s="1" t="s">
        <v>61</v>
      </c>
      <c r="AQ93" s="1" t="s">
        <v>62</v>
      </c>
      <c r="AR93" s="1">
        <v>23.0</v>
      </c>
      <c r="AS93" s="1" t="s">
        <v>63</v>
      </c>
      <c r="AT93" s="1" t="s">
        <v>91</v>
      </c>
      <c r="AU93" s="1">
        <v>1.1970224675E10</v>
      </c>
      <c r="AV93" s="1" t="s">
        <v>720</v>
      </c>
    </row>
    <row r="94" ht="15.75" customHeight="1">
      <c r="A94" s="2">
        <v>45437.97130005787</v>
      </c>
      <c r="B94" s="1" t="s">
        <v>43</v>
      </c>
      <c r="C94" s="1" t="s">
        <v>44</v>
      </c>
      <c r="D94" s="1" t="s">
        <v>43</v>
      </c>
      <c r="E94" s="1" t="s">
        <v>94</v>
      </c>
      <c r="F94" s="1" t="s">
        <v>46</v>
      </c>
      <c r="G94" s="1" t="s">
        <v>118</v>
      </c>
      <c r="H94" s="1" t="s">
        <v>721</v>
      </c>
      <c r="I94" s="1">
        <v>3.0</v>
      </c>
      <c r="J94" s="1">
        <v>4.0</v>
      </c>
      <c r="K94" s="1">
        <v>5.0</v>
      </c>
      <c r="L94" s="1">
        <v>3.0</v>
      </c>
      <c r="M94" s="1" t="s">
        <v>136</v>
      </c>
      <c r="N94" s="1" t="s">
        <v>722</v>
      </c>
      <c r="O94" s="1" t="s">
        <v>51</v>
      </c>
      <c r="P94" s="1" t="s">
        <v>75</v>
      </c>
      <c r="Q94" s="1" t="s">
        <v>723</v>
      </c>
      <c r="R94" s="1">
        <v>5.0</v>
      </c>
      <c r="S94" s="1">
        <v>4.0</v>
      </c>
      <c r="T94" s="1">
        <v>5.0</v>
      </c>
      <c r="U94" s="1">
        <v>3.0</v>
      </c>
      <c r="V94" s="1">
        <v>2.0</v>
      </c>
      <c r="W94" s="1" t="s">
        <v>54</v>
      </c>
      <c r="X94" s="1" t="s">
        <v>724</v>
      </c>
      <c r="Y94" s="1" t="s">
        <v>51</v>
      </c>
      <c r="Z94" s="1" t="s">
        <v>725</v>
      </c>
      <c r="AA94" s="1" t="s">
        <v>51</v>
      </c>
      <c r="AB94" s="1" t="s">
        <v>726</v>
      </c>
      <c r="AC94" s="1">
        <v>2.0</v>
      </c>
      <c r="AD94" s="1" t="s">
        <v>58</v>
      </c>
      <c r="AE94" s="1" t="s">
        <v>58</v>
      </c>
      <c r="AF94" s="1">
        <v>3.0</v>
      </c>
      <c r="AG94" s="1" t="s">
        <v>58</v>
      </c>
      <c r="AH94" s="1">
        <v>1.0</v>
      </c>
      <c r="AI94" s="1">
        <v>1.0</v>
      </c>
      <c r="AJ94" s="1">
        <v>1.0</v>
      </c>
      <c r="AK94" s="1" t="s">
        <v>58</v>
      </c>
      <c r="AL94" s="1">
        <v>1.0</v>
      </c>
      <c r="AM94" s="1" t="s">
        <v>58</v>
      </c>
      <c r="AN94" s="1" t="s">
        <v>58</v>
      </c>
      <c r="AO94" s="1" t="s">
        <v>60</v>
      </c>
      <c r="AP94" s="1" t="s">
        <v>61</v>
      </c>
      <c r="AQ94" s="1" t="s">
        <v>62</v>
      </c>
      <c r="AR94" s="1">
        <v>27.0</v>
      </c>
      <c r="AS94" s="1" t="s">
        <v>80</v>
      </c>
      <c r="AT94" s="1" t="s">
        <v>64</v>
      </c>
      <c r="AU94" s="1">
        <v>1.1992406455E10</v>
      </c>
      <c r="AV94" s="1" t="s">
        <v>727</v>
      </c>
    </row>
    <row r="95" ht="15.75" customHeight="1">
      <c r="A95" s="2">
        <v>45437.98240359954</v>
      </c>
      <c r="B95" s="1" t="s">
        <v>43</v>
      </c>
      <c r="C95" s="1" t="s">
        <v>66</v>
      </c>
      <c r="D95" s="1" t="s">
        <v>43</v>
      </c>
      <c r="E95" s="1" t="s">
        <v>94</v>
      </c>
      <c r="F95" s="1" t="s">
        <v>46</v>
      </c>
      <c r="G95" s="1" t="s">
        <v>83</v>
      </c>
      <c r="H95" s="1" t="s">
        <v>728</v>
      </c>
      <c r="I95" s="1">
        <v>3.0</v>
      </c>
      <c r="J95" s="1">
        <v>2.0</v>
      </c>
      <c r="K95" s="1">
        <v>4.0</v>
      </c>
      <c r="L95" s="1">
        <v>2.0</v>
      </c>
      <c r="M95" s="1" t="s">
        <v>49</v>
      </c>
      <c r="N95" s="1" t="s">
        <v>729</v>
      </c>
      <c r="O95" s="1" t="s">
        <v>51</v>
      </c>
      <c r="P95" s="1" t="s">
        <v>111</v>
      </c>
      <c r="Q95" s="1" t="s">
        <v>730</v>
      </c>
      <c r="R95" s="1">
        <v>4.0</v>
      </c>
      <c r="S95" s="1">
        <v>3.0</v>
      </c>
      <c r="T95" s="1">
        <v>4.0</v>
      </c>
      <c r="U95" s="1">
        <v>2.0</v>
      </c>
      <c r="V95" s="1">
        <v>2.0</v>
      </c>
      <c r="W95" s="1" t="s">
        <v>54</v>
      </c>
      <c r="X95" s="1" t="s">
        <v>731</v>
      </c>
      <c r="Y95" s="1" t="s">
        <v>51</v>
      </c>
      <c r="Z95" s="1" t="s">
        <v>732</v>
      </c>
      <c r="AA95" s="1" t="s">
        <v>51</v>
      </c>
      <c r="AB95" s="1" t="s">
        <v>733</v>
      </c>
      <c r="AC95" s="1">
        <v>2.0</v>
      </c>
      <c r="AD95" s="1">
        <v>1.0</v>
      </c>
      <c r="AE95" s="1">
        <v>1.0</v>
      </c>
      <c r="AF95" s="1">
        <v>1.0</v>
      </c>
      <c r="AG95" s="1" t="s">
        <v>58</v>
      </c>
      <c r="AH95" s="1">
        <v>1.0</v>
      </c>
      <c r="AI95" s="1">
        <v>1.0</v>
      </c>
      <c r="AJ95" s="1">
        <v>1.0</v>
      </c>
      <c r="AK95" s="1">
        <v>1.0</v>
      </c>
      <c r="AL95" s="1">
        <v>1.0</v>
      </c>
      <c r="AM95" s="1" t="s">
        <v>58</v>
      </c>
      <c r="AN95" s="1" t="s">
        <v>58</v>
      </c>
      <c r="AO95" s="1" t="s">
        <v>60</v>
      </c>
      <c r="AP95" s="1" t="s">
        <v>61</v>
      </c>
      <c r="AQ95" s="1" t="s">
        <v>62</v>
      </c>
      <c r="AR95" s="1">
        <v>31.0</v>
      </c>
      <c r="AS95" s="1" t="s">
        <v>63</v>
      </c>
      <c r="AT95" s="1" t="s">
        <v>64</v>
      </c>
      <c r="AU95" s="1" t="s">
        <v>734</v>
      </c>
      <c r="AV95" s="1" t="s">
        <v>735</v>
      </c>
    </row>
    <row r="96" ht="15.75" customHeight="1">
      <c r="A96" s="2">
        <v>45438.48330723379</v>
      </c>
      <c r="B96" s="1" t="s">
        <v>43</v>
      </c>
      <c r="C96" s="1" t="s">
        <v>82</v>
      </c>
      <c r="D96" s="1" t="s">
        <v>43</v>
      </c>
      <c r="E96" s="1" t="s">
        <v>736</v>
      </c>
      <c r="F96" s="1" t="s">
        <v>134</v>
      </c>
      <c r="G96" s="1" t="s">
        <v>737</v>
      </c>
      <c r="H96" s="1" t="s">
        <v>738</v>
      </c>
      <c r="I96" s="1">
        <v>5.0</v>
      </c>
      <c r="J96" s="1">
        <v>4.0</v>
      </c>
      <c r="K96" s="1">
        <v>5.0</v>
      </c>
      <c r="L96" s="1">
        <v>5.0</v>
      </c>
      <c r="M96" s="1" t="s">
        <v>49</v>
      </c>
      <c r="N96" s="1" t="s">
        <v>739</v>
      </c>
      <c r="O96" s="1" t="s">
        <v>51</v>
      </c>
      <c r="P96" s="1" t="s">
        <v>52</v>
      </c>
      <c r="Q96" s="1" t="s">
        <v>740</v>
      </c>
      <c r="R96" s="1">
        <v>4.0</v>
      </c>
      <c r="S96" s="1">
        <v>5.0</v>
      </c>
      <c r="T96" s="1">
        <v>5.0</v>
      </c>
      <c r="U96" s="1">
        <v>4.0</v>
      </c>
      <c r="V96" s="1">
        <v>5.0</v>
      </c>
      <c r="W96" s="1" t="s">
        <v>73</v>
      </c>
      <c r="X96" s="1" t="s">
        <v>741</v>
      </c>
      <c r="Y96" s="1" t="s">
        <v>75</v>
      </c>
      <c r="Z96" s="1" t="s">
        <v>742</v>
      </c>
      <c r="AA96" s="1" t="s">
        <v>52</v>
      </c>
      <c r="AB96" s="1" t="s">
        <v>743</v>
      </c>
      <c r="AC96" s="1">
        <v>2.0</v>
      </c>
      <c r="AD96" s="1" t="s">
        <v>58</v>
      </c>
      <c r="AE96" s="1">
        <v>1.0</v>
      </c>
      <c r="AF96" s="1">
        <v>1.0</v>
      </c>
      <c r="AG96" s="1" t="s">
        <v>58</v>
      </c>
      <c r="AH96" s="1">
        <v>1.0</v>
      </c>
      <c r="AI96" s="1">
        <v>1.0</v>
      </c>
      <c r="AJ96" s="1">
        <v>1.0</v>
      </c>
      <c r="AK96" s="1" t="s">
        <v>58</v>
      </c>
      <c r="AL96" s="1">
        <v>1.0</v>
      </c>
      <c r="AM96" s="1" t="s">
        <v>58</v>
      </c>
      <c r="AN96" s="1" t="s">
        <v>58</v>
      </c>
      <c r="AO96" s="1" t="s">
        <v>60</v>
      </c>
      <c r="AP96" s="1" t="s">
        <v>61</v>
      </c>
      <c r="AQ96" s="1" t="s">
        <v>90</v>
      </c>
      <c r="AR96" s="1">
        <v>23.0</v>
      </c>
      <c r="AS96" s="1" t="s">
        <v>63</v>
      </c>
      <c r="AT96" s="1" t="s">
        <v>64</v>
      </c>
      <c r="AU96" s="1">
        <v>1.1940772321E10</v>
      </c>
      <c r="AV96" s="1" t="s">
        <v>744</v>
      </c>
    </row>
    <row r="97" ht="15.75" customHeight="1">
      <c r="A97" s="2">
        <v>45440.399680625</v>
      </c>
      <c r="B97" s="1" t="s">
        <v>43</v>
      </c>
      <c r="C97" s="1" t="s">
        <v>82</v>
      </c>
      <c r="D97" s="1" t="s">
        <v>43</v>
      </c>
      <c r="E97" s="1" t="s">
        <v>94</v>
      </c>
      <c r="F97" s="1" t="s">
        <v>134</v>
      </c>
      <c r="G97" s="1" t="s">
        <v>47</v>
      </c>
      <c r="H97" s="1" t="s">
        <v>745</v>
      </c>
      <c r="I97" s="1">
        <v>3.0</v>
      </c>
      <c r="J97" s="1">
        <v>4.0</v>
      </c>
      <c r="K97" s="1">
        <v>5.0</v>
      </c>
      <c r="L97" s="1">
        <v>4.0</v>
      </c>
      <c r="M97" s="1" t="s">
        <v>49</v>
      </c>
      <c r="N97" s="1" t="s">
        <v>746</v>
      </c>
      <c r="O97" s="1" t="s">
        <v>51</v>
      </c>
      <c r="P97" s="1" t="s">
        <v>52</v>
      </c>
      <c r="Q97" s="1" t="s">
        <v>747</v>
      </c>
      <c r="R97" s="1">
        <v>4.0</v>
      </c>
      <c r="S97" s="1">
        <v>3.0</v>
      </c>
      <c r="T97" s="1">
        <v>4.0</v>
      </c>
      <c r="U97" s="1">
        <v>3.0</v>
      </c>
      <c r="V97" s="1">
        <v>2.0</v>
      </c>
      <c r="W97" s="1" t="s">
        <v>54</v>
      </c>
      <c r="X97" s="1" t="s">
        <v>748</v>
      </c>
      <c r="Y97" s="1" t="s">
        <v>75</v>
      </c>
      <c r="Z97" s="1" t="s">
        <v>749</v>
      </c>
      <c r="AA97" s="1" t="s">
        <v>75</v>
      </c>
      <c r="AB97" s="1" t="s">
        <v>750</v>
      </c>
      <c r="AC97" s="1">
        <v>2.0</v>
      </c>
      <c r="AD97" s="1" t="s">
        <v>58</v>
      </c>
      <c r="AE97" s="1" t="s">
        <v>58</v>
      </c>
      <c r="AF97" s="1">
        <v>3.0</v>
      </c>
      <c r="AG97" s="1" t="s">
        <v>58</v>
      </c>
      <c r="AH97" s="1">
        <v>1.0</v>
      </c>
      <c r="AI97" s="1">
        <v>1.0</v>
      </c>
      <c r="AJ97" s="1">
        <v>1.0</v>
      </c>
      <c r="AK97" s="1">
        <v>1.0</v>
      </c>
      <c r="AL97" s="1">
        <v>1.0</v>
      </c>
      <c r="AM97" s="1" t="s">
        <v>58</v>
      </c>
      <c r="AN97" s="1" t="s">
        <v>58</v>
      </c>
      <c r="AO97" s="1" t="s">
        <v>60</v>
      </c>
      <c r="AP97" s="1" t="s">
        <v>61</v>
      </c>
      <c r="AQ97" s="1" t="s">
        <v>62</v>
      </c>
      <c r="AR97" s="1">
        <v>22.0</v>
      </c>
      <c r="AS97" s="1" t="s">
        <v>80</v>
      </c>
      <c r="AT97" s="1" t="s">
        <v>64</v>
      </c>
      <c r="AU97" s="1">
        <v>1.1958522216E10</v>
      </c>
      <c r="AV97" s="1" t="s">
        <v>751</v>
      </c>
    </row>
    <row r="98" ht="15.75" customHeight="1">
      <c r="A98" s="2">
        <v>45440.648619189815</v>
      </c>
      <c r="B98" s="1" t="s">
        <v>43</v>
      </c>
      <c r="C98" s="1" t="s">
        <v>44</v>
      </c>
      <c r="D98" s="1" t="s">
        <v>43</v>
      </c>
      <c r="E98" s="1" t="s">
        <v>94</v>
      </c>
      <c r="F98" s="1" t="s">
        <v>134</v>
      </c>
      <c r="G98" s="1" t="s">
        <v>307</v>
      </c>
      <c r="H98" s="1" t="s">
        <v>752</v>
      </c>
      <c r="I98" s="1">
        <v>3.0</v>
      </c>
      <c r="J98" s="1">
        <v>4.0</v>
      </c>
      <c r="K98" s="1">
        <v>5.0</v>
      </c>
      <c r="L98" s="1">
        <v>4.0</v>
      </c>
      <c r="M98" s="1" t="s">
        <v>136</v>
      </c>
      <c r="N98" s="1" t="s">
        <v>753</v>
      </c>
      <c r="O98" s="1" t="s">
        <v>51</v>
      </c>
      <c r="P98" s="1" t="s">
        <v>75</v>
      </c>
      <c r="Q98" s="1" t="s">
        <v>754</v>
      </c>
      <c r="R98" s="1">
        <v>4.0</v>
      </c>
      <c r="S98" s="1">
        <v>4.0</v>
      </c>
      <c r="T98" s="1">
        <v>5.0</v>
      </c>
      <c r="U98" s="1">
        <v>3.0</v>
      </c>
      <c r="V98" s="1">
        <v>3.0</v>
      </c>
      <c r="W98" s="1" t="s">
        <v>54</v>
      </c>
      <c r="X98" s="1" t="s">
        <v>755</v>
      </c>
      <c r="Y98" s="1" t="s">
        <v>51</v>
      </c>
      <c r="Z98" s="1" t="s">
        <v>756</v>
      </c>
      <c r="AA98" s="1" t="s">
        <v>51</v>
      </c>
      <c r="AB98" s="1" t="s">
        <v>757</v>
      </c>
      <c r="AC98" s="1">
        <v>3.0</v>
      </c>
      <c r="AD98" s="1" t="s">
        <v>58</v>
      </c>
      <c r="AE98" s="1">
        <v>1.0</v>
      </c>
      <c r="AF98" s="1">
        <v>3.0</v>
      </c>
      <c r="AG98" s="1" t="s">
        <v>58</v>
      </c>
      <c r="AH98" s="1">
        <v>1.0</v>
      </c>
      <c r="AI98" s="1">
        <v>1.0</v>
      </c>
      <c r="AJ98" s="1">
        <v>1.0</v>
      </c>
      <c r="AK98" s="1">
        <v>1.0</v>
      </c>
      <c r="AL98" s="1">
        <v>1.0</v>
      </c>
      <c r="AM98" s="1" t="s">
        <v>58</v>
      </c>
      <c r="AN98" s="1" t="s">
        <v>58</v>
      </c>
      <c r="AO98" s="1" t="s">
        <v>60</v>
      </c>
      <c r="AP98" s="1" t="s">
        <v>61</v>
      </c>
      <c r="AQ98" s="1" t="s">
        <v>62</v>
      </c>
      <c r="AR98" s="1">
        <v>26.0</v>
      </c>
      <c r="AS98" s="1" t="s">
        <v>63</v>
      </c>
      <c r="AT98" s="1" t="s">
        <v>64</v>
      </c>
      <c r="AU98" s="1" t="s">
        <v>758</v>
      </c>
      <c r="AV98" s="1" t="s">
        <v>759</v>
      </c>
    </row>
    <row r="99" ht="15.75" customHeight="1">
      <c r="A99" s="2">
        <v>45441.91934482639</v>
      </c>
      <c r="B99" s="1" t="s">
        <v>43</v>
      </c>
      <c r="C99" s="1" t="s">
        <v>126</v>
      </c>
      <c r="D99" s="1" t="s">
        <v>43</v>
      </c>
      <c r="E99" s="1" t="s">
        <v>45</v>
      </c>
      <c r="F99" s="1" t="s">
        <v>134</v>
      </c>
      <c r="G99" s="1" t="s">
        <v>118</v>
      </c>
      <c r="H99" s="1" t="s">
        <v>760</v>
      </c>
      <c r="I99" s="1">
        <v>4.0</v>
      </c>
      <c r="J99" s="1">
        <v>4.0</v>
      </c>
      <c r="K99" s="1">
        <v>4.0</v>
      </c>
      <c r="L99" s="1">
        <v>3.0</v>
      </c>
      <c r="M99" s="1" t="s">
        <v>69</v>
      </c>
      <c r="N99" s="1" t="s">
        <v>110</v>
      </c>
      <c r="O99" s="1" t="s">
        <v>52</v>
      </c>
      <c r="P99" s="1" t="s">
        <v>111</v>
      </c>
      <c r="Q99" s="1" t="s">
        <v>761</v>
      </c>
      <c r="R99" s="1">
        <v>4.0</v>
      </c>
      <c r="S99" s="1">
        <v>4.0</v>
      </c>
      <c r="T99" s="1">
        <v>4.0</v>
      </c>
      <c r="U99" s="1">
        <v>2.0</v>
      </c>
      <c r="V99" s="1">
        <v>4.0</v>
      </c>
      <c r="W99" s="1" t="s">
        <v>54</v>
      </c>
      <c r="X99" s="1" t="s">
        <v>762</v>
      </c>
      <c r="Y99" s="1" t="s">
        <v>52</v>
      </c>
      <c r="Z99" s="1" t="s">
        <v>763</v>
      </c>
      <c r="AA99" s="1" t="s">
        <v>52</v>
      </c>
      <c r="AB99" s="1" t="s">
        <v>764</v>
      </c>
      <c r="AC99" s="1">
        <v>2.0</v>
      </c>
      <c r="AD99" s="1">
        <v>1.0</v>
      </c>
      <c r="AE99" s="1">
        <v>2.0</v>
      </c>
      <c r="AF99" s="1">
        <v>2.0</v>
      </c>
      <c r="AG99" s="1" t="s">
        <v>58</v>
      </c>
      <c r="AH99" s="1">
        <v>1.0</v>
      </c>
      <c r="AI99" s="1" t="s">
        <v>58</v>
      </c>
      <c r="AJ99" s="1">
        <v>1.0</v>
      </c>
      <c r="AK99" s="1">
        <v>1.0</v>
      </c>
      <c r="AL99" s="1">
        <v>1.0</v>
      </c>
      <c r="AM99" s="1" t="s">
        <v>58</v>
      </c>
      <c r="AN99" s="1" t="s">
        <v>58</v>
      </c>
      <c r="AO99" s="1" t="s">
        <v>60</v>
      </c>
      <c r="AP99" s="1" t="s">
        <v>61</v>
      </c>
      <c r="AQ99" s="1" t="s">
        <v>62</v>
      </c>
      <c r="AR99" s="1">
        <v>57.0</v>
      </c>
      <c r="AS99" s="1" t="s">
        <v>63</v>
      </c>
      <c r="AT99" s="1" t="s">
        <v>64</v>
      </c>
      <c r="AU99" s="1" t="s">
        <v>765</v>
      </c>
      <c r="AV99" s="1" t="s">
        <v>766</v>
      </c>
    </row>
    <row r="100" ht="15.75" customHeight="1">
      <c r="A100" s="2">
        <v>45441.92483599537</v>
      </c>
      <c r="B100" s="1" t="s">
        <v>43</v>
      </c>
      <c r="C100" s="1" t="s">
        <v>126</v>
      </c>
      <c r="D100" s="1" t="s">
        <v>43</v>
      </c>
      <c r="E100" s="1" t="s">
        <v>94</v>
      </c>
      <c r="F100" s="1" t="s">
        <v>46</v>
      </c>
      <c r="G100" s="1" t="s">
        <v>118</v>
      </c>
      <c r="H100" s="1" t="s">
        <v>767</v>
      </c>
      <c r="I100" s="1">
        <v>3.0</v>
      </c>
      <c r="J100" s="1">
        <v>3.0</v>
      </c>
      <c r="K100" s="1">
        <v>3.0</v>
      </c>
      <c r="L100" s="1">
        <v>2.0</v>
      </c>
      <c r="M100" s="1" t="s">
        <v>49</v>
      </c>
      <c r="N100" s="1" t="s">
        <v>768</v>
      </c>
      <c r="O100" s="1" t="s">
        <v>111</v>
      </c>
      <c r="P100" s="1" t="s">
        <v>71</v>
      </c>
      <c r="Q100" s="1" t="s">
        <v>769</v>
      </c>
      <c r="R100" s="1">
        <v>3.0</v>
      </c>
      <c r="S100" s="1">
        <v>3.0</v>
      </c>
      <c r="T100" s="1">
        <v>3.0</v>
      </c>
      <c r="U100" s="1">
        <v>3.0</v>
      </c>
      <c r="V100" s="1">
        <v>3.0</v>
      </c>
      <c r="W100" s="1" t="s">
        <v>73</v>
      </c>
      <c r="X100" s="1" t="s">
        <v>770</v>
      </c>
      <c r="Y100" s="1" t="s">
        <v>75</v>
      </c>
      <c r="Z100" s="1" t="s">
        <v>771</v>
      </c>
      <c r="AA100" s="1" t="s">
        <v>52</v>
      </c>
      <c r="AB100" s="1" t="s">
        <v>772</v>
      </c>
      <c r="AC100" s="1" t="s">
        <v>59</v>
      </c>
      <c r="AD100" s="1">
        <v>1.0</v>
      </c>
      <c r="AE100" s="1">
        <v>2.0</v>
      </c>
      <c r="AF100" s="1" t="s">
        <v>59</v>
      </c>
      <c r="AG100" s="1" t="s">
        <v>58</v>
      </c>
      <c r="AH100" s="1">
        <v>1.0</v>
      </c>
      <c r="AI100" s="1">
        <v>1.0</v>
      </c>
      <c r="AJ100" s="1" t="s">
        <v>58</v>
      </c>
      <c r="AK100" s="1">
        <v>1.0</v>
      </c>
      <c r="AL100" s="1">
        <v>1.0</v>
      </c>
      <c r="AM100" s="1" t="s">
        <v>58</v>
      </c>
      <c r="AN100" s="1" t="s">
        <v>58</v>
      </c>
      <c r="AO100" s="1" t="s">
        <v>60</v>
      </c>
      <c r="AP100" s="1" t="s">
        <v>61</v>
      </c>
      <c r="AQ100" s="1" t="s">
        <v>62</v>
      </c>
      <c r="AR100" s="1">
        <v>58.0</v>
      </c>
      <c r="AS100" s="1" t="s">
        <v>80</v>
      </c>
      <c r="AT100" s="1" t="s">
        <v>64</v>
      </c>
      <c r="AU100" s="1">
        <v>1.199999999E9</v>
      </c>
      <c r="AV100" s="1" t="s">
        <v>773</v>
      </c>
    </row>
    <row r="101" ht="15.75" customHeight="1">
      <c r="A101" s="2">
        <v>45442.88040356481</v>
      </c>
      <c r="B101" s="1" t="s">
        <v>43</v>
      </c>
      <c r="C101" s="1" t="s">
        <v>82</v>
      </c>
      <c r="D101" s="1" t="s">
        <v>43</v>
      </c>
      <c r="E101" s="1" t="s">
        <v>45</v>
      </c>
      <c r="F101" s="1" t="s">
        <v>774</v>
      </c>
      <c r="G101" s="1" t="s">
        <v>285</v>
      </c>
      <c r="H101" s="1" t="s">
        <v>775</v>
      </c>
      <c r="I101" s="1">
        <v>5.0</v>
      </c>
      <c r="J101" s="1">
        <v>4.0</v>
      </c>
      <c r="K101" s="1">
        <v>5.0</v>
      </c>
      <c r="L101" s="1">
        <v>5.0</v>
      </c>
      <c r="M101" s="1" t="s">
        <v>49</v>
      </c>
      <c r="N101" s="1" t="s">
        <v>776</v>
      </c>
      <c r="O101" s="1" t="s">
        <v>75</v>
      </c>
      <c r="P101" s="1" t="s">
        <v>111</v>
      </c>
      <c r="Q101" s="1" t="s">
        <v>777</v>
      </c>
      <c r="R101" s="1">
        <v>5.0</v>
      </c>
      <c r="S101" s="1">
        <v>5.0</v>
      </c>
      <c r="T101" s="1">
        <v>5.0</v>
      </c>
      <c r="U101" s="1">
        <v>5.0</v>
      </c>
      <c r="V101" s="1">
        <v>4.0</v>
      </c>
      <c r="W101" s="1" t="s">
        <v>54</v>
      </c>
      <c r="X101" s="1" t="s">
        <v>778</v>
      </c>
      <c r="Y101" s="1" t="s">
        <v>75</v>
      </c>
      <c r="Z101" s="1" t="s">
        <v>779</v>
      </c>
      <c r="AA101" s="1" t="s">
        <v>75</v>
      </c>
      <c r="AB101" s="1" t="s">
        <v>780</v>
      </c>
      <c r="AC101" s="1">
        <v>2.0</v>
      </c>
      <c r="AD101" s="1">
        <v>1.0</v>
      </c>
      <c r="AE101" s="1" t="s">
        <v>58</v>
      </c>
      <c r="AF101" s="1">
        <v>2.0</v>
      </c>
      <c r="AG101" s="1" t="s">
        <v>58</v>
      </c>
      <c r="AH101" s="1">
        <v>1.0</v>
      </c>
      <c r="AI101" s="1" t="s">
        <v>58</v>
      </c>
      <c r="AJ101" s="1">
        <v>1.0</v>
      </c>
      <c r="AK101" s="1" t="s">
        <v>58</v>
      </c>
      <c r="AL101" s="1">
        <v>1.0</v>
      </c>
      <c r="AM101" s="1" t="s">
        <v>58</v>
      </c>
      <c r="AN101" s="1" t="s">
        <v>58</v>
      </c>
      <c r="AO101" s="1" t="s">
        <v>60</v>
      </c>
      <c r="AP101" s="1" t="s">
        <v>61</v>
      </c>
      <c r="AQ101" s="1" t="s">
        <v>62</v>
      </c>
      <c r="AR101" s="1">
        <v>24.0</v>
      </c>
      <c r="AS101" s="1" t="s">
        <v>63</v>
      </c>
      <c r="AT101" s="1" t="s">
        <v>64</v>
      </c>
      <c r="AU101" s="1">
        <v>9.60767379E8</v>
      </c>
      <c r="AV101" s="3" t="s">
        <v>781</v>
      </c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V$101"/>
  <printOptions/>
  <pageMargins bottom="0.787401575" footer="0.0" header="0.0" left="0.511811024" right="0.511811024" top="0.7874015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25"/>
    <col customWidth="1" min="2" max="2" width="69.0"/>
    <col customWidth="1" min="3" max="3" width="43.38"/>
    <col customWidth="1" min="4" max="6" width="12.63"/>
  </cols>
  <sheetData>
    <row r="1" ht="15.75" customHeight="1">
      <c r="A1" s="21"/>
      <c r="B1" s="21" t="s">
        <v>1020</v>
      </c>
      <c r="C1" s="21" t="s">
        <v>1021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ht="15.75" customHeight="1">
      <c r="A2" s="1" t="s">
        <v>49</v>
      </c>
      <c r="B2" s="1" t="s">
        <v>50</v>
      </c>
      <c r="C2" s="1" t="s">
        <v>988</v>
      </c>
    </row>
    <row r="3" ht="15.75" customHeight="1">
      <c r="A3" s="1" t="s">
        <v>69</v>
      </c>
      <c r="B3" s="1" t="s">
        <v>70</v>
      </c>
      <c r="C3" s="1" t="s">
        <v>836</v>
      </c>
    </row>
    <row r="4" ht="15.75" customHeight="1">
      <c r="A4" s="1" t="s">
        <v>49</v>
      </c>
      <c r="B4" s="1" t="s">
        <v>85</v>
      </c>
      <c r="C4" s="1" t="s">
        <v>988</v>
      </c>
    </row>
    <row r="5" ht="15.75" customHeight="1">
      <c r="A5" s="1" t="s">
        <v>69</v>
      </c>
      <c r="B5" s="1" t="s">
        <v>96</v>
      </c>
      <c r="C5" s="1" t="s">
        <v>844</v>
      </c>
    </row>
    <row r="6" ht="15.75" customHeight="1">
      <c r="A6" s="1" t="s">
        <v>49</v>
      </c>
      <c r="B6" s="1" t="s">
        <v>103</v>
      </c>
      <c r="C6" s="1" t="s">
        <v>988</v>
      </c>
    </row>
    <row r="7" ht="15.75" customHeight="1">
      <c r="A7" s="1" t="s">
        <v>69</v>
      </c>
      <c r="B7" s="1" t="s">
        <v>110</v>
      </c>
      <c r="C7" s="1" t="s">
        <v>836</v>
      </c>
    </row>
    <row r="8" ht="15.75" customHeight="1">
      <c r="A8" s="1" t="s">
        <v>49</v>
      </c>
      <c r="B8" s="1" t="s">
        <v>120</v>
      </c>
      <c r="C8" s="1" t="s">
        <v>857</v>
      </c>
    </row>
    <row r="9" ht="15.75" customHeight="1">
      <c r="A9" s="1" t="s">
        <v>69</v>
      </c>
      <c r="B9" s="1" t="s">
        <v>129</v>
      </c>
      <c r="C9" s="1" t="s">
        <v>836</v>
      </c>
    </row>
    <row r="10" ht="15.75" customHeight="1">
      <c r="A10" s="1" t="s">
        <v>136</v>
      </c>
      <c r="B10" s="1" t="s">
        <v>137</v>
      </c>
      <c r="C10" s="1" t="s">
        <v>1045</v>
      </c>
    </row>
    <row r="11" ht="15.75" customHeight="1">
      <c r="A11" s="1" t="s">
        <v>136</v>
      </c>
      <c r="B11" s="1" t="s">
        <v>144</v>
      </c>
      <c r="C11" s="1" t="s">
        <v>1046</v>
      </c>
    </row>
    <row r="12" ht="15.75" customHeight="1">
      <c r="A12" s="1" t="s">
        <v>69</v>
      </c>
      <c r="B12" s="1" t="s">
        <v>151</v>
      </c>
      <c r="C12" s="1" t="s">
        <v>867</v>
      </c>
    </row>
    <row r="13" ht="15.75" customHeight="1">
      <c r="A13" s="1" t="s">
        <v>69</v>
      </c>
      <c r="B13" s="1" t="s">
        <v>158</v>
      </c>
      <c r="C13" s="1" t="s">
        <v>867</v>
      </c>
    </row>
    <row r="14" ht="15.75" customHeight="1">
      <c r="A14" s="1" t="s">
        <v>69</v>
      </c>
      <c r="B14" s="1" t="s">
        <v>163</v>
      </c>
      <c r="C14" s="1" t="s">
        <v>871</v>
      </c>
    </row>
    <row r="15" ht="15.75" customHeight="1">
      <c r="A15" s="1" t="s">
        <v>49</v>
      </c>
      <c r="B15" s="1" t="s">
        <v>130</v>
      </c>
      <c r="C15" s="1" t="s">
        <v>988</v>
      </c>
    </row>
    <row r="16" ht="15.75" customHeight="1">
      <c r="A16" s="1" t="s">
        <v>49</v>
      </c>
      <c r="B16" s="1" t="s">
        <v>175</v>
      </c>
      <c r="C16" s="1" t="s">
        <v>988</v>
      </c>
    </row>
    <row r="17" ht="15.75" customHeight="1">
      <c r="A17" s="1" t="s">
        <v>49</v>
      </c>
      <c r="B17" s="1" t="s">
        <v>130</v>
      </c>
      <c r="C17" s="1" t="s">
        <v>988</v>
      </c>
    </row>
    <row r="18" ht="15.75" customHeight="1">
      <c r="A18" s="1" t="s">
        <v>49</v>
      </c>
      <c r="B18" s="1" t="s">
        <v>188</v>
      </c>
      <c r="C18" s="1" t="s">
        <v>988</v>
      </c>
    </row>
    <row r="19" ht="15.75" customHeight="1">
      <c r="A19" s="1" t="s">
        <v>69</v>
      </c>
      <c r="B19" s="1" t="s">
        <v>196</v>
      </c>
      <c r="C19" s="1" t="s">
        <v>836</v>
      </c>
    </row>
    <row r="20" ht="15.75" customHeight="1">
      <c r="A20" s="1" t="s">
        <v>69</v>
      </c>
      <c r="B20" s="1" t="s">
        <v>202</v>
      </c>
      <c r="C20" s="1" t="s">
        <v>871</v>
      </c>
    </row>
    <row r="21" ht="15.75" customHeight="1">
      <c r="A21" s="1" t="s">
        <v>69</v>
      </c>
      <c r="B21" s="1" t="s">
        <v>207</v>
      </c>
      <c r="C21" s="1" t="s">
        <v>836</v>
      </c>
    </row>
    <row r="22" ht="15.75" customHeight="1">
      <c r="A22" s="1" t="s">
        <v>69</v>
      </c>
      <c r="B22" s="1" t="s">
        <v>214</v>
      </c>
      <c r="C22" s="1" t="s">
        <v>1047</v>
      </c>
    </row>
    <row r="23" ht="15.75" customHeight="1">
      <c r="A23" s="1" t="s">
        <v>69</v>
      </c>
      <c r="B23" s="1" t="s">
        <v>221</v>
      </c>
      <c r="C23" s="1" t="s">
        <v>844</v>
      </c>
    </row>
    <row r="24" ht="15.75" customHeight="1">
      <c r="A24" s="1" t="s">
        <v>69</v>
      </c>
      <c r="B24" s="1" t="s">
        <v>229</v>
      </c>
      <c r="C24" s="1" t="s">
        <v>836</v>
      </c>
    </row>
    <row r="25" ht="15.75" customHeight="1">
      <c r="A25" s="1" t="s">
        <v>49</v>
      </c>
      <c r="B25" s="1" t="s">
        <v>237</v>
      </c>
      <c r="C25" s="1" t="s">
        <v>1048</v>
      </c>
    </row>
    <row r="26" ht="15.75" customHeight="1">
      <c r="A26" s="1" t="s">
        <v>136</v>
      </c>
      <c r="B26" s="1" t="s">
        <v>244</v>
      </c>
      <c r="C26" s="1" t="s">
        <v>1049</v>
      </c>
    </row>
    <row r="27" ht="15.75" customHeight="1">
      <c r="A27" s="1" t="s">
        <v>49</v>
      </c>
      <c r="B27" s="1" t="s">
        <v>251</v>
      </c>
      <c r="C27" s="1" t="s">
        <v>1048</v>
      </c>
    </row>
    <row r="28" ht="15.75" customHeight="1">
      <c r="A28" s="1" t="s">
        <v>69</v>
      </c>
      <c r="B28" s="1" t="s">
        <v>258</v>
      </c>
      <c r="C28" s="1" t="s">
        <v>836</v>
      </c>
    </row>
    <row r="29" ht="15.75" customHeight="1">
      <c r="A29" s="1" t="s">
        <v>49</v>
      </c>
      <c r="B29" s="1" t="s">
        <v>265</v>
      </c>
      <c r="C29" s="1" t="s">
        <v>894</v>
      </c>
    </row>
    <row r="30" ht="15.75" customHeight="1">
      <c r="A30" s="1" t="s">
        <v>69</v>
      </c>
      <c r="B30" s="1" t="s">
        <v>272</v>
      </c>
      <c r="C30" s="1" t="s">
        <v>836</v>
      </c>
    </row>
    <row r="31" ht="15.75" customHeight="1">
      <c r="A31" s="1" t="s">
        <v>69</v>
      </c>
      <c r="B31" s="1" t="s">
        <v>279</v>
      </c>
      <c r="C31" s="1" t="s">
        <v>836</v>
      </c>
    </row>
    <row r="32" ht="15.75" customHeight="1">
      <c r="A32" s="1" t="s">
        <v>69</v>
      </c>
      <c r="B32" s="1" t="s">
        <v>287</v>
      </c>
      <c r="C32" s="1" t="s">
        <v>836</v>
      </c>
    </row>
    <row r="33" ht="15.75" customHeight="1">
      <c r="A33" s="1" t="s">
        <v>49</v>
      </c>
      <c r="B33" s="1" t="s">
        <v>293</v>
      </c>
      <c r="C33" s="1" t="s">
        <v>1048</v>
      </c>
    </row>
    <row r="34" ht="15.75" customHeight="1">
      <c r="A34" s="1" t="s">
        <v>136</v>
      </c>
      <c r="B34" s="1" t="s">
        <v>300</v>
      </c>
      <c r="C34" s="1" t="s">
        <v>865</v>
      </c>
    </row>
    <row r="35" ht="15.75" customHeight="1">
      <c r="A35" s="1" t="s">
        <v>49</v>
      </c>
      <c r="B35" s="1" t="s">
        <v>309</v>
      </c>
      <c r="C35" s="1" t="s">
        <v>836</v>
      </c>
    </row>
    <row r="36" ht="15.75" customHeight="1">
      <c r="A36" s="1" t="s">
        <v>136</v>
      </c>
      <c r="B36" s="1" t="s">
        <v>317</v>
      </c>
      <c r="C36" s="1" t="s">
        <v>1045</v>
      </c>
    </row>
    <row r="37" ht="15.75" customHeight="1">
      <c r="A37" s="1" t="s">
        <v>136</v>
      </c>
      <c r="B37" s="1" t="s">
        <v>324</v>
      </c>
      <c r="C37" s="1" t="s">
        <v>1045</v>
      </c>
    </row>
    <row r="38" ht="15.75" customHeight="1">
      <c r="A38" s="1" t="s">
        <v>136</v>
      </c>
      <c r="B38" s="1" t="s">
        <v>331</v>
      </c>
      <c r="C38" s="23" t="s">
        <v>865</v>
      </c>
    </row>
    <row r="39" ht="15.75" customHeight="1">
      <c r="A39" s="1" t="s">
        <v>49</v>
      </c>
      <c r="B39" s="1" t="s">
        <v>339</v>
      </c>
      <c r="C39" s="1" t="s">
        <v>1050</v>
      </c>
    </row>
    <row r="40" ht="15.75" customHeight="1">
      <c r="A40" s="1" t="s">
        <v>136</v>
      </c>
      <c r="B40" s="1" t="s">
        <v>347</v>
      </c>
      <c r="C40" s="1" t="s">
        <v>1045</v>
      </c>
    </row>
    <row r="41" ht="15.75" customHeight="1">
      <c r="A41" s="1" t="s">
        <v>136</v>
      </c>
      <c r="B41" s="1" t="s">
        <v>354</v>
      </c>
      <c r="C41" s="1" t="s">
        <v>865</v>
      </c>
    </row>
    <row r="42" ht="15.75" customHeight="1">
      <c r="A42" s="1" t="s">
        <v>136</v>
      </c>
      <c r="B42" s="1" t="s">
        <v>361</v>
      </c>
      <c r="C42" s="23" t="s">
        <v>1051</v>
      </c>
    </row>
    <row r="43" ht="15.75" customHeight="1">
      <c r="A43" s="1" t="s">
        <v>49</v>
      </c>
      <c r="B43" s="1" t="s">
        <v>369</v>
      </c>
      <c r="C43" s="1" t="s">
        <v>1048</v>
      </c>
    </row>
    <row r="44" ht="15.75" customHeight="1">
      <c r="A44" s="1" t="s">
        <v>49</v>
      </c>
      <c r="B44" s="1" t="s">
        <v>376</v>
      </c>
      <c r="C44" s="23" t="s">
        <v>1052</v>
      </c>
    </row>
    <row r="45" ht="15.75" customHeight="1">
      <c r="A45" s="1" t="s">
        <v>49</v>
      </c>
      <c r="B45" s="1" t="s">
        <v>383</v>
      </c>
      <c r="C45" s="1" t="s">
        <v>1048</v>
      </c>
    </row>
    <row r="46" ht="15.75" customHeight="1">
      <c r="A46" s="1" t="s">
        <v>69</v>
      </c>
      <c r="B46" s="1" t="s">
        <v>390</v>
      </c>
      <c r="C46" s="1" t="s">
        <v>836</v>
      </c>
    </row>
    <row r="47" ht="15.75" customHeight="1">
      <c r="A47" s="1" t="s">
        <v>69</v>
      </c>
      <c r="B47" s="1" t="s">
        <v>397</v>
      </c>
      <c r="C47" s="1" t="s">
        <v>836</v>
      </c>
    </row>
    <row r="48" ht="15.75" customHeight="1">
      <c r="A48" s="1" t="s">
        <v>136</v>
      </c>
      <c r="B48" s="1" t="s">
        <v>404</v>
      </c>
      <c r="C48" s="1" t="s">
        <v>904</v>
      </c>
    </row>
    <row r="49" ht="15.75" customHeight="1">
      <c r="A49" s="1" t="s">
        <v>49</v>
      </c>
      <c r="B49" s="1" t="s">
        <v>411</v>
      </c>
      <c r="C49" s="23" t="s">
        <v>1052</v>
      </c>
    </row>
    <row r="50" ht="15.75" customHeight="1">
      <c r="A50" s="1" t="s">
        <v>49</v>
      </c>
      <c r="B50" s="1" t="s">
        <v>418</v>
      </c>
      <c r="C50" s="1" t="s">
        <v>913</v>
      </c>
    </row>
    <row r="51" ht="15.75" customHeight="1">
      <c r="A51" s="1" t="s">
        <v>69</v>
      </c>
      <c r="B51" s="1" t="s">
        <v>424</v>
      </c>
      <c r="C51" s="1" t="s">
        <v>836</v>
      </c>
    </row>
    <row r="52" ht="15.75" customHeight="1">
      <c r="A52" s="1" t="s">
        <v>49</v>
      </c>
      <c r="B52" s="1" t="s">
        <v>431</v>
      </c>
      <c r="C52" s="1" t="s">
        <v>988</v>
      </c>
    </row>
    <row r="53" ht="15.75" customHeight="1">
      <c r="A53" s="1" t="s">
        <v>49</v>
      </c>
      <c r="B53" s="1" t="s">
        <v>436</v>
      </c>
      <c r="C53" s="1" t="s">
        <v>988</v>
      </c>
    </row>
    <row r="54" ht="15.75" customHeight="1">
      <c r="A54" s="1" t="s">
        <v>69</v>
      </c>
      <c r="B54" s="1" t="s">
        <v>443</v>
      </c>
      <c r="C54" s="1" t="s">
        <v>871</v>
      </c>
    </row>
    <row r="55" ht="15.75" customHeight="1">
      <c r="A55" s="1" t="s">
        <v>69</v>
      </c>
      <c r="B55" s="1" t="s">
        <v>450</v>
      </c>
      <c r="C55" s="1" t="s">
        <v>871</v>
      </c>
    </row>
    <row r="56" ht="15.75" customHeight="1">
      <c r="A56" s="1" t="s">
        <v>49</v>
      </c>
      <c r="B56" s="1" t="s">
        <v>457</v>
      </c>
      <c r="C56" s="23" t="s">
        <v>1052</v>
      </c>
    </row>
    <row r="57" ht="15.75" customHeight="1">
      <c r="A57" s="1" t="s">
        <v>49</v>
      </c>
      <c r="B57" s="1" t="s">
        <v>464</v>
      </c>
      <c r="C57" s="23" t="s">
        <v>1052</v>
      </c>
    </row>
    <row r="58" ht="15.75" customHeight="1">
      <c r="A58" s="1" t="s">
        <v>136</v>
      </c>
      <c r="B58" s="1" t="s">
        <v>471</v>
      </c>
      <c r="C58" s="1" t="s">
        <v>1046</v>
      </c>
    </row>
    <row r="59" ht="15.75" customHeight="1">
      <c r="A59" s="1" t="s">
        <v>69</v>
      </c>
      <c r="B59" s="1" t="s">
        <v>478</v>
      </c>
      <c r="C59" s="1" t="s">
        <v>836</v>
      </c>
    </row>
    <row r="60" ht="15.75" customHeight="1">
      <c r="A60" s="1" t="s">
        <v>136</v>
      </c>
      <c r="B60" s="1" t="s">
        <v>485</v>
      </c>
      <c r="C60" s="1" t="s">
        <v>1049</v>
      </c>
    </row>
    <row r="61" ht="15.75" customHeight="1">
      <c r="A61" s="1" t="s">
        <v>136</v>
      </c>
      <c r="B61" s="1" t="s">
        <v>492</v>
      </c>
      <c r="C61" s="1" t="s">
        <v>1045</v>
      </c>
    </row>
    <row r="62" ht="15.75" customHeight="1">
      <c r="A62" s="1" t="s">
        <v>49</v>
      </c>
      <c r="B62" s="1" t="s">
        <v>499</v>
      </c>
      <c r="C62" s="23" t="s">
        <v>862</v>
      </c>
    </row>
    <row r="63" ht="15.75" customHeight="1">
      <c r="A63" s="1" t="s">
        <v>136</v>
      </c>
      <c r="B63" s="1" t="s">
        <v>507</v>
      </c>
      <c r="C63" s="1" t="s">
        <v>1045</v>
      </c>
    </row>
    <row r="64" ht="15.75" customHeight="1">
      <c r="A64" s="1" t="s">
        <v>69</v>
      </c>
      <c r="B64" s="1" t="s">
        <v>514</v>
      </c>
      <c r="C64" s="1" t="s">
        <v>836</v>
      </c>
    </row>
    <row r="65" ht="15.75" customHeight="1">
      <c r="A65" s="1" t="s">
        <v>136</v>
      </c>
      <c r="B65" s="1" t="s">
        <v>521</v>
      </c>
      <c r="C65" s="1" t="s">
        <v>904</v>
      </c>
    </row>
    <row r="66" ht="15.75" customHeight="1">
      <c r="A66" s="1" t="s">
        <v>136</v>
      </c>
      <c r="B66" s="1" t="s">
        <v>528</v>
      </c>
      <c r="C66" s="1" t="s">
        <v>904</v>
      </c>
    </row>
    <row r="67" ht="15.75" customHeight="1">
      <c r="A67" s="1" t="s">
        <v>69</v>
      </c>
      <c r="B67" s="1" t="s">
        <v>520</v>
      </c>
      <c r="C67" s="1" t="s">
        <v>836</v>
      </c>
    </row>
    <row r="68" ht="15.75" customHeight="1">
      <c r="A68" s="1" t="s">
        <v>136</v>
      </c>
      <c r="B68" s="1" t="s">
        <v>538</v>
      </c>
      <c r="C68" s="1" t="s">
        <v>904</v>
      </c>
    </row>
    <row r="69" ht="15.75" customHeight="1">
      <c r="A69" s="1" t="s">
        <v>49</v>
      </c>
      <c r="B69" s="1" t="s">
        <v>545</v>
      </c>
      <c r="C69" s="1" t="s">
        <v>1048</v>
      </c>
    </row>
    <row r="70" ht="15.75" customHeight="1">
      <c r="A70" s="1" t="s">
        <v>49</v>
      </c>
      <c r="B70" s="1" t="s">
        <v>552</v>
      </c>
      <c r="C70" s="1" t="s">
        <v>1053</v>
      </c>
    </row>
    <row r="71" ht="15.75" customHeight="1">
      <c r="A71" s="1" t="s">
        <v>49</v>
      </c>
      <c r="B71" s="1" t="s">
        <v>558</v>
      </c>
      <c r="C71" s="1" t="s">
        <v>1048</v>
      </c>
    </row>
    <row r="72" ht="15.75" customHeight="1">
      <c r="A72" s="1" t="s">
        <v>49</v>
      </c>
      <c r="B72" s="1" t="s">
        <v>564</v>
      </c>
      <c r="C72" s="1" t="s">
        <v>904</v>
      </c>
    </row>
    <row r="73" ht="15.75" customHeight="1">
      <c r="A73" s="1" t="s">
        <v>49</v>
      </c>
      <c r="B73" s="1" t="s">
        <v>573</v>
      </c>
      <c r="C73" s="1" t="s">
        <v>1048</v>
      </c>
    </row>
    <row r="74" ht="15.75" customHeight="1">
      <c r="A74" s="1" t="s">
        <v>49</v>
      </c>
      <c r="B74" s="1" t="s">
        <v>581</v>
      </c>
      <c r="C74" s="1" t="s">
        <v>1048</v>
      </c>
    </row>
    <row r="75" ht="15.75" customHeight="1">
      <c r="A75" s="1" t="s">
        <v>49</v>
      </c>
      <c r="B75" s="1" t="s">
        <v>589</v>
      </c>
      <c r="C75" s="1" t="s">
        <v>913</v>
      </c>
    </row>
    <row r="76" ht="15.75" customHeight="1">
      <c r="A76" s="1" t="s">
        <v>49</v>
      </c>
      <c r="B76" s="1" t="s">
        <v>597</v>
      </c>
      <c r="C76" s="1" t="s">
        <v>1053</v>
      </c>
    </row>
    <row r="77" ht="15.75" customHeight="1">
      <c r="A77" s="1" t="s">
        <v>136</v>
      </c>
      <c r="B77" s="1" t="s">
        <v>606</v>
      </c>
      <c r="C77" s="1" t="s">
        <v>904</v>
      </c>
    </row>
    <row r="78" ht="15.75" customHeight="1">
      <c r="A78" s="1" t="s">
        <v>49</v>
      </c>
      <c r="B78" s="1" t="s">
        <v>613</v>
      </c>
      <c r="C78" s="1" t="s">
        <v>857</v>
      </c>
    </row>
    <row r="79" ht="15.75" customHeight="1">
      <c r="A79" s="1" t="s">
        <v>49</v>
      </c>
      <c r="B79" s="1" t="s">
        <v>620</v>
      </c>
      <c r="C79" s="23" t="s">
        <v>862</v>
      </c>
    </row>
    <row r="80" ht="15.75" customHeight="1">
      <c r="A80" s="1" t="s">
        <v>49</v>
      </c>
      <c r="B80" s="1" t="s">
        <v>628</v>
      </c>
      <c r="C80" s="23" t="s">
        <v>1052</v>
      </c>
    </row>
    <row r="81" ht="15.75" customHeight="1">
      <c r="A81" s="1" t="s">
        <v>69</v>
      </c>
      <c r="B81" s="1" t="s">
        <v>203</v>
      </c>
      <c r="C81" s="1" t="s">
        <v>836</v>
      </c>
    </row>
    <row r="82" ht="15.75" customHeight="1">
      <c r="A82" s="1" t="s">
        <v>69</v>
      </c>
      <c r="B82" s="1" t="s">
        <v>520</v>
      </c>
      <c r="C82" s="1" t="s">
        <v>836</v>
      </c>
    </row>
    <row r="83" ht="15.75" customHeight="1">
      <c r="A83" s="1" t="s">
        <v>136</v>
      </c>
      <c r="B83" s="1" t="s">
        <v>647</v>
      </c>
      <c r="C83" s="1" t="s">
        <v>865</v>
      </c>
    </row>
    <row r="84" ht="15.75" customHeight="1">
      <c r="A84" s="1" t="s">
        <v>136</v>
      </c>
      <c r="B84" s="1" t="s">
        <v>654</v>
      </c>
      <c r="C84" s="1" t="s">
        <v>939</v>
      </c>
    </row>
    <row r="85" ht="15.75" customHeight="1">
      <c r="A85" s="1" t="s">
        <v>49</v>
      </c>
      <c r="B85" s="1" t="s">
        <v>661</v>
      </c>
      <c r="C85" s="1" t="s">
        <v>1048</v>
      </c>
    </row>
    <row r="86" ht="15.75" customHeight="1">
      <c r="A86" s="1" t="s">
        <v>49</v>
      </c>
      <c r="B86" s="1" t="s">
        <v>668</v>
      </c>
      <c r="C86" s="1" t="s">
        <v>904</v>
      </c>
    </row>
    <row r="87" ht="15.75" customHeight="1">
      <c r="A87" s="1" t="s">
        <v>136</v>
      </c>
      <c r="B87" s="1" t="s">
        <v>675</v>
      </c>
      <c r="C87" s="23" t="s">
        <v>913</v>
      </c>
    </row>
    <row r="88" ht="15.75" customHeight="1">
      <c r="A88" s="1" t="s">
        <v>136</v>
      </c>
      <c r="B88" s="1" t="s">
        <v>682</v>
      </c>
      <c r="C88" s="1" t="s">
        <v>865</v>
      </c>
    </row>
    <row r="89" ht="15.75" customHeight="1">
      <c r="A89" s="1" t="s">
        <v>49</v>
      </c>
      <c r="B89" s="1" t="s">
        <v>690</v>
      </c>
      <c r="C89" s="1" t="s">
        <v>988</v>
      </c>
    </row>
    <row r="90" ht="15.75" customHeight="1">
      <c r="A90" s="1" t="s">
        <v>69</v>
      </c>
      <c r="B90" s="1" t="s">
        <v>697</v>
      </c>
      <c r="C90" s="1" t="s">
        <v>836</v>
      </c>
    </row>
    <row r="91" ht="15.75" customHeight="1">
      <c r="A91" s="1" t="s">
        <v>69</v>
      </c>
      <c r="B91" s="1" t="s">
        <v>703</v>
      </c>
      <c r="C91" s="1" t="s">
        <v>836</v>
      </c>
    </row>
    <row r="92" ht="15.75" customHeight="1">
      <c r="A92" s="1" t="s">
        <v>69</v>
      </c>
      <c r="B92" s="1" t="s">
        <v>439</v>
      </c>
      <c r="C92" s="1" t="s">
        <v>871</v>
      </c>
    </row>
    <row r="93" ht="15.75" customHeight="1">
      <c r="A93" s="1" t="s">
        <v>49</v>
      </c>
      <c r="B93" s="1" t="s">
        <v>715</v>
      </c>
      <c r="C93" s="1" t="s">
        <v>988</v>
      </c>
    </row>
    <row r="94" ht="15.75" customHeight="1">
      <c r="A94" s="1" t="s">
        <v>136</v>
      </c>
      <c r="B94" s="1" t="s">
        <v>722</v>
      </c>
      <c r="C94" s="1" t="s">
        <v>1046</v>
      </c>
    </row>
    <row r="95" ht="15.75" customHeight="1">
      <c r="A95" s="1" t="s">
        <v>49</v>
      </c>
      <c r="B95" s="1" t="s">
        <v>729</v>
      </c>
      <c r="C95" s="23" t="s">
        <v>862</v>
      </c>
    </row>
    <row r="96" ht="15.75" customHeight="1">
      <c r="A96" s="1" t="s">
        <v>49</v>
      </c>
      <c r="B96" s="1" t="s">
        <v>739</v>
      </c>
      <c r="C96" s="23" t="s">
        <v>862</v>
      </c>
    </row>
    <row r="97" ht="15.75" customHeight="1">
      <c r="A97" s="1" t="s">
        <v>49</v>
      </c>
      <c r="B97" s="1" t="s">
        <v>746</v>
      </c>
      <c r="C97" s="1" t="s">
        <v>988</v>
      </c>
    </row>
    <row r="98" ht="15.75" customHeight="1">
      <c r="A98" s="1" t="s">
        <v>136</v>
      </c>
      <c r="B98" s="1" t="s">
        <v>753</v>
      </c>
      <c r="C98" s="1" t="s">
        <v>1046</v>
      </c>
    </row>
    <row r="99" ht="15.75" customHeight="1">
      <c r="A99" s="1" t="s">
        <v>69</v>
      </c>
      <c r="B99" s="1" t="s">
        <v>110</v>
      </c>
      <c r="C99" s="1" t="s">
        <v>836</v>
      </c>
    </row>
    <row r="100" ht="15.75" customHeight="1">
      <c r="A100" s="1" t="s">
        <v>49</v>
      </c>
      <c r="B100" s="1" t="s">
        <v>768</v>
      </c>
      <c r="C100" s="1" t="s">
        <v>948</v>
      </c>
    </row>
    <row r="101" ht="15.75" customHeight="1">
      <c r="A101" s="1" t="s">
        <v>49</v>
      </c>
      <c r="B101" s="1" t="s">
        <v>776</v>
      </c>
      <c r="C101" s="23" t="s">
        <v>862</v>
      </c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C$101"/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6.13"/>
    <col customWidth="1" min="2" max="2" width="61.88"/>
    <col customWidth="1" min="3" max="3" width="58.0"/>
    <col customWidth="1" min="4" max="6" width="12.63"/>
  </cols>
  <sheetData>
    <row r="1" ht="15.75" customHeight="1">
      <c r="A1" s="21"/>
      <c r="B1" s="21" t="s">
        <v>1020</v>
      </c>
      <c r="C1" s="21" t="s">
        <v>1021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ht="15.75" customHeight="1">
      <c r="A2" s="1" t="s">
        <v>52</v>
      </c>
      <c r="B2" s="1" t="s">
        <v>53</v>
      </c>
      <c r="C2" s="1" t="s">
        <v>831</v>
      </c>
    </row>
    <row r="3" ht="15.75" customHeight="1">
      <c r="A3" s="1" t="s">
        <v>52</v>
      </c>
      <c r="B3" s="1" t="s">
        <v>72</v>
      </c>
      <c r="C3" s="1" t="s">
        <v>530</v>
      </c>
    </row>
    <row r="4" ht="15.75" customHeight="1">
      <c r="A4" s="1" t="s">
        <v>52</v>
      </c>
      <c r="B4" s="1" t="s">
        <v>86</v>
      </c>
      <c r="C4" s="1" t="s">
        <v>841</v>
      </c>
    </row>
    <row r="5" ht="15.75" customHeight="1">
      <c r="A5" s="1" t="s">
        <v>71</v>
      </c>
      <c r="B5" s="1" t="s">
        <v>97</v>
      </c>
      <c r="C5" s="1" t="s">
        <v>845</v>
      </c>
    </row>
    <row r="6" ht="15.75" customHeight="1">
      <c r="A6" s="1" t="s">
        <v>52</v>
      </c>
      <c r="B6" s="1" t="s">
        <v>104</v>
      </c>
      <c r="C6" s="1" t="s">
        <v>530</v>
      </c>
    </row>
    <row r="7" ht="15.75" customHeight="1">
      <c r="A7" s="1" t="s">
        <v>52</v>
      </c>
      <c r="B7" s="1" t="s">
        <v>112</v>
      </c>
      <c r="C7" s="1" t="s">
        <v>841</v>
      </c>
    </row>
    <row r="8" ht="15.75" customHeight="1">
      <c r="A8" s="1" t="s">
        <v>52</v>
      </c>
      <c r="B8" s="1" t="s">
        <v>121</v>
      </c>
      <c r="C8" s="1" t="s">
        <v>841</v>
      </c>
    </row>
    <row r="9" ht="15.75" customHeight="1">
      <c r="A9" s="1" t="s">
        <v>71</v>
      </c>
      <c r="B9" s="1" t="s">
        <v>130</v>
      </c>
    </row>
    <row r="10" ht="15.75" customHeight="1">
      <c r="A10" s="1" t="s">
        <v>75</v>
      </c>
      <c r="B10" s="1" t="s">
        <v>138</v>
      </c>
      <c r="C10" s="1" t="s">
        <v>831</v>
      </c>
    </row>
    <row r="11" ht="15.75" customHeight="1">
      <c r="A11" s="1" t="s">
        <v>75</v>
      </c>
      <c r="B11" s="1" t="s">
        <v>145</v>
      </c>
      <c r="C11" s="1" t="s">
        <v>841</v>
      </c>
    </row>
    <row r="12" ht="15.75" customHeight="1">
      <c r="A12" s="1" t="s">
        <v>71</v>
      </c>
      <c r="B12" s="1" t="s">
        <v>151</v>
      </c>
      <c r="C12" s="1" t="s">
        <v>868</v>
      </c>
    </row>
    <row r="13" ht="15.75" customHeight="1">
      <c r="A13" s="1" t="s">
        <v>71</v>
      </c>
      <c r="B13" s="1" t="s">
        <v>158</v>
      </c>
      <c r="C13" s="1" t="s">
        <v>868</v>
      </c>
    </row>
    <row r="14" ht="15.75" customHeight="1">
      <c r="A14" s="1" t="s">
        <v>71</v>
      </c>
      <c r="B14" s="1" t="s">
        <v>164</v>
      </c>
      <c r="C14" s="1" t="s">
        <v>868</v>
      </c>
    </row>
    <row r="15" ht="15.75" customHeight="1">
      <c r="A15" s="1" t="s">
        <v>111</v>
      </c>
      <c r="B15" s="1" t="s">
        <v>170</v>
      </c>
    </row>
    <row r="16" ht="15.75" customHeight="1">
      <c r="A16" s="1" t="s">
        <v>75</v>
      </c>
      <c r="B16" s="1" t="s">
        <v>176</v>
      </c>
      <c r="C16" s="1" t="s">
        <v>831</v>
      </c>
    </row>
    <row r="17" ht="15.75" customHeight="1">
      <c r="A17" s="1" t="s">
        <v>75</v>
      </c>
      <c r="B17" s="1" t="s">
        <v>182</v>
      </c>
      <c r="C17" s="1" t="s">
        <v>831</v>
      </c>
    </row>
    <row r="18" ht="15.75" customHeight="1">
      <c r="A18" s="1" t="s">
        <v>71</v>
      </c>
      <c r="B18" s="1" t="s">
        <v>189</v>
      </c>
      <c r="C18" s="1" t="s">
        <v>878</v>
      </c>
    </row>
    <row r="19" ht="15.75" customHeight="1">
      <c r="A19" s="1" t="s">
        <v>52</v>
      </c>
      <c r="B19" s="1" t="s">
        <v>197</v>
      </c>
      <c r="C19" s="1" t="s">
        <v>530</v>
      </c>
    </row>
    <row r="20" ht="15.75" customHeight="1">
      <c r="A20" s="1" t="s">
        <v>52</v>
      </c>
      <c r="B20" s="1" t="s">
        <v>195</v>
      </c>
      <c r="C20" s="1" t="s">
        <v>208</v>
      </c>
    </row>
    <row r="21" ht="15.75" customHeight="1">
      <c r="A21" s="1" t="s">
        <v>52</v>
      </c>
      <c r="B21" s="1" t="s">
        <v>208</v>
      </c>
      <c r="C21" s="1" t="s">
        <v>208</v>
      </c>
    </row>
    <row r="22" ht="15.75" customHeight="1">
      <c r="A22" s="1" t="s">
        <v>52</v>
      </c>
      <c r="B22" s="1" t="s">
        <v>215</v>
      </c>
      <c r="C22" s="1" t="s">
        <v>878</v>
      </c>
    </row>
    <row r="23" ht="15.75" customHeight="1">
      <c r="A23" s="1" t="s">
        <v>75</v>
      </c>
      <c r="B23" s="1" t="s">
        <v>222</v>
      </c>
      <c r="C23" s="1" t="s">
        <v>1054</v>
      </c>
    </row>
    <row r="24" ht="15.75" customHeight="1">
      <c r="A24" s="1" t="s">
        <v>71</v>
      </c>
      <c r="B24" s="1" t="s">
        <v>230</v>
      </c>
      <c r="C24" s="1" t="s">
        <v>878</v>
      </c>
    </row>
    <row r="25" ht="15.75" customHeight="1">
      <c r="A25" s="1" t="s">
        <v>111</v>
      </c>
      <c r="B25" s="1" t="s">
        <v>238</v>
      </c>
      <c r="C25" s="1" t="s">
        <v>887</v>
      </c>
    </row>
    <row r="26" ht="15.75" customHeight="1">
      <c r="A26" s="1" t="s">
        <v>75</v>
      </c>
      <c r="B26" s="1" t="s">
        <v>245</v>
      </c>
      <c r="C26" s="1" t="s">
        <v>841</v>
      </c>
    </row>
    <row r="27" ht="15.75" customHeight="1">
      <c r="A27" s="1" t="s">
        <v>71</v>
      </c>
      <c r="B27" s="1" t="s">
        <v>252</v>
      </c>
    </row>
    <row r="28" ht="15.75" customHeight="1">
      <c r="A28" s="1" t="s">
        <v>52</v>
      </c>
      <c r="B28" s="1" t="s">
        <v>259</v>
      </c>
      <c r="C28" s="1" t="s">
        <v>1055</v>
      </c>
    </row>
    <row r="29" ht="15.75" customHeight="1">
      <c r="A29" s="1" t="s">
        <v>52</v>
      </c>
      <c r="B29" s="1" t="s">
        <v>266</v>
      </c>
      <c r="C29" s="1" t="s">
        <v>878</v>
      </c>
    </row>
    <row r="30" ht="15.75" customHeight="1">
      <c r="A30" s="1" t="s">
        <v>51</v>
      </c>
      <c r="B30" s="1" t="s">
        <v>273</v>
      </c>
      <c r="C30" s="1" t="s">
        <v>1056</v>
      </c>
    </row>
    <row r="31" ht="15.75" customHeight="1">
      <c r="A31" s="1" t="s">
        <v>52</v>
      </c>
      <c r="B31" s="1" t="s">
        <v>280</v>
      </c>
      <c r="C31" s="1" t="s">
        <v>530</v>
      </c>
    </row>
    <row r="32" ht="15.75" customHeight="1">
      <c r="A32" s="1" t="s">
        <v>75</v>
      </c>
      <c r="B32" s="1" t="s">
        <v>288</v>
      </c>
      <c r="C32" s="1" t="s">
        <v>1057</v>
      </c>
    </row>
    <row r="33" ht="15.75" customHeight="1">
      <c r="A33" s="1" t="s">
        <v>111</v>
      </c>
      <c r="B33" s="1" t="s">
        <v>294</v>
      </c>
      <c r="C33" s="1" t="s">
        <v>1057</v>
      </c>
    </row>
    <row r="34" ht="15.75" customHeight="1">
      <c r="A34" s="1" t="s">
        <v>51</v>
      </c>
      <c r="B34" s="1" t="s">
        <v>301</v>
      </c>
      <c r="C34" s="1" t="s">
        <v>1057</v>
      </c>
    </row>
    <row r="35" ht="15.75" customHeight="1">
      <c r="A35" s="1" t="s">
        <v>111</v>
      </c>
      <c r="B35" s="1" t="s">
        <v>310</v>
      </c>
    </row>
    <row r="36" ht="15.75" customHeight="1">
      <c r="A36" s="1" t="s">
        <v>51</v>
      </c>
      <c r="B36" s="1" t="s">
        <v>318</v>
      </c>
      <c r="C36" s="1" t="s">
        <v>831</v>
      </c>
    </row>
    <row r="37" ht="15.75" customHeight="1">
      <c r="A37" s="1" t="s">
        <v>51</v>
      </c>
      <c r="B37" s="1" t="s">
        <v>325</v>
      </c>
      <c r="C37" s="1" t="s">
        <v>1057</v>
      </c>
    </row>
    <row r="38" ht="15.75" customHeight="1">
      <c r="A38" s="1" t="s">
        <v>51</v>
      </c>
      <c r="B38" s="1" t="s">
        <v>332</v>
      </c>
      <c r="C38" s="1" t="s">
        <v>1057</v>
      </c>
    </row>
    <row r="39" ht="15.75" customHeight="1">
      <c r="A39" s="1" t="s">
        <v>52</v>
      </c>
      <c r="B39" s="1" t="s">
        <v>340</v>
      </c>
      <c r="C39" s="1" t="s">
        <v>1058</v>
      </c>
    </row>
    <row r="40" ht="15.75" customHeight="1">
      <c r="A40" s="1" t="s">
        <v>51</v>
      </c>
      <c r="B40" s="1" t="s">
        <v>348</v>
      </c>
      <c r="C40" s="1" t="s">
        <v>1058</v>
      </c>
    </row>
    <row r="41" ht="15.75" customHeight="1">
      <c r="A41" s="1" t="s">
        <v>75</v>
      </c>
      <c r="B41" s="1" t="s">
        <v>355</v>
      </c>
      <c r="C41" s="1" t="s">
        <v>878</v>
      </c>
    </row>
    <row r="42" ht="15.75" customHeight="1">
      <c r="A42" s="1" t="s">
        <v>52</v>
      </c>
      <c r="B42" s="1" t="s">
        <v>362</v>
      </c>
      <c r="C42" s="1" t="s">
        <v>878</v>
      </c>
    </row>
    <row r="43" ht="15.75" customHeight="1">
      <c r="A43" s="1" t="s">
        <v>71</v>
      </c>
      <c r="B43" s="1" t="s">
        <v>370</v>
      </c>
    </row>
    <row r="44" ht="15.75" customHeight="1">
      <c r="A44" s="1" t="s">
        <v>52</v>
      </c>
      <c r="B44" s="1" t="s">
        <v>377</v>
      </c>
      <c r="C44" s="1" t="s">
        <v>878</v>
      </c>
    </row>
    <row r="45" ht="15.75" customHeight="1">
      <c r="A45" s="1" t="s">
        <v>111</v>
      </c>
      <c r="B45" s="1" t="s">
        <v>384</v>
      </c>
    </row>
    <row r="46" ht="15.75" customHeight="1">
      <c r="A46" s="1" t="s">
        <v>111</v>
      </c>
      <c r="B46" s="1" t="s">
        <v>391</v>
      </c>
    </row>
    <row r="47" ht="15.75" customHeight="1">
      <c r="A47" s="1" t="s">
        <v>52</v>
      </c>
      <c r="B47" s="1" t="s">
        <v>398</v>
      </c>
      <c r="C47" s="1" t="s">
        <v>530</v>
      </c>
    </row>
    <row r="48" ht="15.75" customHeight="1">
      <c r="A48" s="1" t="s">
        <v>75</v>
      </c>
      <c r="B48" s="1" t="s">
        <v>405</v>
      </c>
      <c r="C48" s="1" t="s">
        <v>1059</v>
      </c>
    </row>
    <row r="49" ht="15.75" customHeight="1">
      <c r="A49" s="1" t="s">
        <v>75</v>
      </c>
      <c r="B49" s="1" t="s">
        <v>412</v>
      </c>
      <c r="C49" s="1" t="s">
        <v>880</v>
      </c>
    </row>
    <row r="50" ht="15.75" customHeight="1">
      <c r="A50" s="1" t="s">
        <v>71</v>
      </c>
      <c r="B50" s="1" t="s">
        <v>419</v>
      </c>
    </row>
    <row r="51" ht="15.75" customHeight="1">
      <c r="A51" s="1" t="s">
        <v>75</v>
      </c>
      <c r="B51" s="1" t="s">
        <v>425</v>
      </c>
      <c r="C51" s="1" t="s">
        <v>880</v>
      </c>
    </row>
    <row r="52" ht="15.75" customHeight="1">
      <c r="A52" s="1" t="s">
        <v>71</v>
      </c>
      <c r="B52" s="1" t="s">
        <v>432</v>
      </c>
      <c r="C52" s="1" t="s">
        <v>831</v>
      </c>
    </row>
    <row r="53" ht="15.75" customHeight="1">
      <c r="A53" s="1" t="s">
        <v>71</v>
      </c>
      <c r="B53" s="1" t="s">
        <v>437</v>
      </c>
    </row>
    <row r="54" ht="15.75" customHeight="1">
      <c r="A54" s="1" t="s">
        <v>71</v>
      </c>
      <c r="B54" s="1" t="s">
        <v>444</v>
      </c>
    </row>
    <row r="55" ht="15.75" customHeight="1">
      <c r="A55" s="1" t="s">
        <v>111</v>
      </c>
      <c r="B55" s="1" t="s">
        <v>451</v>
      </c>
    </row>
    <row r="56" ht="15.75" customHeight="1">
      <c r="A56" s="1" t="s">
        <v>71</v>
      </c>
      <c r="B56" s="1" t="s">
        <v>458</v>
      </c>
    </row>
    <row r="57" ht="15.75" customHeight="1">
      <c r="A57" s="1" t="s">
        <v>111</v>
      </c>
      <c r="B57" s="1" t="s">
        <v>465</v>
      </c>
    </row>
    <row r="58" ht="15.75" customHeight="1">
      <c r="A58" s="1" t="s">
        <v>51</v>
      </c>
      <c r="B58" s="1" t="s">
        <v>472</v>
      </c>
      <c r="C58" s="1" t="s">
        <v>918</v>
      </c>
    </row>
    <row r="59" ht="15.75" customHeight="1">
      <c r="A59" s="1" t="s">
        <v>71</v>
      </c>
      <c r="B59" s="1" t="s">
        <v>479</v>
      </c>
    </row>
    <row r="60" ht="15.75" customHeight="1">
      <c r="A60" s="1" t="s">
        <v>111</v>
      </c>
      <c r="B60" s="1" t="s">
        <v>486</v>
      </c>
    </row>
    <row r="61" ht="15.75" customHeight="1">
      <c r="A61" s="1" t="s">
        <v>52</v>
      </c>
      <c r="B61" s="1" t="s">
        <v>493</v>
      </c>
      <c r="C61" s="1" t="s">
        <v>530</v>
      </c>
    </row>
    <row r="62" ht="15.75" customHeight="1">
      <c r="A62" s="1" t="s">
        <v>71</v>
      </c>
      <c r="B62" s="1" t="s">
        <v>500</v>
      </c>
      <c r="C62" s="1" t="s">
        <v>878</v>
      </c>
    </row>
    <row r="63" ht="15.75" customHeight="1">
      <c r="A63" s="1" t="s">
        <v>71</v>
      </c>
      <c r="B63" s="1" t="s">
        <v>508</v>
      </c>
      <c r="C63" s="1" t="s">
        <v>878</v>
      </c>
    </row>
    <row r="64" ht="15.75" customHeight="1">
      <c r="A64" s="1" t="s">
        <v>111</v>
      </c>
      <c r="B64" s="1" t="s">
        <v>515</v>
      </c>
      <c r="C64" s="1" t="s">
        <v>878</v>
      </c>
    </row>
    <row r="65" ht="15.75" customHeight="1">
      <c r="A65" s="1" t="s">
        <v>52</v>
      </c>
      <c r="B65" s="1" t="s">
        <v>522</v>
      </c>
      <c r="C65" s="1" t="s">
        <v>878</v>
      </c>
    </row>
    <row r="66" ht="15.75" customHeight="1">
      <c r="A66" s="1" t="s">
        <v>71</v>
      </c>
      <c r="B66" s="1" t="s">
        <v>529</v>
      </c>
    </row>
    <row r="67" ht="15.75" customHeight="1">
      <c r="A67" s="1" t="s">
        <v>52</v>
      </c>
      <c r="B67" s="1" t="s">
        <v>530</v>
      </c>
      <c r="C67" s="1" t="s">
        <v>530</v>
      </c>
    </row>
    <row r="68" ht="15.75" customHeight="1">
      <c r="A68" s="1" t="s">
        <v>75</v>
      </c>
      <c r="B68" s="1" t="s">
        <v>539</v>
      </c>
      <c r="C68" s="1" t="s">
        <v>925</v>
      </c>
    </row>
    <row r="69" ht="15.75" customHeight="1">
      <c r="A69" s="1" t="s">
        <v>52</v>
      </c>
      <c r="B69" s="1" t="s">
        <v>546</v>
      </c>
      <c r="C69" s="1" t="s">
        <v>530</v>
      </c>
    </row>
    <row r="70" ht="15.75" customHeight="1">
      <c r="A70" s="1" t="s">
        <v>52</v>
      </c>
      <c r="B70" s="1" t="s">
        <v>553</v>
      </c>
      <c r="C70" s="1" t="s">
        <v>1060</v>
      </c>
    </row>
    <row r="71" ht="15.75" customHeight="1">
      <c r="A71" s="1" t="s">
        <v>111</v>
      </c>
      <c r="B71" s="1" t="s">
        <v>559</v>
      </c>
      <c r="C71" s="1" t="s">
        <v>878</v>
      </c>
    </row>
    <row r="72" ht="15.75" customHeight="1">
      <c r="A72" s="1" t="s">
        <v>52</v>
      </c>
      <c r="B72" s="1" t="s">
        <v>565</v>
      </c>
      <c r="C72" s="1" t="s">
        <v>878</v>
      </c>
    </row>
    <row r="73" ht="15.75" customHeight="1">
      <c r="A73" s="1" t="s">
        <v>71</v>
      </c>
      <c r="B73" s="1" t="s">
        <v>574</v>
      </c>
      <c r="C73" s="1" t="s">
        <v>878</v>
      </c>
    </row>
    <row r="74" ht="15.75" customHeight="1">
      <c r="A74" s="1" t="s">
        <v>71</v>
      </c>
      <c r="B74" s="1" t="s">
        <v>582</v>
      </c>
    </row>
    <row r="75" ht="15.75" customHeight="1">
      <c r="A75" s="1" t="s">
        <v>51</v>
      </c>
      <c r="B75" s="1" t="s">
        <v>590</v>
      </c>
      <c r="C75" s="1" t="s">
        <v>1061</v>
      </c>
    </row>
    <row r="76" ht="15.75" customHeight="1">
      <c r="A76" s="1" t="s">
        <v>52</v>
      </c>
      <c r="B76" s="1" t="s">
        <v>598</v>
      </c>
      <c r="C76" s="1" t="s">
        <v>530</v>
      </c>
    </row>
    <row r="77" ht="15.75" customHeight="1">
      <c r="A77" s="1" t="s">
        <v>75</v>
      </c>
      <c r="B77" s="1" t="s">
        <v>261</v>
      </c>
      <c r="C77" s="1" t="s">
        <v>935</v>
      </c>
    </row>
    <row r="78" ht="15.75" customHeight="1">
      <c r="A78" s="1" t="s">
        <v>111</v>
      </c>
      <c r="B78" s="1" t="s">
        <v>614</v>
      </c>
      <c r="C78" s="1" t="s">
        <v>878</v>
      </c>
    </row>
    <row r="79" ht="15.75" customHeight="1">
      <c r="A79" s="1" t="s">
        <v>75</v>
      </c>
      <c r="B79" s="1" t="s">
        <v>621</v>
      </c>
      <c r="C79" s="1" t="s">
        <v>1059</v>
      </c>
    </row>
    <row r="80" ht="15.75" customHeight="1">
      <c r="A80" s="1" t="s">
        <v>111</v>
      </c>
      <c r="B80" s="1" t="s">
        <v>629</v>
      </c>
      <c r="C80" s="1" t="s">
        <v>878</v>
      </c>
    </row>
    <row r="81" ht="15.75" customHeight="1">
      <c r="A81" s="1" t="s">
        <v>52</v>
      </c>
      <c r="B81" s="1" t="s">
        <v>635</v>
      </c>
      <c r="C81" s="1" t="s">
        <v>530</v>
      </c>
    </row>
    <row r="82" ht="15.75" customHeight="1">
      <c r="A82" s="1" t="s">
        <v>111</v>
      </c>
      <c r="B82" s="1" t="s">
        <v>641</v>
      </c>
      <c r="C82" s="1" t="s">
        <v>878</v>
      </c>
    </row>
    <row r="83" ht="15.75" customHeight="1">
      <c r="A83" s="1" t="s">
        <v>75</v>
      </c>
      <c r="B83" s="1" t="s">
        <v>648</v>
      </c>
      <c r="C83" s="1" t="s">
        <v>1059</v>
      </c>
    </row>
    <row r="84" ht="15.75" customHeight="1">
      <c r="A84" s="1" t="s">
        <v>75</v>
      </c>
      <c r="B84" s="1" t="s">
        <v>655</v>
      </c>
      <c r="C84" s="1" t="s">
        <v>1062</v>
      </c>
    </row>
    <row r="85" ht="15.75" customHeight="1">
      <c r="A85" s="1" t="s">
        <v>111</v>
      </c>
      <c r="B85" s="1" t="s">
        <v>662</v>
      </c>
    </row>
    <row r="86" ht="15.75" customHeight="1">
      <c r="A86" s="1" t="s">
        <v>75</v>
      </c>
      <c r="B86" s="1" t="s">
        <v>669</v>
      </c>
      <c r="C86" s="1" t="s">
        <v>878</v>
      </c>
    </row>
    <row r="87" ht="15.75" customHeight="1">
      <c r="A87" s="1" t="s">
        <v>111</v>
      </c>
      <c r="B87" s="1" t="s">
        <v>676</v>
      </c>
    </row>
    <row r="88" ht="15.75" customHeight="1">
      <c r="A88" s="1" t="s">
        <v>51</v>
      </c>
      <c r="B88" s="1" t="s">
        <v>683</v>
      </c>
      <c r="C88" s="1" t="s">
        <v>1059</v>
      </c>
    </row>
    <row r="89" ht="15.75" customHeight="1">
      <c r="A89" s="1" t="s">
        <v>52</v>
      </c>
      <c r="B89" s="1" t="s">
        <v>691</v>
      </c>
      <c r="C89" s="1" t="s">
        <v>1063</v>
      </c>
    </row>
    <row r="90" ht="15.75" customHeight="1">
      <c r="A90" s="1" t="s">
        <v>71</v>
      </c>
      <c r="B90" s="1" t="s">
        <v>698</v>
      </c>
    </row>
    <row r="91" ht="15.75" customHeight="1">
      <c r="A91" s="1" t="s">
        <v>52</v>
      </c>
      <c r="B91" s="1" t="s">
        <v>704</v>
      </c>
      <c r="C91" s="1" t="s">
        <v>530</v>
      </c>
    </row>
    <row r="92" ht="15.75" customHeight="1">
      <c r="A92" s="1" t="s">
        <v>71</v>
      </c>
      <c r="B92" s="1" t="s">
        <v>710</v>
      </c>
    </row>
    <row r="93" ht="15.75" customHeight="1">
      <c r="A93" s="1" t="s">
        <v>111</v>
      </c>
      <c r="B93" s="1" t="s">
        <v>716</v>
      </c>
    </row>
    <row r="94" ht="15.75" customHeight="1">
      <c r="A94" s="1" t="s">
        <v>75</v>
      </c>
      <c r="B94" s="1" t="s">
        <v>723</v>
      </c>
      <c r="C94" s="1" t="s">
        <v>1059</v>
      </c>
    </row>
    <row r="95" ht="15.75" customHeight="1">
      <c r="A95" s="1" t="s">
        <v>111</v>
      </c>
      <c r="B95" s="1" t="s">
        <v>730</v>
      </c>
      <c r="C95" s="1" t="s">
        <v>878</v>
      </c>
    </row>
    <row r="96" ht="15.75" customHeight="1">
      <c r="A96" s="1" t="s">
        <v>52</v>
      </c>
      <c r="B96" s="1" t="s">
        <v>740</v>
      </c>
      <c r="C96" s="1" t="s">
        <v>878</v>
      </c>
    </row>
    <row r="97" ht="15.75" customHeight="1">
      <c r="A97" s="1" t="s">
        <v>52</v>
      </c>
      <c r="B97" s="1" t="s">
        <v>747</v>
      </c>
      <c r="C97" s="1" t="s">
        <v>530</v>
      </c>
    </row>
    <row r="98" ht="15.75" customHeight="1">
      <c r="A98" s="1" t="s">
        <v>75</v>
      </c>
      <c r="B98" s="1" t="s">
        <v>754</v>
      </c>
      <c r="C98" s="1" t="s">
        <v>530</v>
      </c>
    </row>
    <row r="99" ht="15.75" customHeight="1">
      <c r="A99" s="1" t="s">
        <v>111</v>
      </c>
      <c r="B99" s="1" t="s">
        <v>761</v>
      </c>
    </row>
    <row r="100" ht="15.75" customHeight="1">
      <c r="A100" s="1" t="s">
        <v>71</v>
      </c>
      <c r="B100" s="1" t="s">
        <v>769</v>
      </c>
    </row>
    <row r="101" ht="15.75" customHeight="1">
      <c r="A101" s="1" t="s">
        <v>111</v>
      </c>
      <c r="B101" s="1" t="s">
        <v>777</v>
      </c>
      <c r="C101" s="1" t="s">
        <v>878</v>
      </c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C$101"/>
  <printOptions/>
  <pageMargins bottom="0.787401575" footer="0.0" header="0.0" left="0.511811024" right="0.511811024" top="0.7874015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63"/>
    <col customWidth="1" min="2" max="2" width="92.25"/>
    <col customWidth="1" min="3" max="6" width="12.63"/>
  </cols>
  <sheetData>
    <row r="1" ht="15.75" customHeight="1">
      <c r="A1" s="21"/>
      <c r="B1" s="21" t="s">
        <v>1020</v>
      </c>
      <c r="C1" s="21" t="s">
        <v>1021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ht="15.75" customHeight="1">
      <c r="A2" s="1" t="s">
        <v>54</v>
      </c>
      <c r="B2" s="1" t="s">
        <v>55</v>
      </c>
      <c r="C2" s="1" t="s">
        <v>832</v>
      </c>
    </row>
    <row r="3" ht="15.75" customHeight="1">
      <c r="A3" s="1" t="s">
        <v>73</v>
      </c>
      <c r="B3" s="1" t="s">
        <v>1064</v>
      </c>
      <c r="C3" s="1" t="s">
        <v>837</v>
      </c>
    </row>
    <row r="4" ht="15.75" customHeight="1">
      <c r="A4" s="1" t="s">
        <v>54</v>
      </c>
      <c r="B4" s="1" t="s">
        <v>87</v>
      </c>
      <c r="C4" s="1" t="s">
        <v>842</v>
      </c>
    </row>
    <row r="5" ht="15.75" customHeight="1">
      <c r="A5" s="1" t="s">
        <v>73</v>
      </c>
      <c r="B5" s="1" t="s">
        <v>1065</v>
      </c>
      <c r="C5" s="1" t="s">
        <v>1066</v>
      </c>
    </row>
    <row r="6" ht="15.75" customHeight="1">
      <c r="A6" s="1" t="s">
        <v>73</v>
      </c>
      <c r="B6" s="1" t="s">
        <v>105</v>
      </c>
      <c r="C6" s="1" t="s">
        <v>1067</v>
      </c>
    </row>
    <row r="7" ht="15.75" customHeight="1">
      <c r="A7" s="1" t="s">
        <v>54</v>
      </c>
      <c r="B7" s="1" t="s">
        <v>113</v>
      </c>
      <c r="C7" s="1" t="s">
        <v>615</v>
      </c>
    </row>
    <row r="8" ht="15.75" customHeight="1">
      <c r="A8" s="1" t="s">
        <v>54</v>
      </c>
      <c r="B8" s="1" t="s">
        <v>122</v>
      </c>
      <c r="C8" s="1" t="s">
        <v>858</v>
      </c>
    </row>
    <row r="9" ht="15.75" customHeight="1">
      <c r="A9" s="1" t="s">
        <v>73</v>
      </c>
      <c r="B9" s="1" t="s">
        <v>128</v>
      </c>
      <c r="C9" s="1" t="s">
        <v>858</v>
      </c>
    </row>
    <row r="10" ht="15.75" customHeight="1">
      <c r="A10" s="1" t="s">
        <v>54</v>
      </c>
      <c r="B10" s="1" t="s">
        <v>139</v>
      </c>
      <c r="C10" s="1" t="s">
        <v>855</v>
      </c>
    </row>
    <row r="11" ht="15.75" customHeight="1">
      <c r="A11" s="1" t="s">
        <v>54</v>
      </c>
      <c r="B11" s="1" t="s">
        <v>146</v>
      </c>
      <c r="C11" s="1" t="s">
        <v>838</v>
      </c>
    </row>
    <row r="12" ht="15.75" customHeight="1">
      <c r="A12" s="1" t="s">
        <v>54</v>
      </c>
      <c r="B12" s="1" t="s">
        <v>152</v>
      </c>
      <c r="C12" s="1" t="s">
        <v>855</v>
      </c>
    </row>
    <row r="13" ht="15.75" customHeight="1">
      <c r="A13" s="1" t="s">
        <v>54</v>
      </c>
      <c r="B13" s="1" t="s">
        <v>152</v>
      </c>
      <c r="C13" s="1" t="s">
        <v>855</v>
      </c>
    </row>
    <row r="14" ht="15.75" customHeight="1">
      <c r="A14" s="1" t="s">
        <v>54</v>
      </c>
      <c r="B14" s="1" t="s">
        <v>165</v>
      </c>
      <c r="C14" s="1" t="s">
        <v>530</v>
      </c>
    </row>
    <row r="15" ht="15.75" customHeight="1">
      <c r="A15" s="1" t="s">
        <v>73</v>
      </c>
      <c r="B15" s="1" t="s">
        <v>171</v>
      </c>
      <c r="C15" s="1" t="s">
        <v>872</v>
      </c>
    </row>
    <row r="16" ht="15.75" customHeight="1">
      <c r="A16" s="1" t="s">
        <v>73</v>
      </c>
      <c r="B16" s="1" t="s">
        <v>177</v>
      </c>
      <c r="C16" s="1" t="s">
        <v>873</v>
      </c>
    </row>
    <row r="17" ht="15.75" customHeight="1">
      <c r="A17" s="1" t="s">
        <v>54</v>
      </c>
      <c r="B17" s="1" t="s">
        <v>183</v>
      </c>
      <c r="C17" s="1" t="s">
        <v>1068</v>
      </c>
    </row>
    <row r="18" ht="15.75" customHeight="1">
      <c r="A18" s="1" t="s">
        <v>54</v>
      </c>
      <c r="B18" s="1" t="s">
        <v>190</v>
      </c>
      <c r="C18" s="1" t="s">
        <v>838</v>
      </c>
    </row>
    <row r="19" ht="15.75" customHeight="1">
      <c r="A19" s="1" t="s">
        <v>54</v>
      </c>
      <c r="B19" s="1" t="s">
        <v>198</v>
      </c>
      <c r="C19" s="1" t="s">
        <v>838</v>
      </c>
    </row>
    <row r="20" ht="15.75" customHeight="1">
      <c r="A20" s="1" t="s">
        <v>73</v>
      </c>
      <c r="B20" s="1" t="s">
        <v>203</v>
      </c>
      <c r="C20" s="1" t="s">
        <v>872</v>
      </c>
    </row>
    <row r="21" ht="15.75" customHeight="1">
      <c r="A21" s="1" t="s">
        <v>54</v>
      </c>
      <c r="B21" s="1" t="s">
        <v>209</v>
      </c>
      <c r="C21" s="1" t="s">
        <v>858</v>
      </c>
    </row>
    <row r="22" ht="15.75" customHeight="1">
      <c r="A22" s="1" t="s">
        <v>54</v>
      </c>
      <c r="B22" s="1" t="s">
        <v>216</v>
      </c>
      <c r="C22" s="1" t="s">
        <v>863</v>
      </c>
    </row>
    <row r="23" ht="15.75" customHeight="1">
      <c r="A23" s="1" t="s">
        <v>54</v>
      </c>
      <c r="B23" s="1" t="s">
        <v>223</v>
      </c>
      <c r="C23" s="1" t="s">
        <v>838</v>
      </c>
    </row>
    <row r="24" ht="15.75" customHeight="1">
      <c r="A24" s="1" t="s">
        <v>54</v>
      </c>
      <c r="B24" s="1" t="s">
        <v>231</v>
      </c>
      <c r="C24" s="1" t="s">
        <v>1069</v>
      </c>
    </row>
    <row r="25" ht="15.75" customHeight="1">
      <c r="A25" s="1" t="s">
        <v>54</v>
      </c>
      <c r="B25" s="1" t="s">
        <v>239</v>
      </c>
      <c r="C25" s="1" t="s">
        <v>838</v>
      </c>
    </row>
    <row r="26" ht="15.75" customHeight="1">
      <c r="A26" s="1" t="s">
        <v>54</v>
      </c>
      <c r="B26" s="1" t="s">
        <v>246</v>
      </c>
      <c r="C26" s="1" t="s">
        <v>530</v>
      </c>
    </row>
    <row r="27" ht="15.75" customHeight="1">
      <c r="A27" s="1" t="s">
        <v>54</v>
      </c>
      <c r="B27" s="1" t="s">
        <v>253</v>
      </c>
      <c r="C27" s="1" t="s">
        <v>855</v>
      </c>
    </row>
    <row r="28" ht="15.75" customHeight="1">
      <c r="A28" s="1" t="s">
        <v>54</v>
      </c>
      <c r="B28" s="1" t="s">
        <v>260</v>
      </c>
      <c r="C28" s="23" t="s">
        <v>851</v>
      </c>
    </row>
    <row r="29" ht="15.75" customHeight="1">
      <c r="A29" s="1" t="s">
        <v>54</v>
      </c>
      <c r="B29" s="1" t="s">
        <v>267</v>
      </c>
      <c r="C29" s="1" t="s">
        <v>838</v>
      </c>
    </row>
    <row r="30" ht="15.75" customHeight="1">
      <c r="A30" s="1" t="s">
        <v>54</v>
      </c>
      <c r="B30" s="1" t="s">
        <v>274</v>
      </c>
      <c r="C30" s="1" t="s">
        <v>1070</v>
      </c>
    </row>
    <row r="31" ht="15.75" customHeight="1">
      <c r="A31" s="1" t="s">
        <v>54</v>
      </c>
      <c r="B31" s="1" t="s">
        <v>1071</v>
      </c>
      <c r="C31" s="1" t="s">
        <v>851</v>
      </c>
    </row>
    <row r="32" ht="15.75" customHeight="1">
      <c r="A32" s="1" t="s">
        <v>54</v>
      </c>
      <c r="B32" s="1" t="s">
        <v>76</v>
      </c>
      <c r="C32" s="1" t="s">
        <v>838</v>
      </c>
    </row>
    <row r="33" ht="15.75" customHeight="1">
      <c r="A33" s="1" t="s">
        <v>54</v>
      </c>
      <c r="B33" s="1" t="s">
        <v>295</v>
      </c>
      <c r="C33" s="1" t="s">
        <v>1068</v>
      </c>
    </row>
    <row r="34" ht="15.75" customHeight="1">
      <c r="A34" s="1" t="s">
        <v>54</v>
      </c>
      <c r="B34" s="1" t="s">
        <v>302</v>
      </c>
      <c r="C34" s="1" t="s">
        <v>858</v>
      </c>
    </row>
    <row r="35" ht="15.75" customHeight="1">
      <c r="A35" s="1" t="s">
        <v>73</v>
      </c>
      <c r="B35" s="1" t="s">
        <v>311</v>
      </c>
      <c r="C35" s="1" t="s">
        <v>837</v>
      </c>
    </row>
    <row r="36" ht="15.75" customHeight="1">
      <c r="A36" s="1" t="s">
        <v>54</v>
      </c>
      <c r="B36" s="1" t="s">
        <v>319</v>
      </c>
      <c r="C36" s="23" t="s">
        <v>851</v>
      </c>
    </row>
    <row r="37" ht="15.75" customHeight="1">
      <c r="A37" s="1" t="s">
        <v>54</v>
      </c>
      <c r="B37" s="1" t="s">
        <v>326</v>
      </c>
      <c r="C37" s="1" t="s">
        <v>1072</v>
      </c>
    </row>
    <row r="38" ht="15.75" customHeight="1">
      <c r="A38" s="1" t="s">
        <v>54</v>
      </c>
      <c r="B38" s="1" t="s">
        <v>333</v>
      </c>
      <c r="C38" s="1" t="s">
        <v>858</v>
      </c>
    </row>
    <row r="39" ht="15.75" customHeight="1">
      <c r="A39" s="1" t="s">
        <v>54</v>
      </c>
      <c r="B39" s="1" t="s">
        <v>341</v>
      </c>
      <c r="C39" s="1" t="s">
        <v>1072</v>
      </c>
    </row>
    <row r="40" ht="15.75" customHeight="1">
      <c r="A40" s="1" t="s">
        <v>54</v>
      </c>
      <c r="B40" s="1" t="s">
        <v>349</v>
      </c>
      <c r="C40" s="23" t="s">
        <v>863</v>
      </c>
    </row>
    <row r="41" ht="15.75" customHeight="1">
      <c r="A41" s="1" t="s">
        <v>54</v>
      </c>
      <c r="B41" s="1" t="s">
        <v>356</v>
      </c>
      <c r="C41" s="23" t="s">
        <v>863</v>
      </c>
    </row>
    <row r="42" ht="15.75" customHeight="1">
      <c r="A42" s="1" t="s">
        <v>54</v>
      </c>
      <c r="B42" s="1" t="s">
        <v>363</v>
      </c>
      <c r="C42" s="1" t="s">
        <v>1073</v>
      </c>
    </row>
    <row r="43" ht="15.75" customHeight="1">
      <c r="A43" s="1" t="s">
        <v>54</v>
      </c>
      <c r="B43" s="1" t="s">
        <v>371</v>
      </c>
      <c r="C43" s="23" t="s">
        <v>851</v>
      </c>
    </row>
    <row r="44" ht="15.75" customHeight="1">
      <c r="A44" s="1" t="s">
        <v>54</v>
      </c>
      <c r="B44" s="1" t="s">
        <v>378</v>
      </c>
      <c r="C44" s="1" t="s">
        <v>851</v>
      </c>
    </row>
    <row r="45" ht="15.75" customHeight="1">
      <c r="A45" s="1" t="s">
        <v>54</v>
      </c>
      <c r="B45" s="1" t="s">
        <v>385</v>
      </c>
      <c r="C45" s="1" t="s">
        <v>1074</v>
      </c>
    </row>
    <row r="46" ht="15.75" customHeight="1">
      <c r="A46" s="1" t="s">
        <v>54</v>
      </c>
      <c r="B46" s="1" t="s">
        <v>392</v>
      </c>
      <c r="C46" s="23" t="s">
        <v>858</v>
      </c>
    </row>
    <row r="47" ht="15.75" customHeight="1">
      <c r="A47" s="1" t="s">
        <v>54</v>
      </c>
      <c r="B47" s="1" t="s">
        <v>1075</v>
      </c>
      <c r="C47" s="23" t="s">
        <v>863</v>
      </c>
    </row>
    <row r="48" ht="15.75" customHeight="1">
      <c r="A48" s="1" t="s">
        <v>54</v>
      </c>
      <c r="B48" s="1" t="s">
        <v>406</v>
      </c>
      <c r="C48" s="1" t="s">
        <v>838</v>
      </c>
    </row>
    <row r="49" ht="15.75" customHeight="1">
      <c r="A49" s="1" t="s">
        <v>54</v>
      </c>
      <c r="B49" s="1" t="s">
        <v>413</v>
      </c>
      <c r="C49" s="23" t="s">
        <v>858</v>
      </c>
    </row>
    <row r="50" ht="15.75" customHeight="1">
      <c r="A50" s="1" t="s">
        <v>54</v>
      </c>
      <c r="B50" s="1" t="s">
        <v>420</v>
      </c>
      <c r="C50" s="1" t="s">
        <v>1076</v>
      </c>
    </row>
    <row r="51" ht="15.75" customHeight="1">
      <c r="A51" s="1" t="s">
        <v>54</v>
      </c>
      <c r="B51" s="1" t="s">
        <v>426</v>
      </c>
      <c r="C51" s="1" t="s">
        <v>1077</v>
      </c>
    </row>
    <row r="52" ht="15.75" customHeight="1">
      <c r="A52" s="1" t="s">
        <v>54</v>
      </c>
      <c r="B52" s="1" t="s">
        <v>433</v>
      </c>
      <c r="C52" s="1" t="s">
        <v>851</v>
      </c>
    </row>
    <row r="53" ht="15.75" customHeight="1">
      <c r="A53" s="1" t="s">
        <v>54</v>
      </c>
      <c r="B53" s="1" t="s">
        <v>438</v>
      </c>
      <c r="C53" s="1" t="s">
        <v>858</v>
      </c>
    </row>
    <row r="54" ht="15.75" customHeight="1">
      <c r="A54" s="1" t="s">
        <v>73</v>
      </c>
      <c r="B54" s="1" t="s">
        <v>445</v>
      </c>
      <c r="C54" s="1" t="s">
        <v>530</v>
      </c>
    </row>
    <row r="55" ht="15.75" customHeight="1">
      <c r="A55" s="1" t="s">
        <v>73</v>
      </c>
      <c r="B55" s="1" t="s">
        <v>452</v>
      </c>
      <c r="C55" s="1" t="s">
        <v>1078</v>
      </c>
    </row>
    <row r="56" ht="15.75" customHeight="1">
      <c r="A56" s="1" t="s">
        <v>54</v>
      </c>
      <c r="B56" s="1" t="s">
        <v>459</v>
      </c>
      <c r="C56" s="1" t="s">
        <v>851</v>
      </c>
    </row>
    <row r="57" ht="15.75" customHeight="1">
      <c r="A57" s="1" t="s">
        <v>54</v>
      </c>
      <c r="B57" s="1" t="s">
        <v>466</v>
      </c>
      <c r="C57" s="23" t="s">
        <v>863</v>
      </c>
    </row>
    <row r="58" ht="15.75" customHeight="1">
      <c r="A58" s="1" t="s">
        <v>54</v>
      </c>
      <c r="B58" s="1" t="s">
        <v>473</v>
      </c>
      <c r="C58" s="23" t="s">
        <v>889</v>
      </c>
    </row>
    <row r="59" ht="15.75" customHeight="1">
      <c r="A59" s="1" t="s">
        <v>54</v>
      </c>
      <c r="B59" s="1" t="s">
        <v>480</v>
      </c>
      <c r="C59" s="1" t="s">
        <v>851</v>
      </c>
    </row>
    <row r="60" ht="15.75" customHeight="1">
      <c r="A60" s="1" t="s">
        <v>73</v>
      </c>
      <c r="B60" s="1" t="s">
        <v>487</v>
      </c>
      <c r="C60" s="1" t="s">
        <v>920</v>
      </c>
    </row>
    <row r="61" ht="15.75" customHeight="1">
      <c r="A61" s="1" t="s">
        <v>73</v>
      </c>
      <c r="B61" s="1" t="s">
        <v>494</v>
      </c>
      <c r="C61" s="1" t="s">
        <v>846</v>
      </c>
    </row>
    <row r="62" ht="15.75" customHeight="1">
      <c r="A62" s="1" t="s">
        <v>54</v>
      </c>
      <c r="B62" s="1" t="s">
        <v>501</v>
      </c>
      <c r="C62" s="1" t="s">
        <v>838</v>
      </c>
    </row>
    <row r="63" ht="15.75" customHeight="1">
      <c r="A63" s="1" t="s">
        <v>54</v>
      </c>
      <c r="B63" s="1" t="s">
        <v>509</v>
      </c>
      <c r="C63" s="1" t="s">
        <v>842</v>
      </c>
    </row>
    <row r="64" ht="15.75" customHeight="1">
      <c r="A64" s="1" t="s">
        <v>54</v>
      </c>
      <c r="B64" s="1" t="s">
        <v>516</v>
      </c>
      <c r="C64" s="1" t="s">
        <v>858</v>
      </c>
    </row>
    <row r="65" ht="15.75" customHeight="1">
      <c r="A65" s="1" t="s">
        <v>73</v>
      </c>
      <c r="B65" s="1" t="s">
        <v>523</v>
      </c>
      <c r="C65" s="1" t="s">
        <v>920</v>
      </c>
    </row>
    <row r="66" ht="15.75" customHeight="1">
      <c r="A66" s="1" t="s">
        <v>73</v>
      </c>
      <c r="B66" s="1" t="s">
        <v>530</v>
      </c>
      <c r="C66" s="1" t="s">
        <v>530</v>
      </c>
    </row>
    <row r="67" ht="15.75" customHeight="1">
      <c r="A67" s="1" t="s">
        <v>73</v>
      </c>
      <c r="B67" s="1" t="s">
        <v>530</v>
      </c>
      <c r="C67" s="1" t="s">
        <v>530</v>
      </c>
    </row>
    <row r="68" ht="15.75" customHeight="1">
      <c r="A68" s="1" t="s">
        <v>54</v>
      </c>
      <c r="B68" s="1" t="s">
        <v>540</v>
      </c>
      <c r="C68" s="23" t="s">
        <v>863</v>
      </c>
    </row>
    <row r="69" ht="15.75" customHeight="1">
      <c r="A69" s="1" t="s">
        <v>54</v>
      </c>
      <c r="B69" s="1" t="s">
        <v>547</v>
      </c>
      <c r="C69" s="1" t="s">
        <v>851</v>
      </c>
    </row>
    <row r="70" ht="15.75" customHeight="1">
      <c r="A70" s="1" t="s">
        <v>54</v>
      </c>
      <c r="B70" s="1" t="s">
        <v>554</v>
      </c>
      <c r="C70" s="1" t="s">
        <v>851</v>
      </c>
    </row>
    <row r="71" ht="15.75" customHeight="1">
      <c r="A71" s="1" t="s">
        <v>73</v>
      </c>
      <c r="B71" s="1" t="s">
        <v>560</v>
      </c>
      <c r="C71" s="1" t="s">
        <v>846</v>
      </c>
    </row>
    <row r="72" ht="15.75" customHeight="1">
      <c r="A72" s="1" t="s">
        <v>54</v>
      </c>
      <c r="B72" s="1" t="s">
        <v>566</v>
      </c>
      <c r="C72" s="23" t="s">
        <v>863</v>
      </c>
    </row>
    <row r="73" ht="15.75" customHeight="1">
      <c r="A73" s="1" t="s">
        <v>54</v>
      </c>
      <c r="B73" s="1" t="s">
        <v>575</v>
      </c>
      <c r="C73" s="1" t="s">
        <v>838</v>
      </c>
    </row>
    <row r="74" ht="15.75" customHeight="1">
      <c r="A74" s="1" t="s">
        <v>54</v>
      </c>
      <c r="B74" s="1" t="s">
        <v>583</v>
      </c>
      <c r="C74" s="1" t="s">
        <v>851</v>
      </c>
    </row>
    <row r="75" ht="15.75" customHeight="1">
      <c r="A75" s="1" t="s">
        <v>54</v>
      </c>
      <c r="B75" s="1" t="s">
        <v>591</v>
      </c>
      <c r="C75" s="1" t="s">
        <v>858</v>
      </c>
    </row>
    <row r="76" ht="15.75" customHeight="1">
      <c r="A76" s="1" t="s">
        <v>54</v>
      </c>
      <c r="B76" s="1" t="s">
        <v>599</v>
      </c>
      <c r="C76" s="1" t="s">
        <v>1079</v>
      </c>
    </row>
    <row r="77" ht="15.75" customHeight="1">
      <c r="A77" s="1" t="s">
        <v>73</v>
      </c>
      <c r="B77" s="1" t="s">
        <v>607</v>
      </c>
      <c r="C77" s="1" t="s">
        <v>936</v>
      </c>
    </row>
    <row r="78" ht="15.75" customHeight="1">
      <c r="A78" s="1" t="s">
        <v>54</v>
      </c>
      <c r="B78" s="1" t="s">
        <v>615</v>
      </c>
      <c r="C78" s="1" t="s">
        <v>615</v>
      </c>
    </row>
    <row r="79" ht="15.75" customHeight="1">
      <c r="A79" s="1" t="s">
        <v>54</v>
      </c>
      <c r="B79" s="1" t="s">
        <v>622</v>
      </c>
      <c r="C79" s="1" t="s">
        <v>842</v>
      </c>
    </row>
    <row r="80" ht="15.75" customHeight="1">
      <c r="A80" s="1" t="s">
        <v>54</v>
      </c>
      <c r="B80" s="1" t="s">
        <v>630</v>
      </c>
      <c r="C80" s="1" t="s">
        <v>851</v>
      </c>
    </row>
    <row r="81" ht="15.75" customHeight="1">
      <c r="A81" s="1" t="s">
        <v>73</v>
      </c>
      <c r="B81" s="1" t="s">
        <v>636</v>
      </c>
      <c r="C81" s="1" t="s">
        <v>937</v>
      </c>
    </row>
    <row r="82" ht="15.75" customHeight="1">
      <c r="A82" s="1" t="s">
        <v>73</v>
      </c>
      <c r="B82" s="1" t="s">
        <v>642</v>
      </c>
      <c r="C82" s="1" t="s">
        <v>530</v>
      </c>
    </row>
    <row r="83" ht="15.75" customHeight="1">
      <c r="A83" s="1" t="s">
        <v>54</v>
      </c>
      <c r="B83" s="1" t="s">
        <v>649</v>
      </c>
      <c r="C83" s="23" t="s">
        <v>863</v>
      </c>
    </row>
    <row r="84" ht="15.75" customHeight="1">
      <c r="A84" s="1" t="s">
        <v>54</v>
      </c>
      <c r="B84" s="1" t="s">
        <v>656</v>
      </c>
      <c r="C84" s="1" t="s">
        <v>838</v>
      </c>
    </row>
    <row r="85" ht="15.75" customHeight="1">
      <c r="A85" s="1" t="s">
        <v>73</v>
      </c>
      <c r="B85" s="1" t="s">
        <v>663</v>
      </c>
      <c r="C85" s="1" t="s">
        <v>920</v>
      </c>
    </row>
    <row r="86" ht="15.75" customHeight="1">
      <c r="A86" s="1" t="s">
        <v>54</v>
      </c>
      <c r="B86" s="1" t="s">
        <v>670</v>
      </c>
      <c r="C86" s="1" t="s">
        <v>851</v>
      </c>
    </row>
    <row r="87" ht="15.75" customHeight="1">
      <c r="A87" s="1" t="s">
        <v>54</v>
      </c>
      <c r="B87" s="1" t="s">
        <v>677</v>
      </c>
      <c r="C87" s="1" t="s">
        <v>838</v>
      </c>
    </row>
    <row r="88" ht="15.75" customHeight="1">
      <c r="A88" s="1" t="s">
        <v>73</v>
      </c>
      <c r="B88" s="1" t="s">
        <v>684</v>
      </c>
      <c r="C88" s="1" t="s">
        <v>920</v>
      </c>
    </row>
    <row r="89" ht="15.75" customHeight="1">
      <c r="A89" s="1" t="s">
        <v>54</v>
      </c>
      <c r="B89" s="1" t="s">
        <v>692</v>
      </c>
      <c r="C89" s="23" t="s">
        <v>863</v>
      </c>
    </row>
    <row r="90" ht="15.75" customHeight="1">
      <c r="A90" s="1" t="s">
        <v>54</v>
      </c>
      <c r="B90" s="1" t="s">
        <v>699</v>
      </c>
      <c r="C90" s="1" t="s">
        <v>851</v>
      </c>
    </row>
    <row r="91" ht="15.75" customHeight="1">
      <c r="A91" s="1" t="s">
        <v>73</v>
      </c>
      <c r="B91" s="1" t="s">
        <v>705</v>
      </c>
      <c r="C91" s="1" t="s">
        <v>920</v>
      </c>
    </row>
    <row r="92" ht="15.75" customHeight="1">
      <c r="A92" s="1" t="s">
        <v>54</v>
      </c>
      <c r="B92" s="1" t="s">
        <v>711</v>
      </c>
      <c r="C92" s="1" t="s">
        <v>530</v>
      </c>
    </row>
    <row r="93" ht="15.75" customHeight="1">
      <c r="A93" s="1" t="s">
        <v>54</v>
      </c>
      <c r="B93" s="1" t="s">
        <v>717</v>
      </c>
      <c r="C93" s="23" t="s">
        <v>863</v>
      </c>
    </row>
    <row r="94" ht="15.75" customHeight="1">
      <c r="A94" s="1" t="s">
        <v>54</v>
      </c>
      <c r="B94" s="1" t="s">
        <v>724</v>
      </c>
      <c r="C94" s="1" t="s">
        <v>838</v>
      </c>
    </row>
    <row r="95" ht="15.75" customHeight="1">
      <c r="A95" s="1" t="s">
        <v>54</v>
      </c>
      <c r="B95" s="1" t="s">
        <v>731</v>
      </c>
      <c r="C95" s="1" t="s">
        <v>851</v>
      </c>
    </row>
    <row r="96" ht="15.75" customHeight="1">
      <c r="A96" s="1" t="s">
        <v>73</v>
      </c>
      <c r="B96" s="1" t="s">
        <v>741</v>
      </c>
      <c r="C96" s="1" t="s">
        <v>530</v>
      </c>
    </row>
    <row r="97" ht="15.75" customHeight="1">
      <c r="A97" s="1" t="s">
        <v>54</v>
      </c>
      <c r="B97" s="1" t="s">
        <v>748</v>
      </c>
      <c r="C97" s="23" t="s">
        <v>863</v>
      </c>
    </row>
    <row r="98" ht="15.75" customHeight="1">
      <c r="A98" s="1" t="s">
        <v>54</v>
      </c>
      <c r="B98" s="1" t="s">
        <v>755</v>
      </c>
      <c r="C98" s="23" t="s">
        <v>863</v>
      </c>
    </row>
    <row r="99" ht="15.75" customHeight="1">
      <c r="A99" s="1" t="s">
        <v>54</v>
      </c>
      <c r="B99" s="1" t="s">
        <v>762</v>
      </c>
      <c r="C99" s="1" t="s">
        <v>858</v>
      </c>
    </row>
    <row r="100" ht="15.75" customHeight="1">
      <c r="A100" s="1" t="s">
        <v>73</v>
      </c>
      <c r="B100" s="1" t="s">
        <v>770</v>
      </c>
      <c r="C100" s="1" t="s">
        <v>530</v>
      </c>
    </row>
    <row r="101" ht="15.75" customHeight="1">
      <c r="A101" s="1" t="s">
        <v>54</v>
      </c>
      <c r="B101" s="1" t="s">
        <v>778</v>
      </c>
      <c r="C101" s="1" t="s">
        <v>1079</v>
      </c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C$101"/>
  <printOptions/>
  <pageMargins bottom="0.787401575" footer="0.0" header="0.0" left="0.511811024" right="0.511811024" top="0.7874015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5.63"/>
    <col customWidth="1" min="2" max="2" width="71.5"/>
    <col customWidth="1" min="3" max="6" width="12.63"/>
  </cols>
  <sheetData>
    <row r="1" ht="15.75" customHeight="1">
      <c r="A1" s="21"/>
      <c r="B1" s="21" t="s">
        <v>1020</v>
      </c>
      <c r="C1" s="21" t="s">
        <v>1021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ht="15.75" customHeight="1">
      <c r="A2" s="1" t="s">
        <v>52</v>
      </c>
      <c r="B2" s="1" t="s">
        <v>56</v>
      </c>
      <c r="C2" s="1" t="s">
        <v>833</v>
      </c>
    </row>
    <row r="3" ht="15.75" customHeight="1">
      <c r="A3" s="1" t="s">
        <v>75</v>
      </c>
      <c r="B3" s="1" t="s">
        <v>76</v>
      </c>
      <c r="C3" s="1" t="s">
        <v>838</v>
      </c>
    </row>
    <row r="4" ht="15.75" customHeight="1">
      <c r="A4" s="1" t="s">
        <v>52</v>
      </c>
      <c r="B4" s="1" t="s">
        <v>88</v>
      </c>
      <c r="C4" s="1" t="s">
        <v>530</v>
      </c>
    </row>
    <row r="5" ht="15.75" customHeight="1">
      <c r="A5" s="1" t="s">
        <v>52</v>
      </c>
      <c r="B5" s="1" t="s">
        <v>99</v>
      </c>
      <c r="C5" s="1" t="s">
        <v>530</v>
      </c>
    </row>
    <row r="6" ht="15.75" customHeight="1">
      <c r="A6" s="1" t="s">
        <v>52</v>
      </c>
      <c r="B6" s="1" t="s">
        <v>106</v>
      </c>
      <c r="C6" s="1" t="s">
        <v>530</v>
      </c>
    </row>
    <row r="7" ht="15.75" customHeight="1">
      <c r="A7" s="1" t="s">
        <v>52</v>
      </c>
      <c r="B7" s="1" t="s">
        <v>114</v>
      </c>
      <c r="C7" s="1" t="s">
        <v>530</v>
      </c>
    </row>
    <row r="8" ht="15.75" customHeight="1">
      <c r="A8" s="1" t="s">
        <v>51</v>
      </c>
      <c r="B8" s="1" t="s">
        <v>123</v>
      </c>
      <c r="C8" s="1" t="s">
        <v>855</v>
      </c>
    </row>
    <row r="9" ht="15.75" customHeight="1">
      <c r="A9" s="1" t="s">
        <v>75</v>
      </c>
      <c r="B9" s="1" t="s">
        <v>131</v>
      </c>
      <c r="C9" s="1" t="s">
        <v>851</v>
      </c>
    </row>
    <row r="10" ht="15.75" customHeight="1">
      <c r="A10" s="1" t="s">
        <v>52</v>
      </c>
      <c r="B10" s="1" t="s">
        <v>140</v>
      </c>
      <c r="C10" s="1" t="s">
        <v>863</v>
      </c>
    </row>
    <row r="11" ht="15.75" customHeight="1">
      <c r="A11" s="1" t="s">
        <v>51</v>
      </c>
      <c r="B11" s="1" t="s">
        <v>147</v>
      </c>
      <c r="C11" s="1" t="s">
        <v>855</v>
      </c>
    </row>
    <row r="12" ht="15.75" customHeight="1">
      <c r="A12" s="1" t="s">
        <v>75</v>
      </c>
      <c r="B12" s="1" t="s">
        <v>153</v>
      </c>
      <c r="C12" s="1" t="s">
        <v>863</v>
      </c>
    </row>
    <row r="13" ht="15.75" customHeight="1">
      <c r="A13" s="1" t="s">
        <v>75</v>
      </c>
      <c r="B13" s="1" t="s">
        <v>159</v>
      </c>
      <c r="C13" s="1" t="s">
        <v>863</v>
      </c>
    </row>
    <row r="14" ht="15.75" customHeight="1">
      <c r="A14" s="1" t="s">
        <v>111</v>
      </c>
      <c r="B14" s="1" t="s">
        <v>166</v>
      </c>
      <c r="C14" s="1" t="s">
        <v>530</v>
      </c>
    </row>
    <row r="15" ht="15.75" customHeight="1">
      <c r="A15" s="1" t="s">
        <v>51</v>
      </c>
      <c r="B15" s="1" t="s">
        <v>172</v>
      </c>
      <c r="C15" s="1" t="s">
        <v>863</v>
      </c>
    </row>
    <row r="16" ht="15.75" customHeight="1">
      <c r="A16" s="1" t="s">
        <v>75</v>
      </c>
      <c r="B16" s="1" t="s">
        <v>178</v>
      </c>
      <c r="C16" s="1" t="s">
        <v>851</v>
      </c>
    </row>
    <row r="17" ht="15.75" customHeight="1">
      <c r="A17" s="1" t="s">
        <v>51</v>
      </c>
      <c r="B17" s="1" t="s">
        <v>184</v>
      </c>
      <c r="C17" s="1" t="s">
        <v>851</v>
      </c>
    </row>
    <row r="18" ht="15.75" customHeight="1">
      <c r="A18" s="1" t="s">
        <v>51</v>
      </c>
      <c r="B18" s="1" t="s">
        <v>191</v>
      </c>
      <c r="C18" s="1" t="s">
        <v>855</v>
      </c>
    </row>
    <row r="19" ht="15.75" customHeight="1">
      <c r="A19" s="1" t="s">
        <v>75</v>
      </c>
      <c r="B19" s="1" t="s">
        <v>199</v>
      </c>
      <c r="C19" s="1" t="s">
        <v>851</v>
      </c>
    </row>
    <row r="20" ht="15.75" customHeight="1">
      <c r="A20" s="1" t="s">
        <v>75</v>
      </c>
      <c r="B20" s="1" t="s">
        <v>204</v>
      </c>
      <c r="C20" s="1" t="s">
        <v>881</v>
      </c>
    </row>
    <row r="21" ht="15.75" customHeight="1">
      <c r="A21" s="1" t="s">
        <v>75</v>
      </c>
      <c r="B21" s="1" t="s">
        <v>210</v>
      </c>
      <c r="C21" s="1" t="s">
        <v>881</v>
      </c>
    </row>
    <row r="22" ht="15.75" customHeight="1">
      <c r="A22" s="1" t="s">
        <v>51</v>
      </c>
      <c r="B22" s="1" t="s">
        <v>217</v>
      </c>
      <c r="C22" s="1" t="s">
        <v>855</v>
      </c>
    </row>
    <row r="23" ht="15.75" customHeight="1">
      <c r="A23" s="1" t="s">
        <v>75</v>
      </c>
      <c r="B23" s="1" t="s">
        <v>224</v>
      </c>
      <c r="C23" s="1" t="s">
        <v>884</v>
      </c>
    </row>
    <row r="24" ht="15.75" customHeight="1">
      <c r="A24" s="1" t="s">
        <v>51</v>
      </c>
      <c r="B24" s="1" t="s">
        <v>232</v>
      </c>
      <c r="C24" s="1" t="s">
        <v>855</v>
      </c>
    </row>
    <row r="25" ht="15.75" customHeight="1">
      <c r="A25" s="1" t="s">
        <v>51</v>
      </c>
      <c r="B25" s="1" t="s">
        <v>240</v>
      </c>
      <c r="C25" s="1" t="s">
        <v>838</v>
      </c>
    </row>
    <row r="26" ht="15.75" customHeight="1">
      <c r="A26" s="1" t="s">
        <v>52</v>
      </c>
      <c r="B26" s="1" t="s">
        <v>247</v>
      </c>
      <c r="C26" s="1" t="s">
        <v>889</v>
      </c>
    </row>
    <row r="27" ht="15.75" customHeight="1">
      <c r="A27" s="1" t="s">
        <v>51</v>
      </c>
      <c r="B27" s="1" t="s">
        <v>254</v>
      </c>
      <c r="C27" s="1" t="s">
        <v>1080</v>
      </c>
    </row>
    <row r="28" ht="15.75" customHeight="1">
      <c r="A28" s="1" t="s">
        <v>51</v>
      </c>
      <c r="B28" s="1" t="s">
        <v>261</v>
      </c>
      <c r="C28" s="1" t="s">
        <v>851</v>
      </c>
    </row>
    <row r="29" ht="15.75" customHeight="1">
      <c r="A29" s="1" t="s">
        <v>51</v>
      </c>
      <c r="B29" s="1" t="s">
        <v>268</v>
      </c>
      <c r="C29" s="1" t="s">
        <v>851</v>
      </c>
    </row>
    <row r="30" ht="15.75" customHeight="1">
      <c r="A30" s="1" t="s">
        <v>51</v>
      </c>
      <c r="B30" s="1" t="s">
        <v>275</v>
      </c>
      <c r="C30" s="1" t="s">
        <v>897</v>
      </c>
    </row>
    <row r="31" ht="15.75" customHeight="1">
      <c r="A31" s="1" t="s">
        <v>111</v>
      </c>
      <c r="B31" s="1" t="s">
        <v>282</v>
      </c>
      <c r="C31" s="1" t="s">
        <v>833</v>
      </c>
    </row>
    <row r="32" ht="15.75" customHeight="1">
      <c r="A32" s="1" t="s">
        <v>51</v>
      </c>
      <c r="B32" s="1" t="s">
        <v>289</v>
      </c>
      <c r="C32" s="1" t="s">
        <v>838</v>
      </c>
    </row>
    <row r="33" ht="15.75" customHeight="1">
      <c r="A33" s="1" t="s">
        <v>51</v>
      </c>
      <c r="B33" s="1" t="s">
        <v>296</v>
      </c>
      <c r="C33" s="23" t="s">
        <v>851</v>
      </c>
    </row>
    <row r="34" ht="15.75" customHeight="1">
      <c r="A34" s="1" t="s">
        <v>51</v>
      </c>
      <c r="B34" s="1" t="s">
        <v>303</v>
      </c>
      <c r="C34" s="1" t="s">
        <v>838</v>
      </c>
    </row>
    <row r="35" ht="15.75" customHeight="1">
      <c r="A35" s="1" t="s">
        <v>51</v>
      </c>
      <c r="B35" s="1" t="s">
        <v>312</v>
      </c>
      <c r="C35" s="1" t="s">
        <v>851</v>
      </c>
    </row>
    <row r="36" ht="15.75" customHeight="1">
      <c r="A36" s="1" t="s">
        <v>51</v>
      </c>
      <c r="B36" s="1" t="s">
        <v>320</v>
      </c>
      <c r="C36" s="1" t="s">
        <v>881</v>
      </c>
    </row>
    <row r="37" ht="15.75" customHeight="1">
      <c r="A37" s="1" t="s">
        <v>51</v>
      </c>
      <c r="B37" s="1" t="s">
        <v>327</v>
      </c>
      <c r="C37" s="1" t="s">
        <v>851</v>
      </c>
    </row>
    <row r="38" ht="15.75" customHeight="1">
      <c r="A38" s="1" t="s">
        <v>51</v>
      </c>
      <c r="B38" s="1" t="s">
        <v>334</v>
      </c>
      <c r="C38" s="23" t="s">
        <v>855</v>
      </c>
    </row>
    <row r="39" ht="15.75" customHeight="1">
      <c r="A39" s="1" t="s">
        <v>51</v>
      </c>
      <c r="B39" s="1" t="s">
        <v>342</v>
      </c>
      <c r="C39" s="23" t="s">
        <v>855</v>
      </c>
    </row>
    <row r="40" ht="15.75" customHeight="1">
      <c r="A40" s="1" t="s">
        <v>51</v>
      </c>
      <c r="B40" s="1" t="s">
        <v>350</v>
      </c>
      <c r="C40" s="23" t="s">
        <v>855</v>
      </c>
    </row>
    <row r="41" ht="15.75" customHeight="1">
      <c r="A41" s="1" t="s">
        <v>51</v>
      </c>
      <c r="B41" s="1" t="s">
        <v>357</v>
      </c>
      <c r="C41" s="1" t="s">
        <v>851</v>
      </c>
    </row>
    <row r="42" ht="15.75" customHeight="1">
      <c r="A42" s="1" t="s">
        <v>75</v>
      </c>
      <c r="B42" s="1" t="s">
        <v>364</v>
      </c>
      <c r="C42" s="23" t="s">
        <v>855</v>
      </c>
    </row>
    <row r="43" ht="15.75" customHeight="1">
      <c r="A43" s="1" t="s">
        <v>51</v>
      </c>
      <c r="B43" s="1" t="s">
        <v>372</v>
      </c>
      <c r="C43" s="23" t="s">
        <v>855</v>
      </c>
    </row>
    <row r="44" ht="15.75" customHeight="1">
      <c r="A44" s="1" t="s">
        <v>51</v>
      </c>
      <c r="B44" s="1" t="s">
        <v>379</v>
      </c>
      <c r="C44" s="1" t="s">
        <v>1080</v>
      </c>
    </row>
    <row r="45" ht="15.75" customHeight="1">
      <c r="A45" s="1" t="s">
        <v>51</v>
      </c>
      <c r="B45" s="1" t="s">
        <v>386</v>
      </c>
      <c r="C45" s="1" t="s">
        <v>851</v>
      </c>
    </row>
    <row r="46" ht="15.75" customHeight="1">
      <c r="A46" s="1" t="s">
        <v>51</v>
      </c>
      <c r="B46" s="1" t="s">
        <v>393</v>
      </c>
      <c r="C46" s="1" t="s">
        <v>530</v>
      </c>
    </row>
    <row r="47" ht="15.75" customHeight="1">
      <c r="A47" s="1" t="s">
        <v>51</v>
      </c>
      <c r="B47" s="1" t="s">
        <v>400</v>
      </c>
      <c r="C47" s="1" t="s">
        <v>530</v>
      </c>
    </row>
    <row r="48" ht="15.75" customHeight="1">
      <c r="A48" s="1" t="s">
        <v>51</v>
      </c>
      <c r="B48" s="1" t="s">
        <v>407</v>
      </c>
      <c r="C48" s="1" t="s">
        <v>838</v>
      </c>
    </row>
    <row r="49" ht="15.75" customHeight="1">
      <c r="A49" s="1" t="s">
        <v>51</v>
      </c>
      <c r="B49" s="1" t="s">
        <v>414</v>
      </c>
      <c r="C49" s="1" t="s">
        <v>851</v>
      </c>
    </row>
    <row r="50" ht="15.75" customHeight="1">
      <c r="A50" s="1" t="s">
        <v>51</v>
      </c>
      <c r="B50" s="1" t="s">
        <v>421</v>
      </c>
      <c r="C50" s="1" t="s">
        <v>1080</v>
      </c>
    </row>
    <row r="51" ht="15.75" customHeight="1">
      <c r="A51" s="1" t="s">
        <v>51</v>
      </c>
      <c r="B51" s="1" t="s">
        <v>427</v>
      </c>
      <c r="C51" s="1" t="s">
        <v>1081</v>
      </c>
    </row>
    <row r="52" ht="15.75" customHeight="1">
      <c r="A52" s="1" t="s">
        <v>51</v>
      </c>
      <c r="B52" s="1" t="s">
        <v>76</v>
      </c>
      <c r="C52" s="1" t="s">
        <v>838</v>
      </c>
    </row>
    <row r="53" ht="15.75" customHeight="1">
      <c r="A53" s="1" t="s">
        <v>75</v>
      </c>
      <c r="B53" s="1" t="s">
        <v>439</v>
      </c>
      <c r="C53" s="1" t="s">
        <v>530</v>
      </c>
    </row>
    <row r="54" ht="15.75" customHeight="1">
      <c r="A54" s="1" t="s">
        <v>111</v>
      </c>
      <c r="B54" s="1" t="s">
        <v>446</v>
      </c>
      <c r="C54" s="1" t="s">
        <v>881</v>
      </c>
    </row>
    <row r="55" ht="15.75" customHeight="1">
      <c r="A55" s="1" t="s">
        <v>111</v>
      </c>
      <c r="B55" s="1" t="s">
        <v>453</v>
      </c>
      <c r="C55" s="1" t="s">
        <v>915</v>
      </c>
    </row>
    <row r="56" ht="15.75" customHeight="1">
      <c r="A56" s="1" t="s">
        <v>71</v>
      </c>
      <c r="B56" s="1" t="s">
        <v>460</v>
      </c>
      <c r="C56" s="1" t="s">
        <v>530</v>
      </c>
    </row>
    <row r="57" ht="15.75" customHeight="1">
      <c r="A57" s="1" t="s">
        <v>75</v>
      </c>
      <c r="B57" s="1" t="s">
        <v>467</v>
      </c>
      <c r="C57" s="1" t="s">
        <v>851</v>
      </c>
    </row>
    <row r="58" ht="15.75" customHeight="1">
      <c r="A58" s="1" t="s">
        <v>51</v>
      </c>
      <c r="B58" s="1" t="s">
        <v>474</v>
      </c>
      <c r="C58" s="23" t="s">
        <v>1082</v>
      </c>
    </row>
    <row r="59" ht="15.75" customHeight="1">
      <c r="A59" s="1" t="s">
        <v>51</v>
      </c>
      <c r="B59" s="1" t="s">
        <v>481</v>
      </c>
      <c r="C59" s="1" t="s">
        <v>1079</v>
      </c>
    </row>
    <row r="60" ht="15.75" customHeight="1">
      <c r="A60" s="1" t="s">
        <v>71</v>
      </c>
      <c r="B60" s="1" t="s">
        <v>488</v>
      </c>
      <c r="C60" s="1" t="s">
        <v>530</v>
      </c>
    </row>
    <row r="61" ht="15.75" customHeight="1">
      <c r="A61" s="1" t="s">
        <v>71</v>
      </c>
      <c r="B61" s="1" t="s">
        <v>495</v>
      </c>
      <c r="C61" s="1" t="s">
        <v>921</v>
      </c>
    </row>
    <row r="62" ht="15.75" customHeight="1">
      <c r="A62" s="1" t="s">
        <v>51</v>
      </c>
      <c r="B62" s="1" t="s">
        <v>502</v>
      </c>
      <c r="C62" s="1" t="s">
        <v>1080</v>
      </c>
    </row>
    <row r="63" ht="15.75" customHeight="1">
      <c r="A63" s="1" t="s">
        <v>51</v>
      </c>
      <c r="B63" s="1" t="s">
        <v>510</v>
      </c>
      <c r="C63" s="1" t="s">
        <v>1081</v>
      </c>
    </row>
    <row r="64" ht="15.75" customHeight="1">
      <c r="A64" s="1" t="s">
        <v>51</v>
      </c>
      <c r="B64" s="1" t="s">
        <v>517</v>
      </c>
      <c r="C64" s="1" t="s">
        <v>851</v>
      </c>
    </row>
    <row r="65" ht="15.75" customHeight="1">
      <c r="A65" s="1" t="s">
        <v>75</v>
      </c>
      <c r="B65" s="1" t="s">
        <v>523</v>
      </c>
      <c r="C65" s="1" t="s">
        <v>920</v>
      </c>
    </row>
    <row r="66" ht="15.75" customHeight="1">
      <c r="A66" s="1" t="s">
        <v>52</v>
      </c>
      <c r="B66" s="1" t="s">
        <v>530</v>
      </c>
      <c r="C66" s="1" t="s">
        <v>530</v>
      </c>
    </row>
    <row r="67" ht="15.75" customHeight="1">
      <c r="A67" s="1" t="s">
        <v>75</v>
      </c>
      <c r="B67" s="1" t="s">
        <v>534</v>
      </c>
      <c r="C67" s="1" t="s">
        <v>851</v>
      </c>
    </row>
    <row r="68" ht="15.75" customHeight="1">
      <c r="A68" s="1" t="s">
        <v>51</v>
      </c>
      <c r="B68" s="1" t="s">
        <v>541</v>
      </c>
      <c r="C68" s="1" t="s">
        <v>851</v>
      </c>
    </row>
    <row r="69" ht="15.75" customHeight="1">
      <c r="A69" s="1" t="s">
        <v>51</v>
      </c>
      <c r="B69" s="1" t="s">
        <v>548</v>
      </c>
      <c r="C69" s="1" t="s">
        <v>1068</v>
      </c>
    </row>
    <row r="70" ht="15.75" customHeight="1">
      <c r="A70" s="1" t="s">
        <v>75</v>
      </c>
      <c r="B70" s="1" t="s">
        <v>555</v>
      </c>
      <c r="C70" s="1" t="s">
        <v>851</v>
      </c>
    </row>
    <row r="71" ht="15.75" customHeight="1">
      <c r="A71" s="1" t="s">
        <v>52</v>
      </c>
      <c r="B71" s="1" t="s">
        <v>561</v>
      </c>
      <c r="C71" s="1" t="s">
        <v>530</v>
      </c>
    </row>
    <row r="72" ht="15.75" customHeight="1">
      <c r="A72" s="1" t="s">
        <v>75</v>
      </c>
      <c r="B72" s="1" t="s">
        <v>567</v>
      </c>
      <c r="C72" s="1" t="s">
        <v>1083</v>
      </c>
    </row>
    <row r="73" ht="15.75" customHeight="1">
      <c r="A73" s="1" t="s">
        <v>51</v>
      </c>
      <c r="B73" s="1" t="s">
        <v>576</v>
      </c>
      <c r="C73" s="23" t="s">
        <v>1084</v>
      </c>
    </row>
    <row r="74" ht="15.75" customHeight="1">
      <c r="A74" s="1" t="s">
        <v>51</v>
      </c>
      <c r="B74" s="1" t="s">
        <v>584</v>
      </c>
      <c r="C74" s="23" t="s">
        <v>1085</v>
      </c>
    </row>
    <row r="75" ht="15.75" customHeight="1">
      <c r="A75" s="1" t="s">
        <v>51</v>
      </c>
      <c r="B75" s="1" t="s">
        <v>592</v>
      </c>
      <c r="C75" s="23" t="s">
        <v>881</v>
      </c>
    </row>
    <row r="76" ht="15.75" customHeight="1">
      <c r="A76" s="1" t="s">
        <v>52</v>
      </c>
      <c r="B76" s="1" t="s">
        <v>600</v>
      </c>
      <c r="C76" s="1" t="s">
        <v>530</v>
      </c>
    </row>
    <row r="77" ht="15.75" customHeight="1">
      <c r="A77" s="1" t="s">
        <v>111</v>
      </c>
      <c r="B77" s="1" t="s">
        <v>608</v>
      </c>
      <c r="C77" s="1" t="s">
        <v>530</v>
      </c>
    </row>
    <row r="78" ht="15.75" customHeight="1">
      <c r="A78" s="1" t="s">
        <v>75</v>
      </c>
      <c r="B78" s="1" t="s">
        <v>616</v>
      </c>
      <c r="C78" s="23" t="s">
        <v>881</v>
      </c>
    </row>
    <row r="79" ht="15.75" customHeight="1">
      <c r="A79" s="1" t="s">
        <v>51</v>
      </c>
      <c r="B79" s="1" t="s">
        <v>623</v>
      </c>
      <c r="C79" s="1" t="s">
        <v>863</v>
      </c>
    </row>
    <row r="80" ht="15.75" customHeight="1">
      <c r="A80" s="1" t="s">
        <v>51</v>
      </c>
      <c r="B80" s="1" t="s">
        <v>631</v>
      </c>
      <c r="C80" s="1" t="s">
        <v>863</v>
      </c>
    </row>
    <row r="81" ht="15.75" customHeight="1">
      <c r="A81" s="1" t="s">
        <v>75</v>
      </c>
      <c r="B81" s="1" t="s">
        <v>637</v>
      </c>
      <c r="C81" s="23" t="s">
        <v>881</v>
      </c>
    </row>
    <row r="82" ht="15.75" customHeight="1">
      <c r="A82" s="1" t="s">
        <v>75</v>
      </c>
      <c r="B82" s="1" t="s">
        <v>643</v>
      </c>
      <c r="C82" s="23" t="s">
        <v>851</v>
      </c>
    </row>
    <row r="83" ht="15.75" customHeight="1">
      <c r="A83" s="1" t="s">
        <v>75</v>
      </c>
      <c r="B83" s="1" t="s">
        <v>650</v>
      </c>
      <c r="C83" s="23" t="s">
        <v>851</v>
      </c>
    </row>
    <row r="84" ht="15.75" customHeight="1">
      <c r="A84" s="1" t="s">
        <v>51</v>
      </c>
      <c r="B84" s="1" t="s">
        <v>657</v>
      </c>
      <c r="C84" s="23" t="s">
        <v>851</v>
      </c>
    </row>
    <row r="85" ht="15.75" customHeight="1">
      <c r="A85" s="1" t="s">
        <v>52</v>
      </c>
      <c r="B85" s="1" t="s">
        <v>664</v>
      </c>
      <c r="C85" s="1" t="s">
        <v>530</v>
      </c>
    </row>
    <row r="86" ht="15.75" customHeight="1">
      <c r="A86" s="1" t="s">
        <v>51</v>
      </c>
      <c r="B86" s="1" t="s">
        <v>671</v>
      </c>
      <c r="C86" s="1" t="s">
        <v>855</v>
      </c>
    </row>
    <row r="87" ht="15.75" customHeight="1">
      <c r="A87" s="1" t="s">
        <v>51</v>
      </c>
      <c r="B87" s="1" t="s">
        <v>678</v>
      </c>
      <c r="C87" s="23" t="s">
        <v>928</v>
      </c>
    </row>
    <row r="88" ht="15.75" customHeight="1">
      <c r="A88" s="1" t="s">
        <v>111</v>
      </c>
      <c r="B88" s="1" t="s">
        <v>685</v>
      </c>
      <c r="C88" s="23" t="s">
        <v>915</v>
      </c>
    </row>
    <row r="89" ht="15.75" customHeight="1">
      <c r="A89" s="1" t="s">
        <v>51</v>
      </c>
      <c r="B89" s="1" t="s">
        <v>693</v>
      </c>
      <c r="C89" s="23" t="s">
        <v>943</v>
      </c>
    </row>
    <row r="90" ht="15.75" customHeight="1">
      <c r="A90" s="1" t="s">
        <v>51</v>
      </c>
      <c r="B90" s="1" t="s">
        <v>700</v>
      </c>
      <c r="C90" s="1" t="s">
        <v>863</v>
      </c>
    </row>
    <row r="91" ht="15.75" customHeight="1">
      <c r="A91" s="1" t="s">
        <v>75</v>
      </c>
      <c r="B91" s="1" t="s">
        <v>706</v>
      </c>
      <c r="C91" s="23" t="s">
        <v>881</v>
      </c>
    </row>
    <row r="92" ht="15.75" customHeight="1">
      <c r="A92" s="1" t="s">
        <v>71</v>
      </c>
      <c r="B92" s="1" t="s">
        <v>711</v>
      </c>
      <c r="C92" s="1" t="s">
        <v>530</v>
      </c>
    </row>
    <row r="93" ht="15.75" customHeight="1">
      <c r="A93" s="1" t="s">
        <v>52</v>
      </c>
      <c r="B93" s="1" t="s">
        <v>718</v>
      </c>
      <c r="C93" s="1" t="s">
        <v>530</v>
      </c>
    </row>
    <row r="94" ht="15.75" customHeight="1">
      <c r="A94" s="1" t="s">
        <v>51</v>
      </c>
      <c r="B94" s="1" t="s">
        <v>725</v>
      </c>
      <c r="C94" s="1" t="s">
        <v>1086</v>
      </c>
    </row>
    <row r="95" ht="15.75" customHeight="1">
      <c r="A95" s="1" t="s">
        <v>51</v>
      </c>
      <c r="B95" s="1" t="s">
        <v>732</v>
      </c>
      <c r="C95" s="1" t="s">
        <v>1080</v>
      </c>
    </row>
    <row r="96" ht="15.75" customHeight="1">
      <c r="A96" s="1" t="s">
        <v>75</v>
      </c>
      <c r="B96" s="1" t="s">
        <v>742</v>
      </c>
      <c r="C96" s="1" t="s">
        <v>851</v>
      </c>
    </row>
    <row r="97" ht="15.75" customHeight="1">
      <c r="A97" s="1" t="s">
        <v>75</v>
      </c>
      <c r="B97" s="1" t="s">
        <v>749</v>
      </c>
      <c r="C97" s="1" t="s">
        <v>855</v>
      </c>
    </row>
    <row r="98" ht="15.75" customHeight="1">
      <c r="A98" s="1" t="s">
        <v>51</v>
      </c>
      <c r="B98" s="1" t="s">
        <v>756</v>
      </c>
      <c r="C98" s="1" t="s">
        <v>1081</v>
      </c>
    </row>
    <row r="99" ht="15.75" customHeight="1">
      <c r="A99" s="1" t="s">
        <v>52</v>
      </c>
      <c r="B99" s="1" t="s">
        <v>763</v>
      </c>
      <c r="C99" s="23" t="s">
        <v>851</v>
      </c>
    </row>
    <row r="100" ht="15.75" customHeight="1">
      <c r="A100" s="1" t="s">
        <v>75</v>
      </c>
      <c r="B100" s="1" t="s">
        <v>771</v>
      </c>
      <c r="C100" s="1" t="s">
        <v>920</v>
      </c>
    </row>
    <row r="101" ht="15.75" customHeight="1">
      <c r="A101" s="1" t="s">
        <v>75</v>
      </c>
      <c r="B101" s="1" t="s">
        <v>779</v>
      </c>
      <c r="C101" s="1" t="s">
        <v>855</v>
      </c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C$101"/>
  <printOptions/>
  <pageMargins bottom="0.787401575" footer="0.0" header="0.0" left="0.511811024" right="0.511811024" top="0.7874015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38"/>
    <col customWidth="1" min="2" max="2" width="98.5"/>
    <col customWidth="1" min="3" max="6" width="12.63"/>
  </cols>
  <sheetData>
    <row r="1" ht="15.75" customHeight="1">
      <c r="A1" s="21"/>
      <c r="B1" s="21" t="s">
        <v>1020</v>
      </c>
      <c r="C1" s="21" t="s">
        <v>1021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ht="15.75" customHeight="1">
      <c r="A2" s="1" t="s">
        <v>51</v>
      </c>
      <c r="B2" s="1" t="s">
        <v>57</v>
      </c>
      <c r="C2" s="1" t="s">
        <v>832</v>
      </c>
    </row>
    <row r="3" ht="15.75" customHeight="1">
      <c r="A3" s="1" t="s">
        <v>52</v>
      </c>
      <c r="B3" s="1" t="s">
        <v>77</v>
      </c>
      <c r="C3" s="1" t="s">
        <v>530</v>
      </c>
    </row>
    <row r="4" ht="15.75" customHeight="1">
      <c r="A4" s="1" t="s">
        <v>75</v>
      </c>
      <c r="B4" s="1" t="s">
        <v>89</v>
      </c>
      <c r="C4" s="1" t="s">
        <v>530</v>
      </c>
    </row>
    <row r="5" ht="15.75" customHeight="1">
      <c r="A5" s="1" t="s">
        <v>71</v>
      </c>
      <c r="B5" s="1" t="s">
        <v>100</v>
      </c>
      <c r="C5" s="1" t="s">
        <v>1087</v>
      </c>
    </row>
    <row r="6" ht="15.75" customHeight="1">
      <c r="A6" s="1" t="s">
        <v>75</v>
      </c>
      <c r="B6" s="1" t="s">
        <v>107</v>
      </c>
      <c r="C6" s="23" t="s">
        <v>848</v>
      </c>
    </row>
    <row r="7" ht="15.75" customHeight="1">
      <c r="A7" s="1" t="s">
        <v>75</v>
      </c>
      <c r="B7" s="1" t="s">
        <v>1088</v>
      </c>
      <c r="C7" s="1" t="s">
        <v>855</v>
      </c>
    </row>
    <row r="8" ht="15.75" customHeight="1">
      <c r="A8" s="1" t="s">
        <v>51</v>
      </c>
      <c r="B8" s="1" t="s">
        <v>124</v>
      </c>
      <c r="C8" s="1" t="s">
        <v>855</v>
      </c>
    </row>
    <row r="9" ht="15.75" customHeight="1">
      <c r="A9" s="1" t="s">
        <v>71</v>
      </c>
      <c r="B9" s="1" t="s">
        <v>132</v>
      </c>
      <c r="C9" s="1" t="s">
        <v>530</v>
      </c>
    </row>
    <row r="10" ht="15.75" customHeight="1">
      <c r="A10" s="1" t="s">
        <v>71</v>
      </c>
      <c r="B10" s="1" t="s">
        <v>141</v>
      </c>
      <c r="C10" s="1" t="s">
        <v>864</v>
      </c>
    </row>
    <row r="11" ht="15.75" customHeight="1">
      <c r="A11" s="1" t="s">
        <v>51</v>
      </c>
      <c r="B11" s="1" t="s">
        <v>148</v>
      </c>
      <c r="C11" s="23" t="s">
        <v>851</v>
      </c>
    </row>
    <row r="12" ht="15.75" customHeight="1">
      <c r="A12" s="1" t="s">
        <v>75</v>
      </c>
      <c r="B12" s="1" t="s">
        <v>154</v>
      </c>
      <c r="C12" s="1" t="s">
        <v>838</v>
      </c>
    </row>
    <row r="13" ht="15.75" customHeight="1">
      <c r="A13" s="1" t="s">
        <v>75</v>
      </c>
      <c r="B13" s="1" t="s">
        <v>160</v>
      </c>
      <c r="C13" s="23" t="s">
        <v>869</v>
      </c>
    </row>
    <row r="14" ht="15.75" customHeight="1">
      <c r="A14" s="1" t="s">
        <v>75</v>
      </c>
      <c r="B14" s="1" t="s">
        <v>167</v>
      </c>
      <c r="C14" s="1" t="s">
        <v>863</v>
      </c>
    </row>
    <row r="15" ht="15.75" customHeight="1">
      <c r="A15" s="1" t="s">
        <v>51</v>
      </c>
      <c r="B15" s="1" t="s">
        <v>172</v>
      </c>
      <c r="C15" s="1" t="s">
        <v>864</v>
      </c>
    </row>
    <row r="16" ht="15.75" customHeight="1">
      <c r="A16" s="1" t="s">
        <v>111</v>
      </c>
      <c r="B16" s="1" t="s">
        <v>179</v>
      </c>
      <c r="C16" s="23" t="s">
        <v>869</v>
      </c>
    </row>
    <row r="17" ht="15.75" customHeight="1">
      <c r="A17" s="1" t="s">
        <v>52</v>
      </c>
      <c r="B17" s="1" t="s">
        <v>185</v>
      </c>
      <c r="C17" s="1" t="s">
        <v>530</v>
      </c>
    </row>
    <row r="18" ht="15.75" customHeight="1">
      <c r="A18" s="1" t="s">
        <v>51</v>
      </c>
      <c r="B18" s="1" t="s">
        <v>192</v>
      </c>
      <c r="C18" s="1" t="s">
        <v>863</v>
      </c>
    </row>
    <row r="19" ht="15.75" customHeight="1">
      <c r="A19" s="1" t="s">
        <v>75</v>
      </c>
      <c r="B19" s="1" t="s">
        <v>199</v>
      </c>
      <c r="C19" s="23" t="s">
        <v>851</v>
      </c>
    </row>
    <row r="20" ht="15.75" customHeight="1">
      <c r="A20" s="1" t="s">
        <v>52</v>
      </c>
      <c r="B20" s="1" t="s">
        <v>76</v>
      </c>
      <c r="C20" s="1" t="s">
        <v>838</v>
      </c>
    </row>
    <row r="21" ht="15.75" customHeight="1">
      <c r="A21" s="1" t="s">
        <v>111</v>
      </c>
      <c r="B21" s="1" t="s">
        <v>211</v>
      </c>
      <c r="C21" s="1" t="s">
        <v>530</v>
      </c>
    </row>
    <row r="22" ht="15.75" customHeight="1">
      <c r="A22" s="1" t="s">
        <v>51</v>
      </c>
      <c r="B22" s="1" t="s">
        <v>218</v>
      </c>
      <c r="C22" s="1" t="s">
        <v>864</v>
      </c>
    </row>
    <row r="23" ht="15.75" customHeight="1">
      <c r="A23" s="1" t="s">
        <v>52</v>
      </c>
      <c r="B23" s="1" t="s">
        <v>225</v>
      </c>
      <c r="C23" s="1" t="s">
        <v>530</v>
      </c>
    </row>
    <row r="24" ht="15.75" customHeight="1">
      <c r="A24" s="1" t="s">
        <v>51</v>
      </c>
      <c r="B24" s="1" t="s">
        <v>233</v>
      </c>
      <c r="C24" s="23" t="s">
        <v>851</v>
      </c>
    </row>
    <row r="25" ht="15.75" customHeight="1">
      <c r="A25" s="1" t="s">
        <v>51</v>
      </c>
      <c r="B25" s="1" t="s">
        <v>241</v>
      </c>
      <c r="C25" s="23" t="s">
        <v>851</v>
      </c>
    </row>
    <row r="26" ht="15.75" customHeight="1">
      <c r="A26" s="1" t="s">
        <v>52</v>
      </c>
      <c r="B26" s="1" t="s">
        <v>248</v>
      </c>
      <c r="C26" s="1" t="s">
        <v>890</v>
      </c>
    </row>
    <row r="27" ht="15.75" customHeight="1">
      <c r="A27" s="1" t="s">
        <v>75</v>
      </c>
      <c r="B27" s="1" t="s">
        <v>255</v>
      </c>
      <c r="C27" s="1" t="s">
        <v>863</v>
      </c>
    </row>
    <row r="28" ht="15.75" customHeight="1">
      <c r="A28" s="1" t="s">
        <v>75</v>
      </c>
      <c r="B28" s="1" t="s">
        <v>262</v>
      </c>
      <c r="C28" s="23" t="s">
        <v>851</v>
      </c>
    </row>
    <row r="29" ht="15.75" customHeight="1">
      <c r="A29" s="1" t="s">
        <v>51</v>
      </c>
      <c r="B29" s="1" t="s">
        <v>267</v>
      </c>
      <c r="C29" s="1" t="s">
        <v>838</v>
      </c>
    </row>
    <row r="30" ht="15.75" customHeight="1">
      <c r="A30" s="1" t="s">
        <v>51</v>
      </c>
      <c r="B30" s="1" t="s">
        <v>276</v>
      </c>
      <c r="C30" s="1" t="s">
        <v>881</v>
      </c>
    </row>
    <row r="31" ht="15.75" customHeight="1">
      <c r="A31" s="1" t="s">
        <v>52</v>
      </c>
      <c r="B31" s="1" t="s">
        <v>283</v>
      </c>
      <c r="C31" s="1" t="s">
        <v>863</v>
      </c>
    </row>
    <row r="32" ht="15.75" customHeight="1">
      <c r="A32" s="1" t="s">
        <v>52</v>
      </c>
      <c r="B32" s="1" t="s">
        <v>290</v>
      </c>
      <c r="C32" s="1" t="s">
        <v>530</v>
      </c>
    </row>
    <row r="33" ht="15.75" customHeight="1">
      <c r="A33" s="1" t="s">
        <v>51</v>
      </c>
      <c r="B33" s="1" t="s">
        <v>297</v>
      </c>
      <c r="C33" s="23" t="s">
        <v>851</v>
      </c>
    </row>
    <row r="34" ht="15.75" customHeight="1">
      <c r="A34" s="1" t="s">
        <v>75</v>
      </c>
      <c r="B34" s="1" t="s">
        <v>304</v>
      </c>
      <c r="C34" s="1" t="s">
        <v>1089</v>
      </c>
    </row>
    <row r="35" ht="15.75" customHeight="1">
      <c r="A35" s="1" t="s">
        <v>51</v>
      </c>
      <c r="B35" s="1" t="s">
        <v>313</v>
      </c>
      <c r="C35" s="1" t="s">
        <v>855</v>
      </c>
    </row>
    <row r="36" ht="15.75" customHeight="1">
      <c r="A36" s="1" t="s">
        <v>75</v>
      </c>
      <c r="B36" s="1" t="s">
        <v>321</v>
      </c>
      <c r="C36" s="1" t="s">
        <v>1090</v>
      </c>
    </row>
    <row r="37" ht="15.75" customHeight="1">
      <c r="A37" s="1" t="s">
        <v>51</v>
      </c>
      <c r="B37" s="1" t="s">
        <v>328</v>
      </c>
      <c r="C37" s="23" t="s">
        <v>858</v>
      </c>
    </row>
    <row r="38" ht="15.75" customHeight="1">
      <c r="A38" s="1" t="s">
        <v>51</v>
      </c>
      <c r="B38" s="1" t="s">
        <v>335</v>
      </c>
      <c r="C38" s="1" t="s">
        <v>903</v>
      </c>
    </row>
    <row r="39" ht="15.75" customHeight="1">
      <c r="A39" s="1" t="s">
        <v>75</v>
      </c>
      <c r="B39" s="1" t="s">
        <v>343</v>
      </c>
      <c r="C39" s="1" t="s">
        <v>903</v>
      </c>
    </row>
    <row r="40" ht="15.75" customHeight="1">
      <c r="A40" s="1" t="s">
        <v>51</v>
      </c>
      <c r="B40" s="1" t="s">
        <v>351</v>
      </c>
      <c r="C40" s="1" t="s">
        <v>903</v>
      </c>
    </row>
    <row r="41" ht="15.75" customHeight="1">
      <c r="A41" s="1" t="s">
        <v>51</v>
      </c>
      <c r="B41" s="1" t="s">
        <v>358</v>
      </c>
      <c r="C41" s="1" t="s">
        <v>1090</v>
      </c>
    </row>
    <row r="42" ht="15.75" customHeight="1">
      <c r="A42" s="1" t="s">
        <v>111</v>
      </c>
      <c r="B42" s="1" t="s">
        <v>365</v>
      </c>
      <c r="C42" s="1" t="s">
        <v>530</v>
      </c>
    </row>
    <row r="43" ht="15.75" customHeight="1">
      <c r="A43" s="1" t="s">
        <v>75</v>
      </c>
      <c r="B43" s="1" t="s">
        <v>373</v>
      </c>
      <c r="C43" s="1" t="s">
        <v>530</v>
      </c>
    </row>
    <row r="44" ht="15.75" customHeight="1">
      <c r="A44" s="1" t="s">
        <v>51</v>
      </c>
      <c r="B44" s="1" t="s">
        <v>380</v>
      </c>
      <c r="C44" s="23" t="s">
        <v>851</v>
      </c>
    </row>
    <row r="45" ht="15.75" customHeight="1">
      <c r="A45" s="1" t="s">
        <v>51</v>
      </c>
      <c r="B45" s="1" t="s">
        <v>387</v>
      </c>
      <c r="C45" s="23" t="s">
        <v>851</v>
      </c>
    </row>
    <row r="46" ht="15.75" customHeight="1">
      <c r="A46" s="1" t="s">
        <v>51</v>
      </c>
      <c r="B46" s="1" t="s">
        <v>394</v>
      </c>
      <c r="C46" s="23" t="s">
        <v>851</v>
      </c>
    </row>
    <row r="47" ht="15.75" customHeight="1">
      <c r="A47" s="1" t="s">
        <v>51</v>
      </c>
      <c r="B47" s="1" t="s">
        <v>401</v>
      </c>
      <c r="C47" s="23" t="s">
        <v>851</v>
      </c>
    </row>
    <row r="48" ht="15.75" customHeight="1">
      <c r="A48" s="1" t="s">
        <v>51</v>
      </c>
      <c r="B48" s="1" t="s">
        <v>408</v>
      </c>
      <c r="C48" s="1" t="s">
        <v>855</v>
      </c>
    </row>
    <row r="49" ht="15.75" customHeight="1">
      <c r="A49" s="1" t="s">
        <v>51</v>
      </c>
      <c r="B49" s="1" t="s">
        <v>415</v>
      </c>
      <c r="C49" s="1" t="s">
        <v>863</v>
      </c>
    </row>
    <row r="50" ht="15.75" customHeight="1">
      <c r="A50" s="1" t="s">
        <v>75</v>
      </c>
      <c r="B50" s="1" t="s">
        <v>421</v>
      </c>
      <c r="C50" s="1" t="s">
        <v>855</v>
      </c>
    </row>
    <row r="51" ht="15.75" customHeight="1">
      <c r="A51" s="1" t="s">
        <v>51</v>
      </c>
      <c r="B51" s="1" t="s">
        <v>428</v>
      </c>
      <c r="C51" s="1" t="s">
        <v>863</v>
      </c>
    </row>
    <row r="52" ht="15.75" customHeight="1">
      <c r="A52" s="1" t="s">
        <v>75</v>
      </c>
      <c r="B52" s="1" t="s">
        <v>267</v>
      </c>
      <c r="C52" s="1" t="s">
        <v>838</v>
      </c>
    </row>
    <row r="53" ht="15.75" customHeight="1">
      <c r="A53" s="1" t="s">
        <v>51</v>
      </c>
      <c r="B53" s="1" t="s">
        <v>440</v>
      </c>
      <c r="C53" s="1" t="s">
        <v>855</v>
      </c>
    </row>
    <row r="54" ht="15.75" customHeight="1">
      <c r="A54" s="1" t="s">
        <v>71</v>
      </c>
      <c r="B54" s="1" t="s">
        <v>447</v>
      </c>
      <c r="C54" s="1" t="s">
        <v>903</v>
      </c>
    </row>
    <row r="55" ht="15.75" customHeight="1">
      <c r="A55" s="1" t="s">
        <v>71</v>
      </c>
      <c r="B55" s="1" t="s">
        <v>454</v>
      </c>
      <c r="C55" s="1" t="s">
        <v>916</v>
      </c>
    </row>
    <row r="56" ht="15.75" customHeight="1">
      <c r="A56" s="1" t="s">
        <v>52</v>
      </c>
      <c r="B56" s="1" t="s">
        <v>461</v>
      </c>
      <c r="C56" s="1" t="s">
        <v>530</v>
      </c>
    </row>
    <row r="57" ht="15.75" customHeight="1">
      <c r="A57" s="1" t="s">
        <v>51</v>
      </c>
      <c r="B57" s="1" t="s">
        <v>468</v>
      </c>
      <c r="C57" s="23" t="s">
        <v>1081</v>
      </c>
    </row>
    <row r="58" ht="15.75" customHeight="1">
      <c r="A58" s="1" t="s">
        <v>51</v>
      </c>
      <c r="B58" s="1" t="s">
        <v>475</v>
      </c>
      <c r="C58" s="23" t="s">
        <v>851</v>
      </c>
    </row>
    <row r="59" ht="15.75" customHeight="1">
      <c r="A59" s="1" t="s">
        <v>51</v>
      </c>
      <c r="B59" s="1" t="s">
        <v>482</v>
      </c>
      <c r="C59" s="1" t="s">
        <v>864</v>
      </c>
    </row>
    <row r="60" ht="15.75" customHeight="1">
      <c r="A60" s="1" t="s">
        <v>71</v>
      </c>
      <c r="B60" s="1" t="s">
        <v>489</v>
      </c>
      <c r="C60" s="1" t="s">
        <v>530</v>
      </c>
    </row>
    <row r="61" ht="15.75" customHeight="1">
      <c r="A61" s="1" t="s">
        <v>111</v>
      </c>
      <c r="B61" s="1" t="s">
        <v>496</v>
      </c>
      <c r="C61" s="1" t="s">
        <v>864</v>
      </c>
    </row>
    <row r="62" ht="15.75" customHeight="1">
      <c r="A62" s="1" t="s">
        <v>51</v>
      </c>
      <c r="B62" s="1" t="s">
        <v>503</v>
      </c>
      <c r="C62" s="1" t="s">
        <v>922</v>
      </c>
    </row>
    <row r="63" ht="15.75" customHeight="1">
      <c r="A63" s="1" t="s">
        <v>51</v>
      </c>
      <c r="B63" s="1" t="s">
        <v>511</v>
      </c>
      <c r="C63" s="23" t="s">
        <v>851</v>
      </c>
    </row>
    <row r="64" ht="15.75" customHeight="1">
      <c r="A64" s="1" t="s">
        <v>51</v>
      </c>
      <c r="B64" s="1" t="s">
        <v>209</v>
      </c>
      <c r="C64" s="1" t="s">
        <v>858</v>
      </c>
    </row>
    <row r="65" ht="15.75" customHeight="1">
      <c r="A65" s="1" t="s">
        <v>71</v>
      </c>
      <c r="B65" s="1" t="s">
        <v>524</v>
      </c>
      <c r="C65" s="1" t="s">
        <v>1091</v>
      </c>
    </row>
    <row r="66" ht="15.75" customHeight="1">
      <c r="A66" s="1" t="s">
        <v>71</v>
      </c>
      <c r="B66" s="1" t="s">
        <v>531</v>
      </c>
      <c r="C66" s="1" t="s">
        <v>530</v>
      </c>
    </row>
    <row r="67" ht="15.75" customHeight="1">
      <c r="A67" s="1" t="s">
        <v>52</v>
      </c>
      <c r="B67" s="1" t="s">
        <v>535</v>
      </c>
      <c r="C67" s="1" t="s">
        <v>530</v>
      </c>
    </row>
    <row r="68" ht="15.75" customHeight="1">
      <c r="A68" s="1" t="s">
        <v>75</v>
      </c>
      <c r="B68" s="1" t="s">
        <v>542</v>
      </c>
      <c r="C68" s="1" t="s">
        <v>1092</v>
      </c>
    </row>
    <row r="69" ht="15.75" customHeight="1">
      <c r="A69" s="1" t="s">
        <v>75</v>
      </c>
      <c r="B69" s="1" t="s">
        <v>549</v>
      </c>
      <c r="C69" s="1" t="s">
        <v>855</v>
      </c>
    </row>
    <row r="70" ht="15.75" customHeight="1">
      <c r="A70" s="1" t="s">
        <v>75</v>
      </c>
      <c r="B70" s="1" t="s">
        <v>556</v>
      </c>
      <c r="C70" s="1" t="s">
        <v>863</v>
      </c>
    </row>
    <row r="71" ht="15.75" customHeight="1">
      <c r="A71" s="1" t="s">
        <v>52</v>
      </c>
      <c r="B71" s="1" t="s">
        <v>561</v>
      </c>
      <c r="C71" s="1" t="s">
        <v>530</v>
      </c>
    </row>
    <row r="72" ht="15.75" customHeight="1">
      <c r="A72" s="1" t="s">
        <v>52</v>
      </c>
      <c r="B72" s="1" t="s">
        <v>568</v>
      </c>
      <c r="C72" s="1" t="s">
        <v>530</v>
      </c>
    </row>
    <row r="73" ht="15.75" customHeight="1">
      <c r="A73" s="1" t="s">
        <v>75</v>
      </c>
      <c r="B73" s="1" t="s">
        <v>577</v>
      </c>
      <c r="C73" s="1" t="s">
        <v>530</v>
      </c>
    </row>
    <row r="74" ht="15.75" customHeight="1">
      <c r="A74" s="1" t="s">
        <v>75</v>
      </c>
      <c r="B74" s="1" t="s">
        <v>585</v>
      </c>
      <c r="C74" s="23" t="s">
        <v>931</v>
      </c>
    </row>
    <row r="75" ht="15.75" customHeight="1">
      <c r="A75" s="1" t="s">
        <v>51</v>
      </c>
      <c r="B75" s="1" t="s">
        <v>593</v>
      </c>
      <c r="C75" s="1" t="s">
        <v>1093</v>
      </c>
    </row>
    <row r="76" ht="15.75" customHeight="1">
      <c r="A76" s="1" t="s">
        <v>75</v>
      </c>
      <c r="B76" s="1" t="s">
        <v>601</v>
      </c>
      <c r="C76" s="1" t="s">
        <v>863</v>
      </c>
    </row>
    <row r="77" ht="15.75" customHeight="1">
      <c r="A77" s="1" t="s">
        <v>52</v>
      </c>
      <c r="B77" s="1" t="s">
        <v>609</v>
      </c>
      <c r="C77" s="1" t="s">
        <v>1094</v>
      </c>
    </row>
    <row r="78" ht="15.75" customHeight="1">
      <c r="A78" s="1" t="s">
        <v>75</v>
      </c>
      <c r="B78" s="1" t="s">
        <v>617</v>
      </c>
      <c r="C78" s="1" t="s">
        <v>858</v>
      </c>
    </row>
    <row r="79" ht="15.75" customHeight="1">
      <c r="A79" s="1" t="s">
        <v>75</v>
      </c>
      <c r="B79" s="1" t="s">
        <v>624</v>
      </c>
      <c r="C79" s="1" t="s">
        <v>863</v>
      </c>
    </row>
    <row r="80" ht="15.75" customHeight="1">
      <c r="A80" s="1" t="s">
        <v>51</v>
      </c>
      <c r="B80" s="1" t="s">
        <v>632</v>
      </c>
      <c r="C80" s="1" t="s">
        <v>530</v>
      </c>
    </row>
    <row r="81" ht="15.75" customHeight="1">
      <c r="A81" s="1" t="s">
        <v>52</v>
      </c>
      <c r="B81" s="1" t="s">
        <v>638</v>
      </c>
      <c r="C81" s="1" t="s">
        <v>530</v>
      </c>
    </row>
    <row r="82" ht="15.75" customHeight="1">
      <c r="A82" s="1" t="s">
        <v>52</v>
      </c>
      <c r="B82" s="1" t="s">
        <v>644</v>
      </c>
      <c r="C82" s="1" t="s">
        <v>530</v>
      </c>
    </row>
    <row r="83" ht="15.75" customHeight="1">
      <c r="A83" s="1" t="s">
        <v>51</v>
      </c>
      <c r="B83" s="1" t="s">
        <v>651</v>
      </c>
      <c r="C83" s="1" t="s">
        <v>838</v>
      </c>
    </row>
    <row r="84" ht="15.75" customHeight="1">
      <c r="A84" s="1" t="s">
        <v>52</v>
      </c>
      <c r="B84" s="1" t="s">
        <v>658</v>
      </c>
      <c r="C84" s="23" t="s">
        <v>851</v>
      </c>
    </row>
    <row r="85" ht="15.75" customHeight="1">
      <c r="A85" s="1" t="s">
        <v>71</v>
      </c>
      <c r="B85" s="1" t="s">
        <v>665</v>
      </c>
      <c r="C85" s="1" t="s">
        <v>941</v>
      </c>
    </row>
    <row r="86" ht="15.75" customHeight="1">
      <c r="A86" s="1" t="s">
        <v>51</v>
      </c>
      <c r="B86" s="1" t="s">
        <v>672</v>
      </c>
      <c r="C86" s="23" t="s">
        <v>851</v>
      </c>
    </row>
    <row r="87" ht="15.75" customHeight="1">
      <c r="A87" s="1" t="s">
        <v>51</v>
      </c>
      <c r="B87" s="1" t="s">
        <v>679</v>
      </c>
      <c r="C87" s="1" t="s">
        <v>530</v>
      </c>
    </row>
    <row r="88" ht="15.75" customHeight="1">
      <c r="A88" s="1" t="s">
        <v>52</v>
      </c>
      <c r="B88" s="1" t="s">
        <v>686</v>
      </c>
      <c r="C88" s="1" t="s">
        <v>530</v>
      </c>
    </row>
    <row r="89" ht="15.75" customHeight="1">
      <c r="A89" s="1" t="s">
        <v>51</v>
      </c>
      <c r="B89" s="1" t="s">
        <v>694</v>
      </c>
      <c r="C89" s="1" t="s">
        <v>863</v>
      </c>
    </row>
    <row r="90" ht="15.75" customHeight="1">
      <c r="A90" s="1" t="s">
        <v>75</v>
      </c>
      <c r="B90" s="1" t="s">
        <v>701</v>
      </c>
      <c r="C90" s="1" t="s">
        <v>863</v>
      </c>
    </row>
    <row r="91" ht="15.75" customHeight="1">
      <c r="A91" s="1" t="s">
        <v>75</v>
      </c>
      <c r="B91" s="1" t="s">
        <v>707</v>
      </c>
      <c r="C91" s="1" t="s">
        <v>869</v>
      </c>
    </row>
    <row r="92" ht="15.75" customHeight="1">
      <c r="A92" s="1" t="s">
        <v>71</v>
      </c>
      <c r="B92" s="1" t="s">
        <v>711</v>
      </c>
      <c r="C92" s="1" t="s">
        <v>530</v>
      </c>
    </row>
    <row r="93" ht="15.75" customHeight="1">
      <c r="A93" s="1" t="s">
        <v>75</v>
      </c>
      <c r="B93" s="1" t="s">
        <v>719</v>
      </c>
      <c r="C93" s="1" t="s">
        <v>863</v>
      </c>
    </row>
    <row r="94" ht="15.75" customHeight="1">
      <c r="A94" s="1" t="s">
        <v>51</v>
      </c>
      <c r="B94" s="1" t="s">
        <v>726</v>
      </c>
      <c r="C94" s="1" t="s">
        <v>863</v>
      </c>
    </row>
    <row r="95" ht="15.75" customHeight="1">
      <c r="A95" s="1" t="s">
        <v>51</v>
      </c>
      <c r="B95" s="1" t="s">
        <v>733</v>
      </c>
      <c r="C95" s="23" t="s">
        <v>851</v>
      </c>
    </row>
    <row r="96" ht="15.75" customHeight="1">
      <c r="A96" s="1" t="s">
        <v>52</v>
      </c>
      <c r="B96" s="1" t="s">
        <v>743</v>
      </c>
      <c r="C96" s="1" t="s">
        <v>530</v>
      </c>
    </row>
    <row r="97" ht="15.75" customHeight="1">
      <c r="A97" s="1" t="s">
        <v>75</v>
      </c>
      <c r="B97" s="1" t="s">
        <v>750</v>
      </c>
      <c r="C97" s="1" t="s">
        <v>863</v>
      </c>
    </row>
    <row r="98" ht="15.75" customHeight="1">
      <c r="A98" s="1" t="s">
        <v>51</v>
      </c>
      <c r="B98" s="1" t="s">
        <v>757</v>
      </c>
      <c r="C98" s="1" t="s">
        <v>863</v>
      </c>
    </row>
    <row r="99" ht="15.75" customHeight="1">
      <c r="A99" s="1" t="s">
        <v>52</v>
      </c>
      <c r="B99" s="1" t="s">
        <v>764</v>
      </c>
      <c r="C99" s="1" t="s">
        <v>858</v>
      </c>
    </row>
    <row r="100" ht="15.75" customHeight="1">
      <c r="A100" s="1" t="s">
        <v>52</v>
      </c>
      <c r="B100" s="1" t="s">
        <v>772</v>
      </c>
      <c r="C100" s="1" t="s">
        <v>858</v>
      </c>
    </row>
    <row r="101" ht="15.75" customHeight="1">
      <c r="A101" s="1" t="s">
        <v>75</v>
      </c>
      <c r="B101" s="1" t="s">
        <v>780</v>
      </c>
      <c r="C101" s="1" t="s">
        <v>858</v>
      </c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C$101"/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65" width="18.88"/>
    <col customWidth="1" min="66" max="66" width="26.63"/>
    <col customWidth="1" min="67" max="68" width="18.88"/>
  </cols>
  <sheetData>
    <row r="1" ht="15.75" customHeight="1">
      <c r="A1" s="5" t="s">
        <v>0</v>
      </c>
      <c r="B1" s="5" t="s">
        <v>1</v>
      </c>
      <c r="C1" s="6" t="s">
        <v>2</v>
      </c>
      <c r="D1" s="5" t="s">
        <v>3</v>
      </c>
      <c r="E1" s="7" t="s">
        <v>782</v>
      </c>
      <c r="F1" s="7" t="s">
        <v>783</v>
      </c>
      <c r="G1" s="7" t="s">
        <v>784</v>
      </c>
      <c r="H1" s="7" t="s">
        <v>785</v>
      </c>
      <c r="I1" s="6" t="s">
        <v>5</v>
      </c>
      <c r="J1" s="6" t="s">
        <v>786</v>
      </c>
      <c r="K1" s="6" t="s">
        <v>787</v>
      </c>
      <c r="L1" s="6" t="s">
        <v>788</v>
      </c>
      <c r="M1" s="6" t="s">
        <v>789</v>
      </c>
      <c r="N1" s="6" t="s">
        <v>790</v>
      </c>
      <c r="O1" s="6" t="s">
        <v>791</v>
      </c>
      <c r="P1" s="6" t="s">
        <v>792</v>
      </c>
      <c r="Q1" s="6" t="s">
        <v>793</v>
      </c>
      <c r="R1" s="6" t="s">
        <v>794</v>
      </c>
      <c r="S1" s="5" t="s">
        <v>8</v>
      </c>
      <c r="T1" s="5" t="s">
        <v>795</v>
      </c>
      <c r="U1" s="5" t="s">
        <v>796</v>
      </c>
      <c r="V1" s="5" t="s">
        <v>797</v>
      </c>
      <c r="W1" s="6" t="s">
        <v>11</v>
      </c>
      <c r="X1" s="6" t="s">
        <v>798</v>
      </c>
      <c r="Y1" s="6" t="s">
        <v>799</v>
      </c>
      <c r="Z1" s="6" t="s">
        <v>800</v>
      </c>
      <c r="AA1" s="6" t="s">
        <v>13</v>
      </c>
      <c r="AB1" s="6" t="s">
        <v>14</v>
      </c>
      <c r="AC1" s="6" t="s">
        <v>801</v>
      </c>
      <c r="AD1" s="6" t="s">
        <v>802</v>
      </c>
      <c r="AE1" s="6" t="s">
        <v>803</v>
      </c>
      <c r="AF1" s="5" t="s">
        <v>804</v>
      </c>
      <c r="AG1" s="5" t="s">
        <v>805</v>
      </c>
      <c r="AH1" s="5" t="s">
        <v>806</v>
      </c>
      <c r="AI1" s="5" t="s">
        <v>807</v>
      </c>
      <c r="AJ1" s="5" t="s">
        <v>808</v>
      </c>
      <c r="AK1" s="6" t="s">
        <v>17</v>
      </c>
      <c r="AL1" s="6" t="s">
        <v>809</v>
      </c>
      <c r="AM1" s="6" t="s">
        <v>810</v>
      </c>
      <c r="AN1" s="6" t="s">
        <v>811</v>
      </c>
      <c r="AO1" s="6" t="s">
        <v>19</v>
      </c>
      <c r="AP1" s="6" t="s">
        <v>812</v>
      </c>
      <c r="AQ1" s="6" t="s">
        <v>813</v>
      </c>
      <c r="AR1" s="6" t="s">
        <v>21</v>
      </c>
      <c r="AS1" s="6" t="s">
        <v>814</v>
      </c>
      <c r="AT1" s="6" t="s">
        <v>814</v>
      </c>
      <c r="AU1" s="6" t="s">
        <v>814</v>
      </c>
      <c r="AV1" s="5" t="s">
        <v>815</v>
      </c>
      <c r="AW1" s="5" t="s">
        <v>816</v>
      </c>
      <c r="AX1" s="5" t="s">
        <v>817</v>
      </c>
      <c r="AY1" s="5" t="s">
        <v>818</v>
      </c>
      <c r="AZ1" s="5" t="s">
        <v>819</v>
      </c>
      <c r="BA1" s="5" t="s">
        <v>820</v>
      </c>
      <c r="BB1" s="5" t="s">
        <v>821</v>
      </c>
      <c r="BC1" s="5" t="s">
        <v>822</v>
      </c>
      <c r="BD1" s="5" t="s">
        <v>823</v>
      </c>
      <c r="BE1" s="5" t="s">
        <v>824</v>
      </c>
      <c r="BF1" s="5" t="s">
        <v>825</v>
      </c>
      <c r="BG1" s="5" t="s">
        <v>826</v>
      </c>
      <c r="BH1" s="5" t="s">
        <v>35</v>
      </c>
      <c r="BI1" s="5" t="s">
        <v>36</v>
      </c>
      <c r="BJ1" s="5" t="s">
        <v>37</v>
      </c>
      <c r="BK1" s="5" t="s">
        <v>38</v>
      </c>
      <c r="BL1" s="8" t="s">
        <v>39</v>
      </c>
      <c r="BM1" s="8" t="s">
        <v>40</v>
      </c>
      <c r="BN1" s="5" t="s">
        <v>41</v>
      </c>
      <c r="BO1" s="5" t="s">
        <v>42</v>
      </c>
      <c r="BP1" s="8" t="s">
        <v>827</v>
      </c>
    </row>
    <row r="2" ht="15.75" customHeight="1">
      <c r="A2" s="9">
        <v>45423.54685594907</v>
      </c>
      <c r="B2" s="5" t="s">
        <v>43</v>
      </c>
      <c r="C2" s="6" t="s">
        <v>44</v>
      </c>
      <c r="D2" s="5" t="s">
        <v>43</v>
      </c>
      <c r="E2" s="6" t="s">
        <v>45</v>
      </c>
      <c r="F2" s="6">
        <f>COUNTIF($E2,"*"&amp;Contem!B$2&amp;"*")</f>
        <v>0</v>
      </c>
      <c r="G2" s="6">
        <f>COUNTIF($E2,"*"&amp;Contem!C$2&amp;"*")</f>
        <v>0</v>
      </c>
      <c r="H2" s="6"/>
      <c r="I2" s="6" t="s">
        <v>46</v>
      </c>
      <c r="J2" s="6" t="s">
        <v>47</v>
      </c>
      <c r="K2" s="6"/>
      <c r="L2" s="6"/>
      <c r="M2" s="6"/>
      <c r="N2" s="6"/>
      <c r="O2" s="6"/>
      <c r="P2" s="6" t="s">
        <v>828</v>
      </c>
      <c r="Q2" s="6" t="s">
        <v>829</v>
      </c>
      <c r="R2" s="6"/>
      <c r="S2" s="5">
        <v>5.0</v>
      </c>
      <c r="T2" s="5">
        <v>5.0</v>
      </c>
      <c r="U2" s="5">
        <v>5.0</v>
      </c>
      <c r="V2" s="5">
        <v>5.0</v>
      </c>
      <c r="W2" s="6" t="s">
        <v>49</v>
      </c>
      <c r="X2" s="6" t="s">
        <v>830</v>
      </c>
      <c r="Y2" s="6"/>
      <c r="Z2" s="6"/>
      <c r="AA2" s="6" t="s">
        <v>51</v>
      </c>
      <c r="AB2" s="6" t="s">
        <v>52</v>
      </c>
      <c r="AC2" s="6" t="s">
        <v>831</v>
      </c>
      <c r="AD2" s="6"/>
      <c r="AE2" s="6"/>
      <c r="AF2" s="5">
        <v>5.0</v>
      </c>
      <c r="AG2" s="5">
        <v>5.0</v>
      </c>
      <c r="AH2" s="5">
        <v>5.0</v>
      </c>
      <c r="AI2" s="5">
        <v>5.0</v>
      </c>
      <c r="AJ2" s="5">
        <v>5.0</v>
      </c>
      <c r="AK2" s="6" t="s">
        <v>54</v>
      </c>
      <c r="AL2" s="6" t="s">
        <v>832</v>
      </c>
      <c r="AM2" s="6"/>
      <c r="AN2" s="6"/>
      <c r="AO2" s="6" t="s">
        <v>52</v>
      </c>
      <c r="AP2" s="6" t="s">
        <v>833</v>
      </c>
      <c r="AQ2" s="6"/>
      <c r="AR2" s="6" t="s">
        <v>51</v>
      </c>
      <c r="AS2" s="6" t="s">
        <v>832</v>
      </c>
      <c r="AT2" s="6"/>
      <c r="AU2" s="6"/>
      <c r="AV2" s="5">
        <v>1.0</v>
      </c>
      <c r="AW2" s="5">
        <v>1.0</v>
      </c>
      <c r="AX2" s="5">
        <v>0.0</v>
      </c>
      <c r="AY2" s="5" t="s">
        <v>59</v>
      </c>
      <c r="AZ2" s="5">
        <v>0.0</v>
      </c>
      <c r="BA2" s="5">
        <v>1.0</v>
      </c>
      <c r="BB2" s="5">
        <v>1.0</v>
      </c>
      <c r="BC2" s="5">
        <v>1.0</v>
      </c>
      <c r="BD2" s="5">
        <v>0.0</v>
      </c>
      <c r="BE2" s="5">
        <v>1.0</v>
      </c>
      <c r="BF2" s="5">
        <v>0.0</v>
      </c>
      <c r="BG2" s="5">
        <v>1.0</v>
      </c>
      <c r="BH2" s="5" t="s">
        <v>60</v>
      </c>
      <c r="BI2" s="5" t="s">
        <v>61</v>
      </c>
      <c r="BJ2" s="5" t="s">
        <v>62</v>
      </c>
      <c r="BK2" s="5">
        <v>25.0</v>
      </c>
      <c r="BL2" s="8" t="s">
        <v>63</v>
      </c>
      <c r="BM2" s="8" t="s">
        <v>64</v>
      </c>
      <c r="BN2" s="10">
        <v>1.19761530773E11</v>
      </c>
      <c r="BO2" s="5" t="s">
        <v>65</v>
      </c>
      <c r="BP2" s="11" t="s">
        <v>834</v>
      </c>
    </row>
    <row r="3" ht="15.75" customHeight="1">
      <c r="A3" s="9">
        <v>45423.55302774305</v>
      </c>
      <c r="B3" s="5" t="s">
        <v>43</v>
      </c>
      <c r="C3" s="6" t="s">
        <v>66</v>
      </c>
      <c r="D3" s="5" t="s">
        <v>43</v>
      </c>
      <c r="E3" s="6" t="s">
        <v>67</v>
      </c>
      <c r="F3" s="6"/>
      <c r="G3" s="6"/>
      <c r="H3" s="6"/>
      <c r="I3" s="6" t="s">
        <v>46</v>
      </c>
      <c r="J3" s="6" t="s">
        <v>47</v>
      </c>
      <c r="K3" s="12"/>
      <c r="L3" s="6"/>
      <c r="M3" s="6"/>
      <c r="N3" s="6"/>
      <c r="O3" s="6"/>
      <c r="P3" s="6" t="s">
        <v>835</v>
      </c>
      <c r="Q3" s="6"/>
      <c r="R3" s="6"/>
      <c r="S3" s="5">
        <v>4.0</v>
      </c>
      <c r="T3" s="5">
        <v>4.0</v>
      </c>
      <c r="U3" s="5">
        <v>4.0</v>
      </c>
      <c r="V3" s="5">
        <v>3.0</v>
      </c>
      <c r="W3" s="6" t="s">
        <v>69</v>
      </c>
      <c r="X3" s="6" t="s">
        <v>836</v>
      </c>
      <c r="Y3" s="6"/>
      <c r="Z3" s="6"/>
      <c r="AA3" s="6" t="s">
        <v>71</v>
      </c>
      <c r="AB3" s="6" t="s">
        <v>52</v>
      </c>
      <c r="AC3" s="6" t="s">
        <v>530</v>
      </c>
      <c r="AD3" s="6"/>
      <c r="AE3" s="6"/>
      <c r="AF3" s="5">
        <v>5.0</v>
      </c>
      <c r="AG3" s="5">
        <v>5.0</v>
      </c>
      <c r="AH3" s="5">
        <v>4.0</v>
      </c>
      <c r="AI3" s="5">
        <v>5.0</v>
      </c>
      <c r="AJ3" s="5">
        <v>4.0</v>
      </c>
      <c r="AK3" s="6" t="s">
        <v>73</v>
      </c>
      <c r="AL3" s="6" t="s">
        <v>837</v>
      </c>
      <c r="AM3" s="6"/>
      <c r="AN3" s="6"/>
      <c r="AO3" s="6" t="s">
        <v>75</v>
      </c>
      <c r="AP3" s="6" t="s">
        <v>838</v>
      </c>
      <c r="AQ3" s="6"/>
      <c r="AR3" s="6" t="s">
        <v>52</v>
      </c>
      <c r="AS3" s="6" t="s">
        <v>530</v>
      </c>
      <c r="AT3" s="6"/>
      <c r="AU3" s="6"/>
      <c r="AV3" s="5">
        <v>2.0</v>
      </c>
      <c r="AW3" s="5">
        <v>0.0</v>
      </c>
      <c r="AX3" s="5">
        <v>1.0</v>
      </c>
      <c r="AY3" s="5">
        <v>2.0</v>
      </c>
      <c r="AZ3" s="5">
        <v>0.0</v>
      </c>
      <c r="BA3" s="5">
        <v>1.0</v>
      </c>
      <c r="BB3" s="5">
        <v>1.0</v>
      </c>
      <c r="BC3" s="5">
        <v>0.0</v>
      </c>
      <c r="BD3" s="5">
        <v>1.0</v>
      </c>
      <c r="BE3" s="5">
        <v>1.0</v>
      </c>
      <c r="BF3" s="5">
        <v>0.0</v>
      </c>
      <c r="BG3" s="5">
        <v>0.0</v>
      </c>
      <c r="BH3" s="5" t="s">
        <v>78</v>
      </c>
      <c r="BI3" s="5" t="s">
        <v>79</v>
      </c>
      <c r="BJ3" s="5" t="s">
        <v>62</v>
      </c>
      <c r="BK3" s="5">
        <v>38.0</v>
      </c>
      <c r="BL3" s="8" t="s">
        <v>80</v>
      </c>
      <c r="BM3" s="8" t="s">
        <v>64</v>
      </c>
      <c r="BN3" s="5">
        <v>1.196970965E10</v>
      </c>
      <c r="BO3" s="5" t="s">
        <v>81</v>
      </c>
      <c r="BP3" s="11" t="s">
        <v>839</v>
      </c>
    </row>
    <row r="4" ht="15.75" customHeight="1">
      <c r="A4" s="9">
        <v>45423.554287465275</v>
      </c>
      <c r="B4" s="5" t="s">
        <v>43</v>
      </c>
      <c r="C4" s="6" t="s">
        <v>82</v>
      </c>
      <c r="D4" s="5" t="s">
        <v>43</v>
      </c>
      <c r="E4" s="6" t="s">
        <v>45</v>
      </c>
      <c r="F4" s="6"/>
      <c r="G4" s="6"/>
      <c r="H4" s="6"/>
      <c r="I4" s="6" t="s">
        <v>46</v>
      </c>
      <c r="J4" s="6" t="s">
        <v>83</v>
      </c>
      <c r="K4" s="12"/>
      <c r="L4" s="6"/>
      <c r="M4" s="6"/>
      <c r="N4" s="6"/>
      <c r="O4" s="6"/>
      <c r="P4" s="6" t="s">
        <v>840</v>
      </c>
      <c r="Q4" s="6"/>
      <c r="R4" s="6"/>
      <c r="S4" s="5">
        <v>3.0</v>
      </c>
      <c r="T4" s="5">
        <v>4.0</v>
      </c>
      <c r="U4" s="5">
        <v>3.0</v>
      </c>
      <c r="V4" s="5">
        <v>4.0</v>
      </c>
      <c r="W4" s="6" t="s">
        <v>49</v>
      </c>
      <c r="X4" s="6" t="s">
        <v>830</v>
      </c>
      <c r="Y4" s="6"/>
      <c r="Z4" s="6"/>
      <c r="AA4" s="6" t="s">
        <v>75</v>
      </c>
      <c r="AB4" s="6" t="s">
        <v>52</v>
      </c>
      <c r="AC4" s="6" t="s">
        <v>841</v>
      </c>
      <c r="AD4" s="6"/>
      <c r="AE4" s="6"/>
      <c r="AF4" s="5">
        <v>4.0</v>
      </c>
      <c r="AG4" s="5">
        <v>4.0</v>
      </c>
      <c r="AH4" s="5">
        <v>2.0</v>
      </c>
      <c r="AI4" s="5">
        <v>4.0</v>
      </c>
      <c r="AJ4" s="5">
        <v>2.0</v>
      </c>
      <c r="AK4" s="6" t="s">
        <v>54</v>
      </c>
      <c r="AL4" s="6" t="s">
        <v>842</v>
      </c>
      <c r="AM4" s="6"/>
      <c r="AN4" s="6"/>
      <c r="AO4" s="6" t="s">
        <v>52</v>
      </c>
      <c r="AP4" s="6" t="s">
        <v>530</v>
      </c>
      <c r="AQ4" s="6"/>
      <c r="AR4" s="6" t="s">
        <v>75</v>
      </c>
      <c r="AS4" s="6" t="s">
        <v>530</v>
      </c>
      <c r="AT4" s="6"/>
      <c r="AU4" s="6"/>
      <c r="AV4" s="5" t="s">
        <v>59</v>
      </c>
      <c r="AW4" s="5">
        <v>1.0</v>
      </c>
      <c r="AX4" s="5">
        <v>3.0</v>
      </c>
      <c r="AY4" s="5" t="s">
        <v>59</v>
      </c>
      <c r="AZ4" s="5">
        <v>0.0</v>
      </c>
      <c r="BA4" s="5">
        <v>2.0</v>
      </c>
      <c r="BB4" s="5">
        <v>1.0</v>
      </c>
      <c r="BC4" s="5">
        <v>1.0</v>
      </c>
      <c r="BD4" s="5">
        <v>3.0</v>
      </c>
      <c r="BE4" s="5">
        <v>0.0</v>
      </c>
      <c r="BF4" s="5">
        <v>0.0</v>
      </c>
      <c r="BG4" s="5">
        <v>1.0</v>
      </c>
      <c r="BH4" s="5" t="s">
        <v>60</v>
      </c>
      <c r="BI4" s="5" t="s">
        <v>61</v>
      </c>
      <c r="BJ4" s="5" t="s">
        <v>90</v>
      </c>
      <c r="BK4" s="5">
        <v>19.0</v>
      </c>
      <c r="BL4" s="8" t="s">
        <v>63</v>
      </c>
      <c r="BM4" s="8" t="s">
        <v>91</v>
      </c>
      <c r="BN4" s="5">
        <v>1.1981602484E10</v>
      </c>
      <c r="BO4" s="5" t="s">
        <v>93</v>
      </c>
      <c r="BP4" s="11" t="s">
        <v>843</v>
      </c>
    </row>
    <row r="5" ht="15.75" customHeight="1">
      <c r="A5" s="9">
        <v>45423.57304116898</v>
      </c>
      <c r="B5" s="5" t="s">
        <v>43</v>
      </c>
      <c r="C5" s="6" t="s">
        <v>66</v>
      </c>
      <c r="D5" s="5" t="s">
        <v>43</v>
      </c>
      <c r="E5" s="6" t="s">
        <v>94</v>
      </c>
      <c r="F5" s="6"/>
      <c r="G5" s="6"/>
      <c r="H5" s="6"/>
      <c r="I5" s="6" t="s">
        <v>46</v>
      </c>
      <c r="J5" s="6" t="s">
        <v>47</v>
      </c>
      <c r="K5" s="7"/>
      <c r="L5" s="6"/>
      <c r="M5" s="6"/>
      <c r="N5" s="6"/>
      <c r="O5" s="6"/>
      <c r="P5" s="6" t="s">
        <v>840</v>
      </c>
      <c r="Q5" s="6"/>
      <c r="R5" s="6"/>
      <c r="S5" s="5">
        <v>4.0</v>
      </c>
      <c r="T5" s="5">
        <v>4.0</v>
      </c>
      <c r="U5" s="5">
        <v>4.0</v>
      </c>
      <c r="V5" s="5">
        <v>3.0</v>
      </c>
      <c r="W5" s="6" t="s">
        <v>69</v>
      </c>
      <c r="X5" s="6" t="s">
        <v>844</v>
      </c>
      <c r="Y5" s="6"/>
      <c r="Z5" s="6"/>
      <c r="AA5" s="6" t="s">
        <v>52</v>
      </c>
      <c r="AB5" s="6" t="s">
        <v>71</v>
      </c>
      <c r="AC5" s="6" t="s">
        <v>845</v>
      </c>
      <c r="AD5" s="6"/>
      <c r="AE5" s="6"/>
      <c r="AF5" s="5">
        <v>5.0</v>
      </c>
      <c r="AG5" s="5">
        <v>5.0</v>
      </c>
      <c r="AH5" s="5">
        <v>5.0</v>
      </c>
      <c r="AI5" s="5">
        <v>4.0</v>
      </c>
      <c r="AJ5" s="5">
        <v>3.0</v>
      </c>
      <c r="AK5" s="6" t="s">
        <v>73</v>
      </c>
      <c r="AL5" s="6" t="s">
        <v>846</v>
      </c>
      <c r="AM5" s="6" t="s">
        <v>847</v>
      </c>
      <c r="AN5" s="6"/>
      <c r="AO5" s="6" t="s">
        <v>52</v>
      </c>
      <c r="AP5" s="6" t="s">
        <v>530</v>
      </c>
      <c r="AQ5" s="6"/>
      <c r="AR5" s="6" t="s">
        <v>71</v>
      </c>
      <c r="AS5" s="6" t="s">
        <v>848</v>
      </c>
      <c r="AT5" s="6" t="s">
        <v>849</v>
      </c>
      <c r="AU5" s="6"/>
      <c r="AV5" s="5">
        <v>2.0</v>
      </c>
      <c r="AW5" s="5">
        <v>0.0</v>
      </c>
      <c r="AX5" s="5">
        <v>1.0</v>
      </c>
      <c r="AY5" s="5">
        <v>2.0</v>
      </c>
      <c r="AZ5" s="5">
        <v>0.0</v>
      </c>
      <c r="BA5" s="5">
        <v>1.0</v>
      </c>
      <c r="BB5" s="5">
        <v>1.0</v>
      </c>
      <c r="BC5" s="5">
        <v>1.0</v>
      </c>
      <c r="BD5" s="5">
        <v>1.0</v>
      </c>
      <c r="BE5" s="5">
        <v>1.0</v>
      </c>
      <c r="BF5" s="5">
        <v>0.0</v>
      </c>
      <c r="BG5" s="5">
        <v>0.0</v>
      </c>
      <c r="BH5" s="5" t="s">
        <v>60</v>
      </c>
      <c r="BI5" s="5" t="s">
        <v>61</v>
      </c>
      <c r="BJ5" s="5" t="s">
        <v>62</v>
      </c>
      <c r="BK5" s="5">
        <v>30.0</v>
      </c>
      <c r="BL5" s="8" t="s">
        <v>80</v>
      </c>
      <c r="BM5" s="8" t="s">
        <v>64</v>
      </c>
      <c r="BN5" s="5">
        <v>1.1992675541E10</v>
      </c>
      <c r="BO5" s="5" t="s">
        <v>101</v>
      </c>
      <c r="BP5" s="11" t="s">
        <v>834</v>
      </c>
    </row>
    <row r="6" ht="15.75" customHeight="1">
      <c r="A6" s="9">
        <v>45423.5730815625</v>
      </c>
      <c r="B6" s="5" t="s">
        <v>43</v>
      </c>
      <c r="C6" s="6" t="s">
        <v>66</v>
      </c>
      <c r="D6" s="5" t="s">
        <v>43</v>
      </c>
      <c r="E6" s="6" t="s">
        <v>94</v>
      </c>
      <c r="F6" s="6"/>
      <c r="G6" s="6"/>
      <c r="H6" s="6"/>
      <c r="I6" s="6" t="s">
        <v>46</v>
      </c>
      <c r="J6" s="6" t="s">
        <v>47</v>
      </c>
      <c r="K6" s="7"/>
      <c r="L6" s="6"/>
      <c r="M6" s="6"/>
      <c r="N6" s="6"/>
      <c r="O6" s="6"/>
      <c r="P6" s="6" t="s">
        <v>850</v>
      </c>
      <c r="Q6" s="6"/>
      <c r="R6" s="6"/>
      <c r="S6" s="5">
        <v>5.0</v>
      </c>
      <c r="T6" s="5">
        <v>5.0</v>
      </c>
      <c r="U6" s="5">
        <v>5.0</v>
      </c>
      <c r="V6" s="5">
        <v>5.0</v>
      </c>
      <c r="W6" s="6" t="s">
        <v>49</v>
      </c>
      <c r="X6" s="6" t="s">
        <v>830</v>
      </c>
      <c r="Y6" s="6"/>
      <c r="Z6" s="6"/>
      <c r="AA6" s="6" t="s">
        <v>71</v>
      </c>
      <c r="AB6" s="6" t="s">
        <v>52</v>
      </c>
      <c r="AC6" s="6" t="s">
        <v>530</v>
      </c>
      <c r="AD6" s="6"/>
      <c r="AE6" s="6"/>
      <c r="AF6" s="5">
        <v>5.0</v>
      </c>
      <c r="AG6" s="5">
        <v>4.0</v>
      </c>
      <c r="AH6" s="5">
        <v>4.0</v>
      </c>
      <c r="AI6" s="5">
        <v>5.0</v>
      </c>
      <c r="AJ6" s="5">
        <v>3.0</v>
      </c>
      <c r="AK6" s="6" t="s">
        <v>73</v>
      </c>
      <c r="AL6" s="6" t="s">
        <v>851</v>
      </c>
      <c r="AM6" s="6" t="s">
        <v>852</v>
      </c>
      <c r="AN6" s="6"/>
      <c r="AO6" s="6" t="s">
        <v>52</v>
      </c>
      <c r="AP6" s="6" t="s">
        <v>530</v>
      </c>
      <c r="AQ6" s="6"/>
      <c r="AR6" s="6" t="s">
        <v>75</v>
      </c>
      <c r="AS6" s="12" t="s">
        <v>848</v>
      </c>
      <c r="AT6" s="12"/>
      <c r="AU6" s="12"/>
      <c r="AV6" s="5">
        <v>3.0</v>
      </c>
      <c r="AW6" s="5">
        <v>1.0</v>
      </c>
      <c r="AX6" s="5">
        <v>1.0</v>
      </c>
      <c r="AY6" s="5">
        <v>2.0</v>
      </c>
      <c r="AZ6" s="5">
        <v>1.0</v>
      </c>
      <c r="BA6" s="5">
        <v>1.0</v>
      </c>
      <c r="BB6" s="5">
        <v>0.0</v>
      </c>
      <c r="BC6" s="5">
        <v>1.0</v>
      </c>
      <c r="BD6" s="5">
        <v>1.0</v>
      </c>
      <c r="BE6" s="5">
        <v>1.0</v>
      </c>
      <c r="BF6" s="5">
        <v>0.0</v>
      </c>
      <c r="BG6" s="5">
        <v>1.0</v>
      </c>
      <c r="BH6" s="5" t="s">
        <v>60</v>
      </c>
      <c r="BI6" s="5" t="s">
        <v>61</v>
      </c>
      <c r="BJ6" s="5" t="s">
        <v>62</v>
      </c>
      <c r="BK6" s="5">
        <v>63.0</v>
      </c>
      <c r="BL6" s="8" t="s">
        <v>63</v>
      </c>
      <c r="BM6" s="8" t="s">
        <v>91</v>
      </c>
      <c r="BN6" s="5">
        <v>4.3999553562E10</v>
      </c>
      <c r="BO6" s="5" t="s">
        <v>108</v>
      </c>
      <c r="BP6" s="11" t="s">
        <v>843</v>
      </c>
    </row>
    <row r="7" ht="15.75" customHeight="1">
      <c r="A7" s="9">
        <v>45423.58244353009</v>
      </c>
      <c r="B7" s="5" t="s">
        <v>43</v>
      </c>
      <c r="C7" s="6" t="s">
        <v>82</v>
      </c>
      <c r="D7" s="5" t="s">
        <v>43</v>
      </c>
      <c r="E7" s="6" t="s">
        <v>67</v>
      </c>
      <c r="F7" s="6"/>
      <c r="G7" s="6"/>
      <c r="H7" s="6"/>
      <c r="I7" s="6" t="s">
        <v>46</v>
      </c>
      <c r="J7" s="6" t="s">
        <v>47</v>
      </c>
      <c r="K7" s="7"/>
      <c r="L7" s="6"/>
      <c r="M7" s="6"/>
      <c r="N7" s="6"/>
      <c r="O7" s="6"/>
      <c r="P7" s="6" t="s">
        <v>853</v>
      </c>
      <c r="Q7" s="6" t="s">
        <v>854</v>
      </c>
      <c r="R7" s="6"/>
      <c r="S7" s="5">
        <v>4.0</v>
      </c>
      <c r="T7" s="5">
        <v>3.0</v>
      </c>
      <c r="U7" s="5">
        <v>4.0</v>
      </c>
      <c r="V7" s="5">
        <v>3.0</v>
      </c>
      <c r="W7" s="6" t="s">
        <v>69</v>
      </c>
      <c r="X7" s="6" t="s">
        <v>836</v>
      </c>
      <c r="Y7" s="6"/>
      <c r="Z7" s="6"/>
      <c r="AA7" s="6" t="s">
        <v>111</v>
      </c>
      <c r="AB7" s="6" t="s">
        <v>52</v>
      </c>
      <c r="AC7" s="6" t="s">
        <v>841</v>
      </c>
      <c r="AD7" s="6"/>
      <c r="AE7" s="6"/>
      <c r="AF7" s="5">
        <v>4.0</v>
      </c>
      <c r="AG7" s="5">
        <v>5.0</v>
      </c>
      <c r="AH7" s="5">
        <v>4.0</v>
      </c>
      <c r="AI7" s="5">
        <v>4.0</v>
      </c>
      <c r="AJ7" s="5">
        <v>2.0</v>
      </c>
      <c r="AK7" s="6" t="s">
        <v>54</v>
      </c>
      <c r="AL7" s="6" t="s">
        <v>615</v>
      </c>
      <c r="AM7" s="6"/>
      <c r="AN7" s="6"/>
      <c r="AO7" s="6" t="s">
        <v>52</v>
      </c>
      <c r="AP7" s="6" t="s">
        <v>530</v>
      </c>
      <c r="AQ7" s="6"/>
      <c r="AR7" s="6" t="s">
        <v>75</v>
      </c>
      <c r="AS7" s="6" t="s">
        <v>855</v>
      </c>
      <c r="AT7" s="6"/>
      <c r="AU7" s="6"/>
      <c r="AV7" s="5">
        <v>2.0</v>
      </c>
      <c r="AW7" s="5">
        <v>1.0</v>
      </c>
      <c r="AX7" s="5">
        <v>1.0</v>
      </c>
      <c r="AY7" s="5">
        <v>2.0</v>
      </c>
      <c r="AZ7" s="5">
        <v>1.0</v>
      </c>
      <c r="BA7" s="5">
        <v>1.0</v>
      </c>
      <c r="BB7" s="5">
        <v>1.0</v>
      </c>
      <c r="BC7" s="5">
        <v>1.0</v>
      </c>
      <c r="BD7" s="5">
        <v>1.0</v>
      </c>
      <c r="BE7" s="5">
        <v>1.0</v>
      </c>
      <c r="BF7" s="5">
        <v>0.0</v>
      </c>
      <c r="BG7" s="5">
        <v>0.0</v>
      </c>
      <c r="BH7" s="5" t="s">
        <v>60</v>
      </c>
      <c r="BI7" s="5" t="s">
        <v>61</v>
      </c>
      <c r="BJ7" s="5" t="s">
        <v>90</v>
      </c>
      <c r="BK7" s="5">
        <v>23.0</v>
      </c>
      <c r="BL7" s="8" t="s">
        <v>63</v>
      </c>
      <c r="BM7" s="8" t="s">
        <v>116</v>
      </c>
      <c r="BN7" s="5">
        <v>1.199571721E9</v>
      </c>
      <c r="BO7" s="5" t="s">
        <v>117</v>
      </c>
      <c r="BP7" s="11" t="s">
        <v>834</v>
      </c>
    </row>
    <row r="8" ht="15.75" customHeight="1">
      <c r="A8" s="9">
        <v>45423.59645922454</v>
      </c>
      <c r="B8" s="5" t="s">
        <v>43</v>
      </c>
      <c r="C8" s="6" t="s">
        <v>44</v>
      </c>
      <c r="D8" s="5" t="s">
        <v>43</v>
      </c>
      <c r="E8" s="6" t="s">
        <v>94</v>
      </c>
      <c r="F8" s="6"/>
      <c r="G8" s="6"/>
      <c r="H8" s="6"/>
      <c r="I8" s="6" t="s">
        <v>46</v>
      </c>
      <c r="J8" s="6" t="s">
        <v>118</v>
      </c>
      <c r="K8" s="7"/>
      <c r="L8" s="6"/>
      <c r="M8" s="6"/>
      <c r="N8" s="6"/>
      <c r="O8" s="6"/>
      <c r="P8" s="12" t="s">
        <v>856</v>
      </c>
      <c r="Q8" s="12"/>
      <c r="R8" s="12"/>
      <c r="S8" s="5">
        <v>2.0</v>
      </c>
      <c r="T8" s="5">
        <v>4.0</v>
      </c>
      <c r="U8" s="5">
        <v>5.0</v>
      </c>
      <c r="V8" s="5">
        <v>2.0</v>
      </c>
      <c r="W8" s="6" t="s">
        <v>49</v>
      </c>
      <c r="X8" s="6" t="s">
        <v>857</v>
      </c>
      <c r="Y8" s="6"/>
      <c r="Z8" s="6"/>
      <c r="AA8" s="6" t="s">
        <v>51</v>
      </c>
      <c r="AB8" s="6" t="s">
        <v>52</v>
      </c>
      <c r="AC8" s="6" t="s">
        <v>841</v>
      </c>
      <c r="AD8" s="6"/>
      <c r="AE8" s="6"/>
      <c r="AF8" s="5">
        <v>5.0</v>
      </c>
      <c r="AG8" s="5">
        <v>5.0</v>
      </c>
      <c r="AH8" s="5">
        <v>5.0</v>
      </c>
      <c r="AI8" s="5">
        <v>4.0</v>
      </c>
      <c r="AJ8" s="5">
        <v>4.0</v>
      </c>
      <c r="AK8" s="6" t="s">
        <v>54</v>
      </c>
      <c r="AL8" s="6" t="s">
        <v>858</v>
      </c>
      <c r="AM8" s="6"/>
      <c r="AN8" s="6"/>
      <c r="AO8" s="6" t="s">
        <v>51</v>
      </c>
      <c r="AP8" s="6" t="s">
        <v>855</v>
      </c>
      <c r="AQ8" s="6"/>
      <c r="AR8" s="6" t="s">
        <v>51</v>
      </c>
      <c r="AS8" s="6" t="s">
        <v>855</v>
      </c>
      <c r="AT8" s="6"/>
      <c r="AU8" s="6"/>
      <c r="AV8" s="5">
        <v>2.0</v>
      </c>
      <c r="AW8" s="5">
        <v>1.0</v>
      </c>
      <c r="AX8" s="5">
        <v>2.0</v>
      </c>
      <c r="AY8" s="5">
        <v>1.0</v>
      </c>
      <c r="AZ8" s="5">
        <v>0.0</v>
      </c>
      <c r="BA8" s="5">
        <v>1.0</v>
      </c>
      <c r="BB8" s="5">
        <v>1.0</v>
      </c>
      <c r="BC8" s="5">
        <v>1.0</v>
      </c>
      <c r="BD8" s="5">
        <v>0.0</v>
      </c>
      <c r="BE8" s="5">
        <v>0.0</v>
      </c>
      <c r="BF8" s="5">
        <v>0.0</v>
      </c>
      <c r="BG8" s="5">
        <v>0.0</v>
      </c>
      <c r="BH8" s="5" t="s">
        <v>60</v>
      </c>
      <c r="BI8" s="5" t="s">
        <v>61</v>
      </c>
      <c r="BJ8" s="5" t="s">
        <v>62</v>
      </c>
      <c r="BK8" s="5">
        <v>27.0</v>
      </c>
      <c r="BL8" s="8" t="s">
        <v>63</v>
      </c>
      <c r="BM8" s="8" t="s">
        <v>64</v>
      </c>
      <c r="BN8" s="5">
        <v>1.2997619639E10</v>
      </c>
      <c r="BO8" s="5" t="s">
        <v>125</v>
      </c>
      <c r="BP8" s="11" t="s">
        <v>839</v>
      </c>
    </row>
    <row r="9" ht="15.75" customHeight="1">
      <c r="A9" s="9">
        <v>45423.598792523146</v>
      </c>
      <c r="B9" s="5" t="s">
        <v>43</v>
      </c>
      <c r="C9" s="6" t="s">
        <v>126</v>
      </c>
      <c r="D9" s="5" t="s">
        <v>43</v>
      </c>
      <c r="E9" s="6" t="s">
        <v>127</v>
      </c>
      <c r="F9" s="6"/>
      <c r="G9" s="6"/>
      <c r="H9" s="6"/>
      <c r="I9" s="6" t="s">
        <v>46</v>
      </c>
      <c r="J9" s="6" t="s">
        <v>118</v>
      </c>
      <c r="K9" s="6"/>
      <c r="L9" s="6"/>
      <c r="M9" s="6"/>
      <c r="N9" s="6"/>
      <c r="O9" s="6"/>
      <c r="P9" s="6" t="s">
        <v>859</v>
      </c>
      <c r="Q9" s="6"/>
      <c r="R9" s="6"/>
      <c r="S9" s="5">
        <v>5.0</v>
      </c>
      <c r="T9" s="5">
        <v>5.0</v>
      </c>
      <c r="U9" s="5">
        <v>4.0</v>
      </c>
      <c r="V9" s="5">
        <v>3.0</v>
      </c>
      <c r="W9" s="6" t="s">
        <v>69</v>
      </c>
      <c r="X9" s="6" t="s">
        <v>836</v>
      </c>
      <c r="Y9" s="6"/>
      <c r="Z9" s="6"/>
      <c r="AA9" s="6" t="s">
        <v>75</v>
      </c>
      <c r="AB9" s="6" t="s">
        <v>71</v>
      </c>
      <c r="AC9" s="6" t="s">
        <v>860</v>
      </c>
      <c r="AD9" s="6"/>
      <c r="AE9" s="6"/>
      <c r="AF9" s="5">
        <v>3.0</v>
      </c>
      <c r="AG9" s="5">
        <v>4.0</v>
      </c>
      <c r="AH9" s="5">
        <v>4.0</v>
      </c>
      <c r="AI9" s="5">
        <v>4.0</v>
      </c>
      <c r="AJ9" s="5">
        <v>3.0</v>
      </c>
      <c r="AK9" s="6" t="s">
        <v>73</v>
      </c>
      <c r="AL9" s="6" t="s">
        <v>858</v>
      </c>
      <c r="AM9" s="6"/>
      <c r="AN9" s="6"/>
      <c r="AO9" s="6" t="s">
        <v>75</v>
      </c>
      <c r="AP9" s="6" t="s">
        <v>851</v>
      </c>
      <c r="AQ9" s="6"/>
      <c r="AR9" s="6" t="s">
        <v>71</v>
      </c>
      <c r="AS9" s="6" t="s">
        <v>530</v>
      </c>
      <c r="AT9" s="6"/>
      <c r="AU9" s="6"/>
      <c r="AV9" s="5">
        <v>1.0</v>
      </c>
      <c r="AW9" s="5">
        <v>1.0</v>
      </c>
      <c r="AX9" s="5">
        <v>2.0</v>
      </c>
      <c r="AY9" s="5">
        <v>2.0</v>
      </c>
      <c r="AZ9" s="5">
        <v>1.0</v>
      </c>
      <c r="BA9" s="5">
        <v>1.0</v>
      </c>
      <c r="BB9" s="5">
        <v>1.0</v>
      </c>
      <c r="BC9" s="5">
        <v>1.0</v>
      </c>
      <c r="BD9" s="5">
        <v>0.0</v>
      </c>
      <c r="BE9" s="5">
        <v>1.0</v>
      </c>
      <c r="BF9" s="5">
        <v>0.0</v>
      </c>
      <c r="BG9" s="5">
        <v>0.0</v>
      </c>
      <c r="BH9" s="5" t="s">
        <v>60</v>
      </c>
      <c r="BI9" s="5" t="s">
        <v>61</v>
      </c>
      <c r="BJ9" s="5" t="s">
        <v>62</v>
      </c>
      <c r="BK9" s="5">
        <v>56.0</v>
      </c>
      <c r="BL9" s="8" t="s">
        <v>80</v>
      </c>
      <c r="BM9" s="8" t="s">
        <v>64</v>
      </c>
      <c r="BN9" s="5">
        <v>1.1977659877E10</v>
      </c>
      <c r="BO9" s="5" t="s">
        <v>133</v>
      </c>
      <c r="BP9" s="11" t="s">
        <v>834</v>
      </c>
    </row>
    <row r="10" ht="15.75" customHeight="1">
      <c r="A10" s="9">
        <v>45423.603631817125</v>
      </c>
      <c r="B10" s="5" t="s">
        <v>43</v>
      </c>
      <c r="C10" s="6" t="s">
        <v>126</v>
      </c>
      <c r="D10" s="5" t="s">
        <v>43</v>
      </c>
      <c r="E10" s="6" t="s">
        <v>94</v>
      </c>
      <c r="F10" s="6"/>
      <c r="G10" s="6"/>
      <c r="H10" s="6"/>
      <c r="I10" s="6" t="s">
        <v>134</v>
      </c>
      <c r="J10" s="6" t="s">
        <v>118</v>
      </c>
      <c r="K10" s="6"/>
      <c r="L10" s="6"/>
      <c r="M10" s="6"/>
      <c r="N10" s="6"/>
      <c r="O10" s="6"/>
      <c r="P10" s="6" t="s">
        <v>861</v>
      </c>
      <c r="Q10" s="6"/>
      <c r="R10" s="6"/>
      <c r="S10" s="5">
        <v>3.0</v>
      </c>
      <c r="T10" s="5">
        <v>2.0</v>
      </c>
      <c r="U10" s="5">
        <v>4.0</v>
      </c>
      <c r="V10" s="5">
        <v>1.0</v>
      </c>
      <c r="W10" s="6" t="s">
        <v>136</v>
      </c>
      <c r="X10" s="6" t="s">
        <v>862</v>
      </c>
      <c r="Y10" s="6"/>
      <c r="Z10" s="6"/>
      <c r="AA10" s="6" t="s">
        <v>75</v>
      </c>
      <c r="AB10" s="6" t="s">
        <v>75</v>
      </c>
      <c r="AC10" s="6" t="s">
        <v>831</v>
      </c>
      <c r="AD10" s="6"/>
      <c r="AE10" s="6"/>
      <c r="AF10" s="5">
        <v>5.0</v>
      </c>
      <c r="AG10" s="5">
        <v>5.0</v>
      </c>
      <c r="AH10" s="5">
        <v>5.0</v>
      </c>
      <c r="AI10" s="5">
        <v>5.0</v>
      </c>
      <c r="AJ10" s="5">
        <v>3.0</v>
      </c>
      <c r="AK10" s="6" t="s">
        <v>54</v>
      </c>
      <c r="AL10" s="6" t="s">
        <v>855</v>
      </c>
      <c r="AM10" s="6"/>
      <c r="AN10" s="6"/>
      <c r="AO10" s="6" t="s">
        <v>52</v>
      </c>
      <c r="AP10" s="6" t="s">
        <v>863</v>
      </c>
      <c r="AQ10" s="6"/>
      <c r="AR10" s="6" t="s">
        <v>71</v>
      </c>
      <c r="AS10" s="6" t="s">
        <v>864</v>
      </c>
      <c r="AT10" s="6"/>
      <c r="AU10" s="6"/>
      <c r="AV10" s="5">
        <v>2.0</v>
      </c>
      <c r="AW10" s="5">
        <v>0.0</v>
      </c>
      <c r="AX10" s="5">
        <v>1.0</v>
      </c>
      <c r="AY10" s="5">
        <v>3.0</v>
      </c>
      <c r="AZ10" s="5">
        <v>1.0</v>
      </c>
      <c r="BA10" s="5">
        <v>1.0</v>
      </c>
      <c r="BB10" s="5">
        <v>1.0</v>
      </c>
      <c r="BC10" s="5">
        <v>1.0</v>
      </c>
      <c r="BD10" s="5">
        <v>3.0</v>
      </c>
      <c r="BE10" s="5">
        <v>1.0</v>
      </c>
      <c r="BF10" s="5">
        <v>0.0</v>
      </c>
      <c r="BG10" s="5">
        <v>0.0</v>
      </c>
      <c r="BH10" s="5" t="s">
        <v>60</v>
      </c>
      <c r="BI10" s="5" t="s">
        <v>61</v>
      </c>
      <c r="BJ10" s="5" t="s">
        <v>62</v>
      </c>
      <c r="BK10" s="5">
        <v>50.0</v>
      </c>
      <c r="BL10" s="8" t="s">
        <v>63</v>
      </c>
      <c r="BM10" s="8" t="s">
        <v>64</v>
      </c>
      <c r="BN10" s="5">
        <v>1.191698170624E12</v>
      </c>
      <c r="BO10" s="5" t="s">
        <v>142</v>
      </c>
      <c r="BP10" s="11" t="s">
        <v>843</v>
      </c>
    </row>
    <row r="11" ht="15.75" customHeight="1">
      <c r="A11" s="9">
        <v>45423.61153173611</v>
      </c>
      <c r="B11" s="5" t="s">
        <v>43</v>
      </c>
      <c r="C11" s="6" t="s">
        <v>44</v>
      </c>
      <c r="D11" s="5" t="s">
        <v>43</v>
      </c>
      <c r="E11" s="6" t="s">
        <v>94</v>
      </c>
      <c r="F11" s="6"/>
      <c r="G11" s="6"/>
      <c r="H11" s="6"/>
      <c r="I11" s="6" t="s">
        <v>46</v>
      </c>
      <c r="J11" s="6" t="s">
        <v>118</v>
      </c>
      <c r="K11" s="6"/>
      <c r="L11" s="6"/>
      <c r="M11" s="6"/>
      <c r="N11" s="6"/>
      <c r="O11" s="6"/>
      <c r="P11" s="6" t="s">
        <v>850</v>
      </c>
      <c r="Q11" s="6" t="s">
        <v>840</v>
      </c>
      <c r="R11" s="6"/>
      <c r="S11" s="5">
        <v>4.0</v>
      </c>
      <c r="T11" s="5">
        <v>3.0</v>
      </c>
      <c r="U11" s="5">
        <v>5.0</v>
      </c>
      <c r="V11" s="5">
        <v>3.0</v>
      </c>
      <c r="W11" s="6" t="s">
        <v>136</v>
      </c>
      <c r="X11" s="6" t="s">
        <v>865</v>
      </c>
      <c r="Y11" s="6" t="s">
        <v>866</v>
      </c>
      <c r="Z11" s="6"/>
      <c r="AA11" s="6" t="s">
        <v>75</v>
      </c>
      <c r="AB11" s="6" t="s">
        <v>75</v>
      </c>
      <c r="AC11" s="6" t="s">
        <v>841</v>
      </c>
      <c r="AD11" s="6"/>
      <c r="AE11" s="6"/>
      <c r="AF11" s="5">
        <v>2.0</v>
      </c>
      <c r="AG11" s="5">
        <v>1.0</v>
      </c>
      <c r="AH11" s="5">
        <v>5.0</v>
      </c>
      <c r="AI11" s="5">
        <v>1.0</v>
      </c>
      <c r="AJ11" s="5">
        <v>2.0</v>
      </c>
      <c r="AK11" s="6" t="s">
        <v>54</v>
      </c>
      <c r="AL11" s="6" t="s">
        <v>838</v>
      </c>
      <c r="AM11" s="6"/>
      <c r="AN11" s="6"/>
      <c r="AO11" s="6" t="s">
        <v>51</v>
      </c>
      <c r="AP11" s="6" t="s">
        <v>855</v>
      </c>
      <c r="AQ11" s="6"/>
      <c r="AR11" s="6" t="s">
        <v>51</v>
      </c>
      <c r="AS11" s="12" t="s">
        <v>851</v>
      </c>
      <c r="AT11" s="12"/>
      <c r="AU11" s="12"/>
      <c r="AV11" s="5">
        <v>2.0</v>
      </c>
      <c r="AW11" s="5">
        <v>2.0</v>
      </c>
      <c r="AX11" s="5">
        <v>1.0</v>
      </c>
      <c r="AY11" s="5">
        <v>2.0</v>
      </c>
      <c r="AZ11" s="5">
        <v>0.0</v>
      </c>
      <c r="BA11" s="5">
        <v>0.0</v>
      </c>
      <c r="BB11" s="5">
        <v>0.0</v>
      </c>
      <c r="BC11" s="5">
        <v>1.0</v>
      </c>
      <c r="BD11" s="5">
        <v>0.0</v>
      </c>
      <c r="BE11" s="5">
        <v>1.0</v>
      </c>
      <c r="BF11" s="5">
        <v>0.0</v>
      </c>
      <c r="BG11" s="5">
        <v>0.0</v>
      </c>
      <c r="BH11" s="5" t="s">
        <v>60</v>
      </c>
      <c r="BI11" s="5" t="s">
        <v>61</v>
      </c>
      <c r="BJ11" s="5" t="s">
        <v>62</v>
      </c>
      <c r="BK11" s="5">
        <v>32.0</v>
      </c>
      <c r="BL11" s="8" t="s">
        <v>63</v>
      </c>
      <c r="BM11" s="8" t="s">
        <v>64</v>
      </c>
      <c r="BN11" s="5">
        <v>1.199079024E9</v>
      </c>
      <c r="BO11" s="5" t="s">
        <v>149</v>
      </c>
      <c r="BP11" s="11" t="s">
        <v>834</v>
      </c>
    </row>
    <row r="12" ht="15.75" customHeight="1">
      <c r="A12" s="9">
        <v>45423.61536553241</v>
      </c>
      <c r="B12" s="5" t="s">
        <v>43</v>
      </c>
      <c r="C12" s="6" t="s">
        <v>126</v>
      </c>
      <c r="D12" s="5" t="s">
        <v>43</v>
      </c>
      <c r="E12" s="6" t="s">
        <v>94</v>
      </c>
      <c r="F12" s="6"/>
      <c r="G12" s="6"/>
      <c r="H12" s="6"/>
      <c r="I12" s="6" t="s">
        <v>46</v>
      </c>
      <c r="J12" s="6" t="s">
        <v>118</v>
      </c>
      <c r="K12" s="6"/>
      <c r="L12" s="6"/>
      <c r="M12" s="6"/>
      <c r="N12" s="6"/>
      <c r="O12" s="6"/>
      <c r="P12" s="12" t="s">
        <v>856</v>
      </c>
      <c r="Q12" s="12"/>
      <c r="R12" s="12"/>
      <c r="S12" s="5">
        <v>1.0</v>
      </c>
      <c r="T12" s="5">
        <v>5.0</v>
      </c>
      <c r="U12" s="5">
        <v>5.0</v>
      </c>
      <c r="V12" s="5">
        <v>1.0</v>
      </c>
      <c r="W12" s="6" t="s">
        <v>69</v>
      </c>
      <c r="X12" s="6" t="s">
        <v>867</v>
      </c>
      <c r="Y12" s="6"/>
      <c r="Z12" s="6"/>
      <c r="AA12" s="6" t="s">
        <v>71</v>
      </c>
      <c r="AB12" s="6" t="s">
        <v>71</v>
      </c>
      <c r="AC12" s="6" t="s">
        <v>868</v>
      </c>
      <c r="AD12" s="6"/>
      <c r="AE12" s="6"/>
      <c r="AF12" s="5">
        <v>5.0</v>
      </c>
      <c r="AG12" s="5">
        <v>3.0</v>
      </c>
      <c r="AH12" s="5">
        <v>5.0</v>
      </c>
      <c r="AI12" s="5">
        <v>1.0</v>
      </c>
      <c r="AJ12" s="5">
        <v>1.0</v>
      </c>
      <c r="AK12" s="6" t="s">
        <v>54</v>
      </c>
      <c r="AL12" s="6" t="s">
        <v>855</v>
      </c>
      <c r="AM12" s="6"/>
      <c r="AN12" s="6"/>
      <c r="AO12" s="6" t="s">
        <v>75</v>
      </c>
      <c r="AP12" s="6" t="s">
        <v>863</v>
      </c>
      <c r="AQ12" s="6"/>
      <c r="AR12" s="6" t="s">
        <v>75</v>
      </c>
      <c r="AS12" s="6" t="s">
        <v>838</v>
      </c>
      <c r="AT12" s="6"/>
      <c r="AU12" s="6"/>
      <c r="AV12" s="5">
        <v>2.0</v>
      </c>
      <c r="AW12" s="5">
        <v>0.0</v>
      </c>
      <c r="AX12" s="5">
        <v>0.0</v>
      </c>
      <c r="AY12" s="5">
        <v>3.0</v>
      </c>
      <c r="AZ12" s="5">
        <v>0.0</v>
      </c>
      <c r="BA12" s="5">
        <v>1.0</v>
      </c>
      <c r="BB12" s="5">
        <v>1.0</v>
      </c>
      <c r="BC12" s="5">
        <v>1.0</v>
      </c>
      <c r="BD12" s="5">
        <v>1.0</v>
      </c>
      <c r="BE12" s="5">
        <v>1.0</v>
      </c>
      <c r="BF12" s="5">
        <v>0.0</v>
      </c>
      <c r="BG12" s="5">
        <v>0.0</v>
      </c>
      <c r="BH12" s="5" t="s">
        <v>60</v>
      </c>
      <c r="BI12" s="5" t="s">
        <v>61</v>
      </c>
      <c r="BJ12" s="5" t="s">
        <v>155</v>
      </c>
      <c r="BK12" s="5">
        <v>40.0</v>
      </c>
      <c r="BL12" s="8" t="s">
        <v>63</v>
      </c>
      <c r="BM12" s="8" t="s">
        <v>91</v>
      </c>
      <c r="BN12" s="5">
        <v>1.1992977955E10</v>
      </c>
      <c r="BO12" s="5" t="s">
        <v>156</v>
      </c>
      <c r="BP12" s="11" t="s">
        <v>839</v>
      </c>
    </row>
    <row r="13" ht="15.75" customHeight="1">
      <c r="A13" s="9">
        <v>45423.61544297454</v>
      </c>
      <c r="B13" s="5" t="s">
        <v>43</v>
      </c>
      <c r="C13" s="6" t="s">
        <v>126</v>
      </c>
      <c r="D13" s="5" t="s">
        <v>43</v>
      </c>
      <c r="E13" s="6" t="s">
        <v>94</v>
      </c>
      <c r="F13" s="6"/>
      <c r="G13" s="6"/>
      <c r="H13" s="6"/>
      <c r="I13" s="6" t="s">
        <v>46</v>
      </c>
      <c r="J13" s="6" t="s">
        <v>118</v>
      </c>
      <c r="K13" s="6"/>
      <c r="L13" s="6"/>
      <c r="M13" s="6"/>
      <c r="N13" s="6"/>
      <c r="O13" s="6"/>
      <c r="P13" s="12" t="s">
        <v>856</v>
      </c>
      <c r="Q13" s="12"/>
      <c r="R13" s="12"/>
      <c r="S13" s="5">
        <v>3.0</v>
      </c>
      <c r="T13" s="5">
        <v>5.0</v>
      </c>
      <c r="U13" s="5">
        <v>5.0</v>
      </c>
      <c r="V13" s="5">
        <v>1.0</v>
      </c>
      <c r="W13" s="6" t="s">
        <v>69</v>
      </c>
      <c r="X13" s="6" t="s">
        <v>867</v>
      </c>
      <c r="Y13" s="6"/>
      <c r="Z13" s="6"/>
      <c r="AA13" s="6" t="s">
        <v>71</v>
      </c>
      <c r="AB13" s="6" t="s">
        <v>71</v>
      </c>
      <c r="AC13" s="6" t="s">
        <v>868</v>
      </c>
      <c r="AD13" s="6"/>
      <c r="AE13" s="6"/>
      <c r="AF13" s="5">
        <v>1.0</v>
      </c>
      <c r="AG13" s="5">
        <v>3.0</v>
      </c>
      <c r="AH13" s="5">
        <v>5.0</v>
      </c>
      <c r="AI13" s="5">
        <v>2.0</v>
      </c>
      <c r="AJ13" s="5">
        <v>1.0</v>
      </c>
      <c r="AK13" s="6" t="s">
        <v>54</v>
      </c>
      <c r="AL13" s="6" t="s">
        <v>855</v>
      </c>
      <c r="AM13" s="6"/>
      <c r="AN13" s="6"/>
      <c r="AO13" s="6" t="s">
        <v>75</v>
      </c>
      <c r="AP13" s="6" t="s">
        <v>863</v>
      </c>
      <c r="AQ13" s="6"/>
      <c r="AR13" s="6" t="s">
        <v>75</v>
      </c>
      <c r="AS13" s="12" t="s">
        <v>869</v>
      </c>
      <c r="AT13" s="12"/>
      <c r="AU13" s="12"/>
      <c r="AV13" s="5" t="s">
        <v>59</v>
      </c>
      <c r="AW13" s="5">
        <v>1.0</v>
      </c>
      <c r="AX13" s="5">
        <v>2.0</v>
      </c>
      <c r="AY13" s="5">
        <v>1.0</v>
      </c>
      <c r="AZ13" s="5">
        <v>0.0</v>
      </c>
      <c r="BA13" s="5">
        <v>1.0</v>
      </c>
      <c r="BB13" s="5">
        <v>1.0</v>
      </c>
      <c r="BC13" s="5">
        <v>1.0</v>
      </c>
      <c r="BD13" s="5">
        <v>0.0</v>
      </c>
      <c r="BE13" s="5">
        <v>1.0</v>
      </c>
      <c r="BF13" s="5">
        <v>0.0</v>
      </c>
      <c r="BG13" s="5">
        <v>0.0</v>
      </c>
      <c r="BH13" s="5" t="s">
        <v>60</v>
      </c>
      <c r="BI13" s="5" t="s">
        <v>61</v>
      </c>
      <c r="BJ13" s="5" t="s">
        <v>90</v>
      </c>
      <c r="BK13" s="5">
        <v>37.0</v>
      </c>
      <c r="BL13" s="8" t="s">
        <v>63</v>
      </c>
      <c r="BM13" s="8" t="s">
        <v>64</v>
      </c>
      <c r="BN13" s="5">
        <v>1.1991644255E10</v>
      </c>
      <c r="BO13" s="5" t="s">
        <v>161</v>
      </c>
      <c r="BP13" s="11" t="s">
        <v>834</v>
      </c>
    </row>
    <row r="14" ht="15.75" customHeight="1">
      <c r="A14" s="9">
        <v>45423.619835219906</v>
      </c>
      <c r="B14" s="5" t="s">
        <v>43</v>
      </c>
      <c r="C14" s="6" t="s">
        <v>126</v>
      </c>
      <c r="D14" s="5" t="s">
        <v>43</v>
      </c>
      <c r="E14" s="6" t="s">
        <v>94</v>
      </c>
      <c r="F14" s="6"/>
      <c r="G14" s="6"/>
      <c r="H14" s="6"/>
      <c r="I14" s="6" t="s">
        <v>46</v>
      </c>
      <c r="J14" s="6" t="s">
        <v>118</v>
      </c>
      <c r="K14" s="6"/>
      <c r="L14" s="6"/>
      <c r="M14" s="6"/>
      <c r="N14" s="6"/>
      <c r="O14" s="6"/>
      <c r="P14" s="12" t="s">
        <v>856</v>
      </c>
      <c r="Q14" s="12" t="s">
        <v>870</v>
      </c>
      <c r="R14" s="12"/>
      <c r="S14" s="5">
        <v>3.0</v>
      </c>
      <c r="T14" s="5">
        <v>4.0</v>
      </c>
      <c r="U14" s="5">
        <v>4.0</v>
      </c>
      <c r="V14" s="5">
        <v>3.0</v>
      </c>
      <c r="W14" s="6" t="s">
        <v>69</v>
      </c>
      <c r="X14" s="6" t="s">
        <v>871</v>
      </c>
      <c r="Y14" s="6"/>
      <c r="Z14" s="6"/>
      <c r="AA14" s="6" t="s">
        <v>71</v>
      </c>
      <c r="AB14" s="6" t="s">
        <v>71</v>
      </c>
      <c r="AC14" s="6" t="s">
        <v>868</v>
      </c>
      <c r="AD14" s="6"/>
      <c r="AE14" s="6"/>
      <c r="AF14" s="5">
        <v>5.0</v>
      </c>
      <c r="AG14" s="5">
        <v>5.0</v>
      </c>
      <c r="AH14" s="5">
        <v>5.0</v>
      </c>
      <c r="AI14" s="5">
        <v>5.0</v>
      </c>
      <c r="AJ14" s="5">
        <v>5.0</v>
      </c>
      <c r="AK14" s="6" t="s">
        <v>54</v>
      </c>
      <c r="AL14" s="6" t="s">
        <v>530</v>
      </c>
      <c r="AM14" s="6"/>
      <c r="AN14" s="6"/>
      <c r="AO14" s="6" t="s">
        <v>111</v>
      </c>
      <c r="AP14" s="6" t="s">
        <v>530</v>
      </c>
      <c r="AQ14" s="6"/>
      <c r="AR14" s="6" t="s">
        <v>75</v>
      </c>
      <c r="AS14" s="6" t="s">
        <v>863</v>
      </c>
      <c r="AT14" s="6"/>
      <c r="AU14" s="6"/>
      <c r="AV14" s="5" t="s">
        <v>59</v>
      </c>
      <c r="AW14" s="5">
        <v>1.0</v>
      </c>
      <c r="AX14" s="5">
        <v>3.0</v>
      </c>
      <c r="AY14" s="5">
        <v>3.0</v>
      </c>
      <c r="AZ14" s="5">
        <v>0.0</v>
      </c>
      <c r="BA14" s="5">
        <v>1.0</v>
      </c>
      <c r="BB14" s="5">
        <v>2.0</v>
      </c>
      <c r="BC14" s="5">
        <v>2.0</v>
      </c>
      <c r="BD14" s="5">
        <v>1.0</v>
      </c>
      <c r="BE14" s="5">
        <v>1.0</v>
      </c>
      <c r="BF14" s="5">
        <v>0.0</v>
      </c>
      <c r="BG14" s="5">
        <v>2.0</v>
      </c>
      <c r="BH14" s="5" t="s">
        <v>60</v>
      </c>
      <c r="BI14" s="5" t="s">
        <v>61</v>
      </c>
      <c r="BJ14" s="5" t="s">
        <v>62</v>
      </c>
      <c r="BK14" s="5">
        <v>58.0</v>
      </c>
      <c r="BL14" s="8" t="s">
        <v>63</v>
      </c>
      <c r="BM14" s="8" t="s">
        <v>64</v>
      </c>
      <c r="BN14" s="5">
        <v>1.1972035217E10</v>
      </c>
      <c r="BO14" s="5" t="s">
        <v>168</v>
      </c>
      <c r="BP14" s="11" t="s">
        <v>843</v>
      </c>
    </row>
    <row r="15" ht="15.75" customHeight="1">
      <c r="A15" s="9">
        <v>45423.620393171295</v>
      </c>
      <c r="B15" s="5" t="s">
        <v>43</v>
      </c>
      <c r="C15" s="6" t="s">
        <v>126</v>
      </c>
      <c r="D15" s="5" t="s">
        <v>43</v>
      </c>
      <c r="E15" s="6" t="s">
        <v>94</v>
      </c>
      <c r="F15" s="6"/>
      <c r="G15" s="6"/>
      <c r="H15" s="6"/>
      <c r="I15" s="6" t="s">
        <v>134</v>
      </c>
      <c r="J15" s="6" t="s">
        <v>118</v>
      </c>
      <c r="K15" s="6"/>
      <c r="L15" s="6"/>
      <c r="M15" s="6"/>
      <c r="N15" s="6"/>
      <c r="O15" s="6"/>
      <c r="P15" s="6" t="s">
        <v>861</v>
      </c>
      <c r="Q15" s="6"/>
      <c r="R15" s="6"/>
      <c r="S15" s="5">
        <v>3.0</v>
      </c>
      <c r="T15" s="5">
        <v>5.0</v>
      </c>
      <c r="U15" s="5">
        <v>4.0</v>
      </c>
      <c r="V15" s="5">
        <v>5.0</v>
      </c>
      <c r="W15" s="6" t="s">
        <v>49</v>
      </c>
      <c r="X15" s="6" t="s">
        <v>830</v>
      </c>
      <c r="Y15" s="6"/>
      <c r="Z15" s="6"/>
      <c r="AA15" s="6" t="s">
        <v>51</v>
      </c>
      <c r="AB15" s="6" t="s">
        <v>111</v>
      </c>
      <c r="AC15" s="6" t="s">
        <v>860</v>
      </c>
      <c r="AD15" s="6"/>
      <c r="AE15" s="6"/>
      <c r="AF15" s="5">
        <v>5.0</v>
      </c>
      <c r="AG15" s="5">
        <v>5.0</v>
      </c>
      <c r="AH15" s="5">
        <v>5.0</v>
      </c>
      <c r="AI15" s="5">
        <v>5.0</v>
      </c>
      <c r="AJ15" s="5">
        <v>3.0</v>
      </c>
      <c r="AK15" s="6" t="s">
        <v>73</v>
      </c>
      <c r="AL15" s="6" t="s">
        <v>872</v>
      </c>
      <c r="AM15" s="6"/>
      <c r="AN15" s="6"/>
      <c r="AO15" s="6" t="s">
        <v>51</v>
      </c>
      <c r="AP15" s="6" t="s">
        <v>863</v>
      </c>
      <c r="AQ15" s="6"/>
      <c r="AR15" s="6" t="s">
        <v>51</v>
      </c>
      <c r="AS15" s="6" t="s">
        <v>864</v>
      </c>
      <c r="AT15" s="6"/>
      <c r="AU15" s="6"/>
      <c r="AV15" s="5">
        <v>2.0</v>
      </c>
      <c r="AW15" s="5">
        <v>0.0</v>
      </c>
      <c r="AX15" s="5">
        <v>2.0</v>
      </c>
      <c r="AY15" s="5" t="s">
        <v>59</v>
      </c>
      <c r="AZ15" s="5">
        <v>0.0</v>
      </c>
      <c r="BA15" s="5">
        <v>1.0</v>
      </c>
      <c r="BB15" s="5">
        <v>1.0</v>
      </c>
      <c r="BC15" s="5">
        <v>1.0</v>
      </c>
      <c r="BD15" s="5">
        <v>0.0</v>
      </c>
      <c r="BE15" s="5">
        <v>1.0</v>
      </c>
      <c r="BF15" s="5">
        <v>0.0</v>
      </c>
      <c r="BG15" s="5">
        <v>0.0</v>
      </c>
      <c r="BH15" s="5" t="s">
        <v>60</v>
      </c>
      <c r="BI15" s="5" t="s">
        <v>61</v>
      </c>
      <c r="BJ15" s="5" t="s">
        <v>62</v>
      </c>
      <c r="BK15" s="5">
        <v>60.0</v>
      </c>
      <c r="BL15" s="8" t="s">
        <v>63</v>
      </c>
      <c r="BM15" s="8" t="s">
        <v>64</v>
      </c>
      <c r="BN15" s="5">
        <v>1.197054108E10</v>
      </c>
      <c r="BO15" s="5" t="s">
        <v>173</v>
      </c>
      <c r="BP15" s="11" t="s">
        <v>834</v>
      </c>
    </row>
    <row r="16" ht="15.75" customHeight="1">
      <c r="A16" s="9">
        <v>45423.62727427083</v>
      </c>
      <c r="B16" s="5" t="s">
        <v>43</v>
      </c>
      <c r="C16" s="6" t="s">
        <v>82</v>
      </c>
      <c r="D16" s="5" t="s">
        <v>43</v>
      </c>
      <c r="E16" s="6" t="s">
        <v>45</v>
      </c>
      <c r="F16" s="6"/>
      <c r="G16" s="6"/>
      <c r="H16" s="6"/>
      <c r="I16" s="6" t="s">
        <v>46</v>
      </c>
      <c r="J16" s="6" t="s">
        <v>118</v>
      </c>
      <c r="K16" s="6"/>
      <c r="L16" s="6"/>
      <c r="M16" s="6"/>
      <c r="N16" s="6"/>
      <c r="O16" s="6"/>
      <c r="P16" s="6" t="s">
        <v>840</v>
      </c>
      <c r="Q16" s="6"/>
      <c r="R16" s="6"/>
      <c r="S16" s="5">
        <v>4.0</v>
      </c>
      <c r="T16" s="5">
        <v>1.0</v>
      </c>
      <c r="U16" s="5">
        <v>5.0</v>
      </c>
      <c r="V16" s="5">
        <v>5.0</v>
      </c>
      <c r="W16" s="6" t="s">
        <v>49</v>
      </c>
      <c r="X16" s="6" t="s">
        <v>830</v>
      </c>
      <c r="Y16" s="6"/>
      <c r="Z16" s="6"/>
      <c r="AA16" s="6" t="s">
        <v>75</v>
      </c>
      <c r="AB16" s="6" t="s">
        <v>75</v>
      </c>
      <c r="AC16" s="6" t="s">
        <v>831</v>
      </c>
      <c r="AD16" s="6"/>
      <c r="AE16" s="6"/>
      <c r="AF16" s="5">
        <v>4.0</v>
      </c>
      <c r="AG16" s="5">
        <v>5.0</v>
      </c>
      <c r="AH16" s="5">
        <v>5.0</v>
      </c>
      <c r="AI16" s="5">
        <v>4.0</v>
      </c>
      <c r="AJ16" s="5">
        <v>3.0</v>
      </c>
      <c r="AK16" s="6" t="s">
        <v>73</v>
      </c>
      <c r="AL16" s="6" t="s">
        <v>873</v>
      </c>
      <c r="AM16" s="6"/>
      <c r="AN16" s="6"/>
      <c r="AO16" s="6" t="s">
        <v>75</v>
      </c>
      <c r="AP16" s="6" t="s">
        <v>851</v>
      </c>
      <c r="AQ16" s="6"/>
      <c r="AR16" s="6" t="s">
        <v>111</v>
      </c>
      <c r="AS16" s="12" t="s">
        <v>869</v>
      </c>
      <c r="AT16" s="12"/>
      <c r="AU16" s="12"/>
      <c r="AV16" s="5">
        <v>1.0</v>
      </c>
      <c r="AW16" s="5">
        <v>1.0</v>
      </c>
      <c r="AX16" s="5">
        <v>1.0</v>
      </c>
      <c r="AY16" s="5">
        <v>1.0</v>
      </c>
      <c r="AZ16" s="5">
        <v>0.0</v>
      </c>
      <c r="BA16" s="5">
        <v>1.0</v>
      </c>
      <c r="BB16" s="5">
        <v>1.0</v>
      </c>
      <c r="BC16" s="5">
        <v>1.0</v>
      </c>
      <c r="BD16" s="5">
        <v>0.0</v>
      </c>
      <c r="BE16" s="5">
        <v>1.0</v>
      </c>
      <c r="BF16" s="5">
        <v>0.0</v>
      </c>
      <c r="BG16" s="5">
        <v>0.0</v>
      </c>
      <c r="BH16" s="5" t="s">
        <v>60</v>
      </c>
      <c r="BI16" s="5" t="s">
        <v>61</v>
      </c>
      <c r="BJ16" s="5" t="s">
        <v>62</v>
      </c>
      <c r="BK16" s="5">
        <v>35.0</v>
      </c>
      <c r="BL16" s="8" t="s">
        <v>63</v>
      </c>
      <c r="BM16" s="8" t="s">
        <v>64</v>
      </c>
      <c r="BN16" s="5">
        <v>1.1967049299E10</v>
      </c>
      <c r="BO16" s="5" t="s">
        <v>180</v>
      </c>
      <c r="BP16" s="11" t="s">
        <v>839</v>
      </c>
    </row>
    <row r="17" ht="15.75" customHeight="1">
      <c r="A17" s="9">
        <v>45423.62748409722</v>
      </c>
      <c r="B17" s="5" t="s">
        <v>43</v>
      </c>
      <c r="C17" s="6" t="s">
        <v>66</v>
      </c>
      <c r="D17" s="5" t="s">
        <v>43</v>
      </c>
      <c r="E17" s="6" t="s">
        <v>45</v>
      </c>
      <c r="F17" s="6"/>
      <c r="G17" s="6"/>
      <c r="H17" s="6"/>
      <c r="I17" s="6" t="s">
        <v>46</v>
      </c>
      <c r="J17" s="6" t="s">
        <v>47</v>
      </c>
      <c r="K17" s="6"/>
      <c r="L17" s="6"/>
      <c r="M17" s="6"/>
      <c r="N17" s="6"/>
      <c r="O17" s="6"/>
      <c r="P17" s="6" t="s">
        <v>874</v>
      </c>
      <c r="Q17" s="6" t="s">
        <v>875</v>
      </c>
      <c r="R17" s="6"/>
      <c r="S17" s="5">
        <v>3.0</v>
      </c>
      <c r="T17" s="5">
        <v>1.0</v>
      </c>
      <c r="U17" s="5">
        <v>5.0</v>
      </c>
      <c r="V17" s="5">
        <v>3.0</v>
      </c>
      <c r="W17" s="6" t="s">
        <v>49</v>
      </c>
      <c r="X17" s="6" t="s">
        <v>830</v>
      </c>
      <c r="Y17" s="6"/>
      <c r="Z17" s="6"/>
      <c r="AA17" s="6" t="s">
        <v>75</v>
      </c>
      <c r="AB17" s="6" t="s">
        <v>75</v>
      </c>
      <c r="AC17" s="6" t="s">
        <v>831</v>
      </c>
      <c r="AD17" s="6"/>
      <c r="AE17" s="6"/>
      <c r="AF17" s="5">
        <v>1.0</v>
      </c>
      <c r="AG17" s="5">
        <v>4.0</v>
      </c>
      <c r="AH17" s="5">
        <v>5.0</v>
      </c>
      <c r="AI17" s="5">
        <v>4.0</v>
      </c>
      <c r="AJ17" s="5">
        <v>3.0</v>
      </c>
      <c r="AK17" s="6" t="s">
        <v>54</v>
      </c>
      <c r="AL17" s="6" t="s">
        <v>855</v>
      </c>
      <c r="AM17" s="6" t="s">
        <v>876</v>
      </c>
      <c r="AN17" s="6"/>
      <c r="AO17" s="6" t="s">
        <v>51</v>
      </c>
      <c r="AP17" s="6" t="s">
        <v>851</v>
      </c>
      <c r="AQ17" s="6"/>
      <c r="AR17" s="6" t="s">
        <v>52</v>
      </c>
      <c r="AS17" s="6" t="s">
        <v>530</v>
      </c>
      <c r="AT17" s="6"/>
      <c r="AU17" s="6"/>
      <c r="AV17" s="5">
        <v>1.0</v>
      </c>
      <c r="AW17" s="5">
        <v>0.0</v>
      </c>
      <c r="AX17" s="5">
        <v>0.0</v>
      </c>
      <c r="AY17" s="5">
        <v>1.0</v>
      </c>
      <c r="AZ17" s="5">
        <v>0.0</v>
      </c>
      <c r="BA17" s="5">
        <v>1.0</v>
      </c>
      <c r="BB17" s="5">
        <v>1.0</v>
      </c>
      <c r="BC17" s="5">
        <v>0.0</v>
      </c>
      <c r="BD17" s="5">
        <v>0.0</v>
      </c>
      <c r="BE17" s="5">
        <v>1.0</v>
      </c>
      <c r="BF17" s="5">
        <v>0.0</v>
      </c>
      <c r="BG17" s="5">
        <v>0.0</v>
      </c>
      <c r="BH17" s="5" t="s">
        <v>60</v>
      </c>
      <c r="BI17" s="5" t="s">
        <v>61</v>
      </c>
      <c r="BJ17" s="5" t="s">
        <v>62</v>
      </c>
      <c r="BK17" s="5">
        <v>34.0</v>
      </c>
      <c r="BL17" s="8" t="s">
        <v>80</v>
      </c>
      <c r="BM17" s="8" t="s">
        <v>64</v>
      </c>
      <c r="BN17" s="5">
        <v>1.1948907409E10</v>
      </c>
      <c r="BO17" s="5" t="s">
        <v>186</v>
      </c>
      <c r="BP17" s="11" t="s">
        <v>877</v>
      </c>
    </row>
    <row r="18" ht="15.75" customHeight="1">
      <c r="A18" s="9">
        <v>45423.62812245371</v>
      </c>
      <c r="B18" s="5" t="s">
        <v>43</v>
      </c>
      <c r="C18" s="6" t="s">
        <v>82</v>
      </c>
      <c r="D18" s="5" t="s">
        <v>43</v>
      </c>
      <c r="E18" s="6" t="s">
        <v>94</v>
      </c>
      <c r="F18" s="6"/>
      <c r="G18" s="6"/>
      <c r="H18" s="6"/>
      <c r="I18" s="6" t="s">
        <v>134</v>
      </c>
      <c r="J18" s="6" t="s">
        <v>47</v>
      </c>
      <c r="K18" s="6"/>
      <c r="L18" s="6"/>
      <c r="M18" s="6"/>
      <c r="N18" s="6"/>
      <c r="O18" s="6"/>
      <c r="P18" s="6" t="s">
        <v>856</v>
      </c>
      <c r="Q18" s="6"/>
      <c r="R18" s="6"/>
      <c r="S18" s="5">
        <v>3.0</v>
      </c>
      <c r="T18" s="5">
        <v>1.0</v>
      </c>
      <c r="U18" s="5">
        <v>5.0</v>
      </c>
      <c r="V18" s="5">
        <v>5.0</v>
      </c>
      <c r="W18" s="6" t="s">
        <v>49</v>
      </c>
      <c r="X18" s="6" t="s">
        <v>830</v>
      </c>
      <c r="Y18" s="6"/>
      <c r="Z18" s="6"/>
      <c r="AA18" s="6" t="s">
        <v>71</v>
      </c>
      <c r="AB18" s="6" t="s">
        <v>71</v>
      </c>
      <c r="AC18" s="6" t="s">
        <v>878</v>
      </c>
      <c r="AD18" s="6"/>
      <c r="AE18" s="6"/>
      <c r="AF18" s="5">
        <v>5.0</v>
      </c>
      <c r="AG18" s="5">
        <v>5.0</v>
      </c>
      <c r="AH18" s="5">
        <v>5.0</v>
      </c>
      <c r="AI18" s="5">
        <v>5.0</v>
      </c>
      <c r="AJ18" s="5">
        <v>1.0</v>
      </c>
      <c r="AK18" s="6" t="s">
        <v>54</v>
      </c>
      <c r="AL18" s="6" t="s">
        <v>838</v>
      </c>
      <c r="AM18" s="6"/>
      <c r="AN18" s="6"/>
      <c r="AO18" s="6" t="s">
        <v>51</v>
      </c>
      <c r="AP18" s="6" t="s">
        <v>855</v>
      </c>
      <c r="AQ18" s="6"/>
      <c r="AR18" s="6" t="s">
        <v>51</v>
      </c>
      <c r="AS18" s="6" t="s">
        <v>863</v>
      </c>
      <c r="AT18" s="6"/>
      <c r="AU18" s="6"/>
      <c r="AV18" s="5" t="s">
        <v>59</v>
      </c>
      <c r="AW18" s="5">
        <v>1.0</v>
      </c>
      <c r="AX18" s="5">
        <v>1.0</v>
      </c>
      <c r="AY18" s="5" t="s">
        <v>59</v>
      </c>
      <c r="AZ18" s="5">
        <v>1.0</v>
      </c>
      <c r="BA18" s="5">
        <v>2.0</v>
      </c>
      <c r="BB18" s="5">
        <v>1.0</v>
      </c>
      <c r="BC18" s="5">
        <v>1.0</v>
      </c>
      <c r="BD18" s="5">
        <v>1.0</v>
      </c>
      <c r="BE18" s="5">
        <v>1.0</v>
      </c>
      <c r="BF18" s="5">
        <v>0.0</v>
      </c>
      <c r="BG18" s="5">
        <v>1.0</v>
      </c>
      <c r="BH18" s="5" t="s">
        <v>60</v>
      </c>
      <c r="BI18" s="5" t="s">
        <v>61</v>
      </c>
      <c r="BJ18" s="5" t="s">
        <v>62</v>
      </c>
      <c r="BK18" s="5">
        <v>41.0</v>
      </c>
      <c r="BL18" s="8" t="s">
        <v>63</v>
      </c>
      <c r="BM18" s="8" t="s">
        <v>64</v>
      </c>
      <c r="BN18" s="5">
        <v>1.1991286058E10</v>
      </c>
      <c r="BO18" s="5" t="s">
        <v>193</v>
      </c>
      <c r="BP18" s="11" t="s">
        <v>843</v>
      </c>
    </row>
    <row r="19" ht="15.75" customHeight="1">
      <c r="A19" s="9">
        <v>45423.63753076389</v>
      </c>
      <c r="B19" s="5" t="s">
        <v>43</v>
      </c>
      <c r="C19" s="6" t="s">
        <v>82</v>
      </c>
      <c r="D19" s="5" t="s">
        <v>43</v>
      </c>
      <c r="E19" s="6" t="s">
        <v>67</v>
      </c>
      <c r="F19" s="6"/>
      <c r="G19" s="6"/>
      <c r="H19" s="6"/>
      <c r="I19" s="6" t="s">
        <v>46</v>
      </c>
      <c r="J19" s="6" t="s">
        <v>194</v>
      </c>
      <c r="K19" s="6"/>
      <c r="L19" s="6"/>
      <c r="M19" s="6"/>
      <c r="N19" s="6"/>
      <c r="O19" s="6"/>
      <c r="P19" s="6" t="s">
        <v>840</v>
      </c>
      <c r="Q19" s="6"/>
      <c r="R19" s="6"/>
      <c r="S19" s="5">
        <v>4.0</v>
      </c>
      <c r="T19" s="5">
        <v>4.0</v>
      </c>
      <c r="U19" s="5">
        <v>5.0</v>
      </c>
      <c r="V19" s="5">
        <v>4.0</v>
      </c>
      <c r="W19" s="6" t="s">
        <v>69</v>
      </c>
      <c r="X19" s="6" t="s">
        <v>836</v>
      </c>
      <c r="Y19" s="6"/>
      <c r="Z19" s="6"/>
      <c r="AA19" s="6" t="s">
        <v>111</v>
      </c>
      <c r="AB19" s="6" t="s">
        <v>52</v>
      </c>
      <c r="AC19" s="6" t="s">
        <v>530</v>
      </c>
      <c r="AD19" s="6"/>
      <c r="AE19" s="6"/>
      <c r="AF19" s="5">
        <v>4.0</v>
      </c>
      <c r="AG19" s="5">
        <v>4.0</v>
      </c>
      <c r="AH19" s="5">
        <v>4.0</v>
      </c>
      <c r="AI19" s="5">
        <v>4.0</v>
      </c>
      <c r="AJ19" s="5">
        <v>4.0</v>
      </c>
      <c r="AK19" s="6" t="s">
        <v>54</v>
      </c>
      <c r="AL19" s="6" t="s">
        <v>838</v>
      </c>
      <c r="AM19" s="6"/>
      <c r="AN19" s="6"/>
      <c r="AO19" s="6" t="s">
        <v>75</v>
      </c>
      <c r="AP19" s="6" t="s">
        <v>851</v>
      </c>
      <c r="AQ19" s="6"/>
      <c r="AR19" s="6" t="s">
        <v>75</v>
      </c>
      <c r="AS19" s="12" t="s">
        <v>851</v>
      </c>
      <c r="AT19" s="12"/>
      <c r="AU19" s="12"/>
      <c r="AV19" s="5">
        <v>2.0</v>
      </c>
      <c r="AW19" s="5">
        <v>0.0</v>
      </c>
      <c r="AX19" s="5">
        <v>0.0</v>
      </c>
      <c r="AY19" s="5">
        <v>2.0</v>
      </c>
      <c r="AZ19" s="5">
        <v>0.0</v>
      </c>
      <c r="BA19" s="5">
        <v>1.0</v>
      </c>
      <c r="BB19" s="5">
        <v>1.0</v>
      </c>
      <c r="BC19" s="5">
        <v>1.0</v>
      </c>
      <c r="BD19" s="5">
        <v>1.0</v>
      </c>
      <c r="BE19" s="5">
        <v>0.0</v>
      </c>
      <c r="BF19" s="5">
        <v>0.0</v>
      </c>
      <c r="BG19" s="5">
        <v>1.0</v>
      </c>
      <c r="BH19" s="5" t="s">
        <v>60</v>
      </c>
      <c r="BI19" s="5" t="s">
        <v>61</v>
      </c>
      <c r="BJ19" s="5" t="s">
        <v>62</v>
      </c>
      <c r="BK19" s="5">
        <v>22.0</v>
      </c>
      <c r="BL19" s="8" t="s">
        <v>80</v>
      </c>
      <c r="BM19" s="8" t="s">
        <v>91</v>
      </c>
      <c r="BN19" s="5">
        <v>1.1992616858E10</v>
      </c>
      <c r="BO19" s="5" t="s">
        <v>200</v>
      </c>
      <c r="BP19" s="11" t="s">
        <v>839</v>
      </c>
    </row>
    <row r="20" ht="15.75" customHeight="1">
      <c r="A20" s="9">
        <v>45423.646703125</v>
      </c>
      <c r="B20" s="5" t="s">
        <v>43</v>
      </c>
      <c r="C20" s="6" t="s">
        <v>82</v>
      </c>
      <c r="D20" s="5" t="s">
        <v>43</v>
      </c>
      <c r="E20" s="6" t="s">
        <v>94</v>
      </c>
      <c r="F20" s="6"/>
      <c r="G20" s="6"/>
      <c r="H20" s="6"/>
      <c r="I20" s="6" t="s">
        <v>46</v>
      </c>
      <c r="J20" s="6" t="s">
        <v>47</v>
      </c>
      <c r="K20" s="6"/>
      <c r="L20" s="6"/>
      <c r="M20" s="6"/>
      <c r="N20" s="6"/>
      <c r="O20" s="6"/>
      <c r="P20" s="12" t="s">
        <v>879</v>
      </c>
      <c r="Q20" s="12"/>
      <c r="R20" s="12"/>
      <c r="S20" s="5">
        <v>5.0</v>
      </c>
      <c r="T20" s="5">
        <v>5.0</v>
      </c>
      <c r="U20" s="5">
        <v>5.0</v>
      </c>
      <c r="V20" s="5">
        <v>4.0</v>
      </c>
      <c r="W20" s="6" t="s">
        <v>69</v>
      </c>
      <c r="X20" s="6" t="s">
        <v>871</v>
      </c>
      <c r="Y20" s="6"/>
      <c r="Z20" s="6"/>
      <c r="AA20" s="6" t="s">
        <v>51</v>
      </c>
      <c r="AB20" s="6" t="s">
        <v>52</v>
      </c>
      <c r="AC20" s="6" t="s">
        <v>880</v>
      </c>
      <c r="AD20" s="6"/>
      <c r="AE20" s="6"/>
      <c r="AF20" s="5">
        <v>5.0</v>
      </c>
      <c r="AG20" s="5">
        <v>3.0</v>
      </c>
      <c r="AH20" s="5">
        <v>5.0</v>
      </c>
      <c r="AI20" s="5">
        <v>5.0</v>
      </c>
      <c r="AJ20" s="5">
        <v>3.0</v>
      </c>
      <c r="AK20" s="6" t="s">
        <v>73</v>
      </c>
      <c r="AL20" s="6" t="s">
        <v>872</v>
      </c>
      <c r="AM20" s="6"/>
      <c r="AN20" s="6"/>
      <c r="AO20" s="6" t="s">
        <v>75</v>
      </c>
      <c r="AP20" s="6" t="s">
        <v>881</v>
      </c>
      <c r="AQ20" s="6"/>
      <c r="AR20" s="6" t="s">
        <v>52</v>
      </c>
      <c r="AS20" s="6" t="s">
        <v>838</v>
      </c>
      <c r="AT20" s="6"/>
      <c r="AU20" s="6"/>
      <c r="AV20" s="5">
        <v>2.0</v>
      </c>
      <c r="AW20" s="5">
        <v>0.0</v>
      </c>
      <c r="AX20" s="5">
        <v>2.0</v>
      </c>
      <c r="AY20" s="5">
        <v>2.0</v>
      </c>
      <c r="AZ20" s="5">
        <v>0.0</v>
      </c>
      <c r="BA20" s="5">
        <v>1.0</v>
      </c>
      <c r="BB20" s="5">
        <v>1.0</v>
      </c>
      <c r="BC20" s="5">
        <v>1.0</v>
      </c>
      <c r="BD20" s="5">
        <v>0.0</v>
      </c>
      <c r="BE20" s="5">
        <v>1.0</v>
      </c>
      <c r="BF20" s="5">
        <v>0.0</v>
      </c>
      <c r="BG20" s="5">
        <v>0.0</v>
      </c>
      <c r="BH20" s="5" t="s">
        <v>60</v>
      </c>
      <c r="BI20" s="5" t="s">
        <v>61</v>
      </c>
      <c r="BJ20" s="5" t="s">
        <v>62</v>
      </c>
      <c r="BK20" s="5">
        <v>19.0</v>
      </c>
      <c r="BL20" s="8" t="s">
        <v>80</v>
      </c>
      <c r="BM20" s="8" t="s">
        <v>64</v>
      </c>
      <c r="BN20" s="5">
        <v>1.1964002703E10</v>
      </c>
      <c r="BO20" s="5" t="s">
        <v>205</v>
      </c>
      <c r="BP20" s="11" t="s">
        <v>834</v>
      </c>
    </row>
    <row r="21" ht="15.75" customHeight="1">
      <c r="A21" s="9">
        <v>45423.64684545139</v>
      </c>
      <c r="B21" s="5" t="s">
        <v>43</v>
      </c>
      <c r="C21" s="6" t="s">
        <v>82</v>
      </c>
      <c r="D21" s="5" t="s">
        <v>43</v>
      </c>
      <c r="E21" s="6" t="s">
        <v>206</v>
      </c>
      <c r="F21" s="6"/>
      <c r="G21" s="6"/>
      <c r="H21" s="6"/>
      <c r="I21" s="6" t="s">
        <v>46</v>
      </c>
      <c r="J21" s="6" t="s">
        <v>47</v>
      </c>
      <c r="K21" s="6"/>
      <c r="L21" s="6"/>
      <c r="M21" s="6"/>
      <c r="N21" s="6"/>
      <c r="O21" s="6"/>
      <c r="P21" s="12" t="s">
        <v>879</v>
      </c>
      <c r="Q21" s="12"/>
      <c r="R21" s="12"/>
      <c r="S21" s="5">
        <v>5.0</v>
      </c>
      <c r="T21" s="5">
        <v>5.0</v>
      </c>
      <c r="U21" s="5">
        <v>5.0</v>
      </c>
      <c r="V21" s="5">
        <v>3.0</v>
      </c>
      <c r="W21" s="6" t="s">
        <v>69</v>
      </c>
      <c r="X21" s="6" t="s">
        <v>836</v>
      </c>
      <c r="Y21" s="6"/>
      <c r="Z21" s="6"/>
      <c r="AA21" s="6" t="s">
        <v>52</v>
      </c>
      <c r="AB21" s="6" t="s">
        <v>52</v>
      </c>
      <c r="AC21" s="6" t="s">
        <v>880</v>
      </c>
      <c r="AD21" s="6"/>
      <c r="AE21" s="6"/>
      <c r="AF21" s="5">
        <v>1.0</v>
      </c>
      <c r="AG21" s="5">
        <v>3.0</v>
      </c>
      <c r="AH21" s="5">
        <v>5.0</v>
      </c>
      <c r="AI21" s="5">
        <v>5.0</v>
      </c>
      <c r="AJ21" s="5">
        <v>4.0</v>
      </c>
      <c r="AK21" s="6" t="s">
        <v>54</v>
      </c>
      <c r="AL21" s="6" t="s">
        <v>858</v>
      </c>
      <c r="AM21" s="6"/>
      <c r="AN21" s="6"/>
      <c r="AO21" s="6" t="s">
        <v>75</v>
      </c>
      <c r="AP21" s="6" t="s">
        <v>881</v>
      </c>
      <c r="AQ21" s="6"/>
      <c r="AR21" s="6" t="s">
        <v>111</v>
      </c>
      <c r="AS21" s="6" t="s">
        <v>530</v>
      </c>
      <c r="AT21" s="6"/>
      <c r="AU21" s="6"/>
      <c r="AV21" s="5">
        <v>1.0</v>
      </c>
      <c r="AW21" s="5">
        <v>0.0</v>
      </c>
      <c r="AX21" s="5">
        <v>2.0</v>
      </c>
      <c r="AY21" s="5">
        <v>2.0</v>
      </c>
      <c r="AZ21" s="5">
        <v>0.0</v>
      </c>
      <c r="BA21" s="5">
        <v>1.0</v>
      </c>
      <c r="BB21" s="5">
        <v>1.0</v>
      </c>
      <c r="BC21" s="5">
        <v>1.0</v>
      </c>
      <c r="BD21" s="5">
        <v>0.0</v>
      </c>
      <c r="BE21" s="5">
        <v>1.0</v>
      </c>
      <c r="BF21" s="5">
        <v>0.0</v>
      </c>
      <c r="BG21" s="5">
        <v>0.0</v>
      </c>
      <c r="BH21" s="5" t="s">
        <v>60</v>
      </c>
      <c r="BI21" s="5" t="s">
        <v>61</v>
      </c>
      <c r="BJ21" s="5" t="s">
        <v>90</v>
      </c>
      <c r="BK21" s="5">
        <v>21.0</v>
      </c>
      <c r="BL21" s="8" t="s">
        <v>63</v>
      </c>
      <c r="BM21" s="8" t="s">
        <v>64</v>
      </c>
      <c r="BN21" s="5">
        <v>1.1976602781E10</v>
      </c>
      <c r="BO21" s="5" t="s">
        <v>212</v>
      </c>
      <c r="BP21" s="11" t="s">
        <v>839</v>
      </c>
    </row>
    <row r="22" ht="15.75" customHeight="1">
      <c r="A22" s="9">
        <v>45423.659350648144</v>
      </c>
      <c r="B22" s="5" t="s">
        <v>43</v>
      </c>
      <c r="C22" s="6" t="s">
        <v>82</v>
      </c>
      <c r="D22" s="5" t="s">
        <v>43</v>
      </c>
      <c r="E22" s="6" t="s">
        <v>45</v>
      </c>
      <c r="F22" s="6"/>
      <c r="G22" s="6"/>
      <c r="H22" s="6"/>
      <c r="I22" s="6" t="s">
        <v>46</v>
      </c>
      <c r="J22" s="6" t="s">
        <v>118</v>
      </c>
      <c r="K22" s="6"/>
      <c r="L22" s="6"/>
      <c r="M22" s="6"/>
      <c r="N22" s="6"/>
      <c r="O22" s="6"/>
      <c r="P22" s="6" t="s">
        <v>840</v>
      </c>
      <c r="Q22" s="6"/>
      <c r="R22" s="6"/>
      <c r="S22" s="5">
        <v>3.0</v>
      </c>
      <c r="T22" s="5">
        <v>3.0</v>
      </c>
      <c r="U22" s="5">
        <v>5.0</v>
      </c>
      <c r="V22" s="5">
        <v>3.0</v>
      </c>
      <c r="W22" s="6" t="s">
        <v>69</v>
      </c>
      <c r="X22" s="6" t="s">
        <v>836</v>
      </c>
      <c r="Y22" s="6" t="s">
        <v>882</v>
      </c>
      <c r="Z22" s="6"/>
      <c r="AA22" s="6" t="s">
        <v>75</v>
      </c>
      <c r="AB22" s="6" t="s">
        <v>52</v>
      </c>
      <c r="AC22" s="6" t="s">
        <v>878</v>
      </c>
      <c r="AD22" s="6"/>
      <c r="AE22" s="6"/>
      <c r="AF22" s="5">
        <v>1.0</v>
      </c>
      <c r="AG22" s="5">
        <v>3.0</v>
      </c>
      <c r="AH22" s="5">
        <v>5.0</v>
      </c>
      <c r="AI22" s="5">
        <v>3.0</v>
      </c>
      <c r="AJ22" s="5">
        <v>2.0</v>
      </c>
      <c r="AK22" s="6" t="s">
        <v>54</v>
      </c>
      <c r="AL22" s="6" t="s">
        <v>863</v>
      </c>
      <c r="AM22" s="6"/>
      <c r="AN22" s="6"/>
      <c r="AO22" s="6" t="s">
        <v>51</v>
      </c>
      <c r="AP22" s="6" t="s">
        <v>855</v>
      </c>
      <c r="AQ22" s="6"/>
      <c r="AR22" s="6" t="s">
        <v>51</v>
      </c>
      <c r="AS22" s="6" t="s">
        <v>864</v>
      </c>
      <c r="AT22" s="6"/>
      <c r="AU22" s="6"/>
      <c r="AV22" s="5">
        <v>3.0</v>
      </c>
      <c r="AW22" s="5">
        <v>0.0</v>
      </c>
      <c r="AX22" s="5">
        <v>2.0</v>
      </c>
      <c r="AY22" s="5">
        <v>0.0</v>
      </c>
      <c r="AZ22" s="5">
        <v>0.0</v>
      </c>
      <c r="BA22" s="5">
        <v>1.0</v>
      </c>
      <c r="BB22" s="5">
        <v>1.0</v>
      </c>
      <c r="BC22" s="5">
        <v>1.0</v>
      </c>
      <c r="BD22" s="5">
        <v>0.0</v>
      </c>
      <c r="BE22" s="5">
        <v>1.0</v>
      </c>
      <c r="BF22" s="5">
        <v>0.0</v>
      </c>
      <c r="BG22" s="5">
        <v>0.0</v>
      </c>
      <c r="BH22" s="5" t="s">
        <v>60</v>
      </c>
      <c r="BI22" s="5" t="s">
        <v>61</v>
      </c>
      <c r="BJ22" s="5" t="s">
        <v>62</v>
      </c>
      <c r="BK22" s="5">
        <v>21.0</v>
      </c>
      <c r="BL22" s="8" t="s">
        <v>80</v>
      </c>
      <c r="BM22" s="8" t="s">
        <v>64</v>
      </c>
      <c r="BN22" s="5">
        <v>1.1965588303E10</v>
      </c>
      <c r="BO22" s="5" t="s">
        <v>219</v>
      </c>
      <c r="BP22" s="11" t="s">
        <v>839</v>
      </c>
    </row>
    <row r="23" ht="15.75" customHeight="1">
      <c r="A23" s="9">
        <v>45423.67119813657</v>
      </c>
      <c r="B23" s="5" t="s">
        <v>43</v>
      </c>
      <c r="C23" s="6" t="s">
        <v>82</v>
      </c>
      <c r="D23" s="5" t="s">
        <v>43</v>
      </c>
      <c r="E23" s="6" t="s">
        <v>94</v>
      </c>
      <c r="F23" s="6"/>
      <c r="G23" s="6"/>
      <c r="H23" s="6"/>
      <c r="I23" s="6" t="s">
        <v>46</v>
      </c>
      <c r="J23" s="6" t="s">
        <v>118</v>
      </c>
      <c r="K23" s="6"/>
      <c r="L23" s="6"/>
      <c r="M23" s="6"/>
      <c r="N23" s="6"/>
      <c r="O23" s="6"/>
      <c r="P23" s="12" t="s">
        <v>856</v>
      </c>
      <c r="Q23" s="12"/>
      <c r="R23" s="12"/>
      <c r="S23" s="5">
        <v>4.0</v>
      </c>
      <c r="T23" s="5">
        <v>4.0</v>
      </c>
      <c r="U23" s="5">
        <v>5.0</v>
      </c>
      <c r="V23" s="5">
        <v>3.0</v>
      </c>
      <c r="W23" s="6" t="s">
        <v>69</v>
      </c>
      <c r="X23" s="6" t="s">
        <v>844</v>
      </c>
      <c r="Y23" s="6"/>
      <c r="Z23" s="6"/>
      <c r="AA23" s="6" t="s">
        <v>75</v>
      </c>
      <c r="AB23" s="6" t="s">
        <v>75</v>
      </c>
      <c r="AC23" s="6" t="s">
        <v>883</v>
      </c>
      <c r="AD23" s="6"/>
      <c r="AE23" s="6"/>
      <c r="AF23" s="5">
        <v>5.0</v>
      </c>
      <c r="AG23" s="5">
        <v>4.0</v>
      </c>
      <c r="AH23" s="5">
        <v>5.0</v>
      </c>
      <c r="AI23" s="5">
        <v>4.0</v>
      </c>
      <c r="AJ23" s="5">
        <v>3.0</v>
      </c>
      <c r="AK23" s="6" t="s">
        <v>54</v>
      </c>
      <c r="AL23" s="6" t="s">
        <v>838</v>
      </c>
      <c r="AM23" s="6"/>
      <c r="AN23" s="6"/>
      <c r="AO23" s="6" t="s">
        <v>75</v>
      </c>
      <c r="AP23" s="6" t="s">
        <v>884</v>
      </c>
      <c r="AQ23" s="6"/>
      <c r="AR23" s="6" t="s">
        <v>52</v>
      </c>
      <c r="AS23" s="6" t="s">
        <v>530</v>
      </c>
      <c r="AT23" s="6"/>
      <c r="AU23" s="6"/>
      <c r="AV23" s="5">
        <v>3.0</v>
      </c>
      <c r="AW23" s="5">
        <v>1.0</v>
      </c>
      <c r="AX23" s="5">
        <v>2.0</v>
      </c>
      <c r="AY23" s="5">
        <v>3.0</v>
      </c>
      <c r="AZ23" s="5">
        <v>0.0</v>
      </c>
      <c r="BA23" s="5">
        <v>1.0</v>
      </c>
      <c r="BB23" s="5">
        <v>1.0</v>
      </c>
      <c r="BC23" s="5">
        <v>1.0</v>
      </c>
      <c r="BD23" s="5">
        <v>0.0</v>
      </c>
      <c r="BE23" s="5">
        <v>1.0</v>
      </c>
      <c r="BF23" s="5">
        <v>0.0</v>
      </c>
      <c r="BG23" s="5">
        <v>0.0</v>
      </c>
      <c r="BH23" s="5" t="s">
        <v>60</v>
      </c>
      <c r="BI23" s="5" t="s">
        <v>61</v>
      </c>
      <c r="BJ23" s="5" t="s">
        <v>62</v>
      </c>
      <c r="BK23" s="5">
        <v>20.0</v>
      </c>
      <c r="BL23" s="8" t="s">
        <v>226</v>
      </c>
      <c r="BM23" s="8" t="s">
        <v>91</v>
      </c>
      <c r="BN23" s="5">
        <v>1.1960956663E10</v>
      </c>
      <c r="BO23" s="5" t="s">
        <v>227</v>
      </c>
      <c r="BP23" s="11" t="s">
        <v>843</v>
      </c>
    </row>
    <row r="24" ht="15.75" customHeight="1">
      <c r="A24" s="9">
        <v>45423.67315232639</v>
      </c>
      <c r="B24" s="5" t="s">
        <v>43</v>
      </c>
      <c r="C24" s="6" t="s">
        <v>82</v>
      </c>
      <c r="D24" s="5" t="s">
        <v>43</v>
      </c>
      <c r="E24" s="6" t="s">
        <v>94</v>
      </c>
      <c r="F24" s="6"/>
      <c r="G24" s="6"/>
      <c r="H24" s="6"/>
      <c r="I24" s="6" t="s">
        <v>46</v>
      </c>
      <c r="J24" s="6" t="s">
        <v>118</v>
      </c>
      <c r="K24" s="6"/>
      <c r="L24" s="6"/>
      <c r="M24" s="6"/>
      <c r="N24" s="6"/>
      <c r="O24" s="6"/>
      <c r="P24" s="12" t="s">
        <v>856</v>
      </c>
      <c r="Q24" s="12"/>
      <c r="R24" s="12"/>
      <c r="S24" s="5">
        <v>3.0</v>
      </c>
      <c r="T24" s="5">
        <v>5.0</v>
      </c>
      <c r="U24" s="5">
        <v>3.0</v>
      </c>
      <c r="V24" s="5">
        <v>1.0</v>
      </c>
      <c r="W24" s="6" t="s">
        <v>69</v>
      </c>
      <c r="X24" s="6" t="s">
        <v>836</v>
      </c>
      <c r="Y24" s="6"/>
      <c r="Z24" s="6"/>
      <c r="AA24" s="6" t="s">
        <v>51</v>
      </c>
      <c r="AB24" s="6" t="s">
        <v>71</v>
      </c>
      <c r="AC24" s="6" t="s">
        <v>878</v>
      </c>
      <c r="AD24" s="6"/>
      <c r="AE24" s="6"/>
      <c r="AF24" s="5">
        <v>5.0</v>
      </c>
      <c r="AG24" s="5">
        <v>3.0</v>
      </c>
      <c r="AH24" s="5">
        <v>5.0</v>
      </c>
      <c r="AI24" s="5">
        <v>5.0</v>
      </c>
      <c r="AJ24" s="5">
        <v>1.0</v>
      </c>
      <c r="AK24" s="6" t="s">
        <v>54</v>
      </c>
      <c r="AL24" s="6" t="s">
        <v>838</v>
      </c>
      <c r="AM24" s="6" t="s">
        <v>885</v>
      </c>
      <c r="AN24" s="6"/>
      <c r="AO24" s="6" t="s">
        <v>51</v>
      </c>
      <c r="AP24" s="6" t="s">
        <v>855</v>
      </c>
      <c r="AQ24" s="6"/>
      <c r="AR24" s="6" t="s">
        <v>51</v>
      </c>
      <c r="AS24" s="12" t="s">
        <v>851</v>
      </c>
      <c r="AT24" s="12"/>
      <c r="AU24" s="12"/>
      <c r="AV24" s="5">
        <v>2.0</v>
      </c>
      <c r="AW24" s="5">
        <v>0.0</v>
      </c>
      <c r="AX24" s="5">
        <v>2.0</v>
      </c>
      <c r="AY24" s="5">
        <v>2.0</v>
      </c>
      <c r="AZ24" s="5">
        <v>0.0</v>
      </c>
      <c r="BA24" s="5">
        <v>1.0</v>
      </c>
      <c r="BB24" s="5">
        <v>0.0</v>
      </c>
      <c r="BC24" s="5">
        <v>1.0</v>
      </c>
      <c r="BD24" s="5">
        <v>0.0</v>
      </c>
      <c r="BE24" s="5">
        <v>1.0</v>
      </c>
      <c r="BF24" s="5">
        <v>0.0</v>
      </c>
      <c r="BG24" s="5">
        <v>0.0</v>
      </c>
      <c r="BH24" s="5" t="s">
        <v>60</v>
      </c>
      <c r="BI24" s="5" t="s">
        <v>61</v>
      </c>
      <c r="BJ24" s="5" t="s">
        <v>234</v>
      </c>
      <c r="BK24" s="5">
        <v>21.0</v>
      </c>
      <c r="BL24" s="8" t="s">
        <v>226</v>
      </c>
      <c r="BM24" s="8" t="s">
        <v>64</v>
      </c>
      <c r="BN24" s="5">
        <v>1.194010104E10</v>
      </c>
      <c r="BO24" s="5" t="s">
        <v>235</v>
      </c>
      <c r="BP24" s="11" t="s">
        <v>839</v>
      </c>
    </row>
    <row r="25" ht="15.75" customHeight="1">
      <c r="A25" s="9">
        <v>45423.67955891204</v>
      </c>
      <c r="B25" s="5" t="s">
        <v>43</v>
      </c>
      <c r="C25" s="6" t="s">
        <v>44</v>
      </c>
      <c r="D25" s="5" t="s">
        <v>43</v>
      </c>
      <c r="E25" s="6" t="s">
        <v>94</v>
      </c>
      <c r="F25" s="6"/>
      <c r="G25" s="6"/>
      <c r="H25" s="6"/>
      <c r="I25" s="6" t="s">
        <v>46</v>
      </c>
      <c r="J25" s="6" t="s">
        <v>47</v>
      </c>
      <c r="K25" s="6"/>
      <c r="L25" s="6"/>
      <c r="M25" s="6"/>
      <c r="N25" s="6"/>
      <c r="O25" s="6"/>
      <c r="P25" s="6" t="s">
        <v>840</v>
      </c>
      <c r="Q25" s="6"/>
      <c r="R25" s="6"/>
      <c r="S25" s="5">
        <v>4.0</v>
      </c>
      <c r="T25" s="5">
        <v>4.0</v>
      </c>
      <c r="U25" s="5">
        <v>4.0</v>
      </c>
      <c r="V25" s="5">
        <v>4.0</v>
      </c>
      <c r="W25" s="6" t="s">
        <v>49</v>
      </c>
      <c r="X25" s="6" t="s">
        <v>830</v>
      </c>
      <c r="Y25" s="6" t="s">
        <v>886</v>
      </c>
      <c r="Z25" s="6"/>
      <c r="AA25" s="6" t="s">
        <v>51</v>
      </c>
      <c r="AB25" s="6" t="s">
        <v>111</v>
      </c>
      <c r="AC25" s="6" t="s">
        <v>887</v>
      </c>
      <c r="AD25" s="6"/>
      <c r="AE25" s="6"/>
      <c r="AF25" s="5">
        <v>5.0</v>
      </c>
      <c r="AG25" s="5">
        <v>3.0</v>
      </c>
      <c r="AH25" s="5">
        <v>5.0</v>
      </c>
      <c r="AI25" s="5">
        <v>3.0</v>
      </c>
      <c r="AJ25" s="5">
        <v>3.0</v>
      </c>
      <c r="AK25" s="6" t="s">
        <v>54</v>
      </c>
      <c r="AL25" s="6" t="s">
        <v>838</v>
      </c>
      <c r="AM25" s="6"/>
      <c r="AN25" s="6"/>
      <c r="AO25" s="6" t="s">
        <v>51</v>
      </c>
      <c r="AP25" s="6" t="s">
        <v>838</v>
      </c>
      <c r="AQ25" s="6"/>
      <c r="AR25" s="6" t="s">
        <v>51</v>
      </c>
      <c r="AS25" s="12" t="s">
        <v>851</v>
      </c>
      <c r="AT25" s="12"/>
      <c r="AU25" s="12"/>
      <c r="AV25" s="5">
        <v>2.0</v>
      </c>
      <c r="AW25" s="5">
        <v>0.0</v>
      </c>
      <c r="AX25" s="5">
        <v>1.0</v>
      </c>
      <c r="AY25" s="5">
        <v>2.0</v>
      </c>
      <c r="AZ25" s="5">
        <v>0.0</v>
      </c>
      <c r="BA25" s="5">
        <v>1.0</v>
      </c>
      <c r="BB25" s="5">
        <v>1.0</v>
      </c>
      <c r="BC25" s="5">
        <v>2.0</v>
      </c>
      <c r="BD25" s="5">
        <v>0.0</v>
      </c>
      <c r="BE25" s="5">
        <v>2.0</v>
      </c>
      <c r="BF25" s="5">
        <v>0.0</v>
      </c>
      <c r="BG25" s="5">
        <v>0.0</v>
      </c>
      <c r="BH25" s="5" t="s">
        <v>60</v>
      </c>
      <c r="BI25" s="5" t="s">
        <v>61</v>
      </c>
      <c r="BJ25" s="5" t="s">
        <v>90</v>
      </c>
      <c r="BK25" s="5">
        <v>25.0</v>
      </c>
      <c r="BL25" s="8" t="s">
        <v>80</v>
      </c>
      <c r="BM25" s="8" t="s">
        <v>91</v>
      </c>
      <c r="BN25" s="5">
        <v>1.1954313235E10</v>
      </c>
      <c r="BO25" s="5" t="s">
        <v>242</v>
      </c>
      <c r="BP25" s="11" t="s">
        <v>834</v>
      </c>
    </row>
    <row r="26" ht="15.75" customHeight="1">
      <c r="A26" s="9">
        <v>45423.71614496528</v>
      </c>
      <c r="B26" s="5" t="s">
        <v>43</v>
      </c>
      <c r="C26" s="6" t="s">
        <v>82</v>
      </c>
      <c r="D26" s="5" t="s">
        <v>43</v>
      </c>
      <c r="E26" s="6" t="s">
        <v>45</v>
      </c>
      <c r="F26" s="6"/>
      <c r="G26" s="6"/>
      <c r="H26" s="6"/>
      <c r="I26" s="6" t="s">
        <v>46</v>
      </c>
      <c r="J26" s="6" t="s">
        <v>47</v>
      </c>
      <c r="K26" s="6"/>
      <c r="L26" s="6"/>
      <c r="M26" s="6"/>
      <c r="N26" s="6"/>
      <c r="O26" s="6"/>
      <c r="P26" s="6" t="s">
        <v>874</v>
      </c>
      <c r="Q26" s="6"/>
      <c r="R26" s="6"/>
      <c r="S26" s="5">
        <v>3.0</v>
      </c>
      <c r="T26" s="5">
        <v>2.0</v>
      </c>
      <c r="U26" s="5">
        <v>4.0</v>
      </c>
      <c r="V26" s="5">
        <v>1.0</v>
      </c>
      <c r="W26" s="6" t="s">
        <v>136</v>
      </c>
      <c r="X26" s="6" t="s">
        <v>862</v>
      </c>
      <c r="Y26" s="6" t="s">
        <v>888</v>
      </c>
      <c r="Z26" s="6"/>
      <c r="AA26" s="6" t="s">
        <v>71</v>
      </c>
      <c r="AB26" s="6" t="s">
        <v>75</v>
      </c>
      <c r="AC26" s="6" t="s">
        <v>841</v>
      </c>
      <c r="AD26" s="6"/>
      <c r="AE26" s="6"/>
      <c r="AF26" s="5">
        <v>1.0</v>
      </c>
      <c r="AG26" s="5">
        <v>5.0</v>
      </c>
      <c r="AH26" s="5">
        <v>5.0</v>
      </c>
      <c r="AI26" s="5">
        <v>4.0</v>
      </c>
      <c r="AJ26" s="5">
        <v>1.0</v>
      </c>
      <c r="AK26" s="6" t="s">
        <v>54</v>
      </c>
      <c r="AL26" s="6" t="s">
        <v>530</v>
      </c>
      <c r="AM26" s="6"/>
      <c r="AN26" s="6"/>
      <c r="AO26" s="6" t="s">
        <v>52</v>
      </c>
      <c r="AP26" s="6" t="s">
        <v>889</v>
      </c>
      <c r="AQ26" s="6"/>
      <c r="AR26" s="6" t="s">
        <v>52</v>
      </c>
      <c r="AS26" s="6" t="s">
        <v>890</v>
      </c>
      <c r="AT26" s="6"/>
      <c r="AU26" s="6"/>
      <c r="AV26" s="5">
        <v>1.0</v>
      </c>
      <c r="AW26" s="5">
        <v>1.0</v>
      </c>
      <c r="AX26" s="5">
        <v>1.0</v>
      </c>
      <c r="AY26" s="5">
        <v>2.0</v>
      </c>
      <c r="AZ26" s="5">
        <v>1.0</v>
      </c>
      <c r="BA26" s="5">
        <v>1.0</v>
      </c>
      <c r="BB26" s="5">
        <v>1.0</v>
      </c>
      <c r="BC26" s="5">
        <v>1.0</v>
      </c>
      <c r="BD26" s="5">
        <v>0.0</v>
      </c>
      <c r="BE26" s="5">
        <v>1.0</v>
      </c>
      <c r="BF26" s="5">
        <v>0.0</v>
      </c>
      <c r="BG26" s="5">
        <v>1.0</v>
      </c>
      <c r="BH26" s="5" t="s">
        <v>60</v>
      </c>
      <c r="BI26" s="5" t="s">
        <v>61</v>
      </c>
      <c r="BJ26" s="5" t="s">
        <v>62</v>
      </c>
      <c r="BK26" s="5">
        <v>25.0</v>
      </c>
      <c r="BL26" s="8" t="s">
        <v>63</v>
      </c>
      <c r="BM26" s="8" t="s">
        <v>64</v>
      </c>
      <c r="BN26" s="5">
        <v>1.1940813323E10</v>
      </c>
      <c r="BO26" s="5" t="s">
        <v>249</v>
      </c>
      <c r="BP26" s="11" t="s">
        <v>834</v>
      </c>
    </row>
    <row r="27" ht="15.75" customHeight="1">
      <c r="A27" s="9">
        <v>45423.71958971064</v>
      </c>
      <c r="B27" s="5" t="s">
        <v>43</v>
      </c>
      <c r="C27" s="6" t="s">
        <v>44</v>
      </c>
      <c r="D27" s="5" t="s">
        <v>43</v>
      </c>
      <c r="E27" s="6" t="s">
        <v>45</v>
      </c>
      <c r="F27" s="6"/>
      <c r="G27" s="6"/>
      <c r="H27" s="6"/>
      <c r="I27" s="6" t="s">
        <v>46</v>
      </c>
      <c r="J27" s="6" t="s">
        <v>118</v>
      </c>
      <c r="K27" s="6"/>
      <c r="L27" s="6"/>
      <c r="M27" s="6"/>
      <c r="N27" s="6"/>
      <c r="O27" s="6"/>
      <c r="P27" s="6" t="s">
        <v>840</v>
      </c>
      <c r="Q27" s="6" t="s">
        <v>891</v>
      </c>
      <c r="R27" s="6"/>
      <c r="S27" s="5">
        <v>5.0</v>
      </c>
      <c r="T27" s="5">
        <v>4.0</v>
      </c>
      <c r="U27" s="5">
        <v>5.0</v>
      </c>
      <c r="V27" s="5">
        <v>2.0</v>
      </c>
      <c r="W27" s="6" t="s">
        <v>49</v>
      </c>
      <c r="X27" s="6" t="s">
        <v>830</v>
      </c>
      <c r="Y27" s="6" t="s">
        <v>886</v>
      </c>
      <c r="Z27" s="6"/>
      <c r="AA27" s="6" t="s">
        <v>75</v>
      </c>
      <c r="AB27" s="6" t="s">
        <v>71</v>
      </c>
      <c r="AC27" s="6" t="s">
        <v>878</v>
      </c>
      <c r="AD27" s="6"/>
      <c r="AE27" s="6"/>
      <c r="AF27" s="5">
        <v>5.0</v>
      </c>
      <c r="AG27" s="5">
        <v>5.0</v>
      </c>
      <c r="AH27" s="5">
        <v>5.0</v>
      </c>
      <c r="AI27" s="5">
        <v>4.0</v>
      </c>
      <c r="AJ27" s="5">
        <v>2.0</v>
      </c>
      <c r="AK27" s="6" t="s">
        <v>54</v>
      </c>
      <c r="AL27" s="6" t="s">
        <v>855</v>
      </c>
      <c r="AM27" s="6"/>
      <c r="AN27" s="6"/>
      <c r="AO27" s="6" t="s">
        <v>51</v>
      </c>
      <c r="AP27" s="6" t="s">
        <v>855</v>
      </c>
      <c r="AQ27" s="6" t="s">
        <v>892</v>
      </c>
      <c r="AR27" s="6" t="s">
        <v>75</v>
      </c>
      <c r="AS27" s="6" t="s">
        <v>863</v>
      </c>
      <c r="AT27" s="6"/>
      <c r="AU27" s="6"/>
      <c r="AV27" s="5" t="s">
        <v>59</v>
      </c>
      <c r="AW27" s="5">
        <v>2.0</v>
      </c>
      <c r="AX27" s="5">
        <v>1.0</v>
      </c>
      <c r="AY27" s="5" t="s">
        <v>59</v>
      </c>
      <c r="AZ27" s="5">
        <v>1.0</v>
      </c>
      <c r="BA27" s="5">
        <v>1.0</v>
      </c>
      <c r="BB27" s="5">
        <v>1.0</v>
      </c>
      <c r="BC27" s="5">
        <v>1.0</v>
      </c>
      <c r="BD27" s="5">
        <v>0.0</v>
      </c>
      <c r="BE27" s="5">
        <v>1.0</v>
      </c>
      <c r="BF27" s="5">
        <v>0.0</v>
      </c>
      <c r="BG27" s="5">
        <v>0.0</v>
      </c>
      <c r="BH27" s="5" t="s">
        <v>60</v>
      </c>
      <c r="BI27" s="5" t="s">
        <v>61</v>
      </c>
      <c r="BJ27" s="5" t="s">
        <v>62</v>
      </c>
      <c r="BK27" s="5">
        <v>24.0</v>
      </c>
      <c r="BL27" s="8" t="s">
        <v>80</v>
      </c>
      <c r="BM27" s="8" t="s">
        <v>64</v>
      </c>
      <c r="BN27" s="5">
        <v>9.63945338E8</v>
      </c>
      <c r="BO27" s="5" t="s">
        <v>256</v>
      </c>
      <c r="BP27" s="11" t="s">
        <v>843</v>
      </c>
    </row>
    <row r="28" ht="15.75" customHeight="1">
      <c r="A28" s="9">
        <v>45423.72198425926</v>
      </c>
      <c r="B28" s="5" t="s">
        <v>43</v>
      </c>
      <c r="C28" s="6" t="s">
        <v>82</v>
      </c>
      <c r="D28" s="5" t="s">
        <v>43</v>
      </c>
      <c r="E28" s="6" t="s">
        <v>45</v>
      </c>
      <c r="F28" s="6"/>
      <c r="G28" s="6"/>
      <c r="H28" s="6"/>
      <c r="I28" s="6" t="s">
        <v>134</v>
      </c>
      <c r="J28" s="6" t="s">
        <v>47</v>
      </c>
      <c r="K28" s="6"/>
      <c r="L28" s="6"/>
      <c r="M28" s="6"/>
      <c r="N28" s="6"/>
      <c r="O28" s="6"/>
      <c r="P28" s="12" t="s">
        <v>856</v>
      </c>
      <c r="Q28" s="12"/>
      <c r="R28" s="12"/>
      <c r="S28" s="5">
        <v>2.0</v>
      </c>
      <c r="T28" s="5">
        <v>4.0</v>
      </c>
      <c r="U28" s="5">
        <v>4.0</v>
      </c>
      <c r="V28" s="5">
        <v>2.0</v>
      </c>
      <c r="W28" s="6" t="s">
        <v>69</v>
      </c>
      <c r="X28" s="6" t="s">
        <v>836</v>
      </c>
      <c r="Y28" s="6"/>
      <c r="Z28" s="6"/>
      <c r="AA28" s="6" t="s">
        <v>111</v>
      </c>
      <c r="AB28" s="6" t="s">
        <v>52</v>
      </c>
      <c r="AC28" s="6" t="s">
        <v>883</v>
      </c>
      <c r="AD28" s="6" t="s">
        <v>893</v>
      </c>
      <c r="AE28" s="6"/>
      <c r="AF28" s="5">
        <v>4.0</v>
      </c>
      <c r="AG28" s="5">
        <v>3.0</v>
      </c>
      <c r="AH28" s="5">
        <v>2.0</v>
      </c>
      <c r="AI28" s="5">
        <v>3.0</v>
      </c>
      <c r="AJ28" s="5">
        <v>2.0</v>
      </c>
      <c r="AK28" s="6" t="s">
        <v>54</v>
      </c>
      <c r="AL28" s="12" t="s">
        <v>851</v>
      </c>
      <c r="AM28" s="12"/>
      <c r="AN28" s="12"/>
      <c r="AO28" s="6" t="s">
        <v>51</v>
      </c>
      <c r="AP28" s="6" t="s">
        <v>851</v>
      </c>
      <c r="AQ28" s="6"/>
      <c r="AR28" s="6" t="s">
        <v>75</v>
      </c>
      <c r="AS28" s="12" t="s">
        <v>851</v>
      </c>
      <c r="AT28" s="12"/>
      <c r="AU28" s="12"/>
      <c r="AV28" s="5">
        <v>1.0</v>
      </c>
      <c r="AW28" s="5">
        <v>0.0</v>
      </c>
      <c r="AX28" s="5">
        <v>1.0</v>
      </c>
      <c r="AY28" s="5" t="s">
        <v>59</v>
      </c>
      <c r="AZ28" s="5">
        <v>0.0</v>
      </c>
      <c r="BA28" s="5">
        <v>1.0</v>
      </c>
      <c r="BB28" s="5">
        <v>1.0</v>
      </c>
      <c r="BC28" s="5">
        <v>1.0</v>
      </c>
      <c r="BD28" s="5">
        <v>0.0</v>
      </c>
      <c r="BE28" s="5">
        <v>0.0</v>
      </c>
      <c r="BF28" s="5">
        <v>0.0</v>
      </c>
      <c r="BG28" s="5">
        <v>0.0</v>
      </c>
      <c r="BH28" s="5" t="s">
        <v>60</v>
      </c>
      <c r="BI28" s="5" t="s">
        <v>61</v>
      </c>
      <c r="BJ28" s="5" t="s">
        <v>62</v>
      </c>
      <c r="BK28" s="5">
        <v>23.0</v>
      </c>
      <c r="BL28" s="8" t="s">
        <v>80</v>
      </c>
      <c r="BM28" s="8" t="s">
        <v>91</v>
      </c>
      <c r="BN28" s="5">
        <v>1.1971579204E10</v>
      </c>
      <c r="BO28" s="5" t="s">
        <v>263</v>
      </c>
      <c r="BP28" s="11" t="s">
        <v>839</v>
      </c>
    </row>
    <row r="29" ht="15.75" customHeight="1">
      <c r="A29" s="9">
        <v>45423.72767059028</v>
      </c>
      <c r="B29" s="5" t="s">
        <v>43</v>
      </c>
      <c r="C29" s="6" t="s">
        <v>44</v>
      </c>
      <c r="D29" s="5" t="s">
        <v>43</v>
      </c>
      <c r="E29" s="6" t="s">
        <v>94</v>
      </c>
      <c r="F29" s="6"/>
      <c r="G29" s="6"/>
      <c r="H29" s="6"/>
      <c r="I29" s="6" t="s">
        <v>46</v>
      </c>
      <c r="J29" s="6" t="s">
        <v>47</v>
      </c>
      <c r="K29" s="6"/>
      <c r="L29" s="6"/>
      <c r="M29" s="6"/>
      <c r="N29" s="6"/>
      <c r="O29" s="6"/>
      <c r="P29" s="12" t="s">
        <v>856</v>
      </c>
      <c r="Q29" s="12"/>
      <c r="R29" s="12"/>
      <c r="S29" s="5">
        <v>3.0</v>
      </c>
      <c r="T29" s="5">
        <v>2.0</v>
      </c>
      <c r="U29" s="5">
        <v>3.0</v>
      </c>
      <c r="V29" s="5">
        <v>2.0</v>
      </c>
      <c r="W29" s="6" t="s">
        <v>49</v>
      </c>
      <c r="X29" s="6" t="s">
        <v>894</v>
      </c>
      <c r="Y29" s="6"/>
      <c r="Z29" s="6"/>
      <c r="AA29" s="6" t="s">
        <v>52</v>
      </c>
      <c r="AB29" s="6" t="s">
        <v>52</v>
      </c>
      <c r="AC29" s="6" t="s">
        <v>878</v>
      </c>
      <c r="AD29" s="6"/>
      <c r="AE29" s="6"/>
      <c r="AF29" s="5">
        <v>4.0</v>
      </c>
      <c r="AG29" s="5">
        <v>2.0</v>
      </c>
      <c r="AH29" s="5">
        <v>4.0</v>
      </c>
      <c r="AI29" s="5">
        <v>2.0</v>
      </c>
      <c r="AJ29" s="5">
        <v>1.0</v>
      </c>
      <c r="AK29" s="6" t="s">
        <v>54</v>
      </c>
      <c r="AL29" s="6" t="s">
        <v>838</v>
      </c>
      <c r="AM29" s="6"/>
      <c r="AN29" s="6"/>
      <c r="AO29" s="6" t="s">
        <v>51</v>
      </c>
      <c r="AP29" s="6" t="s">
        <v>851</v>
      </c>
      <c r="AQ29" s="6"/>
      <c r="AR29" s="6" t="s">
        <v>51</v>
      </c>
      <c r="AS29" s="6" t="s">
        <v>838</v>
      </c>
      <c r="AT29" s="6"/>
      <c r="AU29" s="6"/>
      <c r="AV29" s="5">
        <v>2.0</v>
      </c>
      <c r="AW29" s="5">
        <v>1.0</v>
      </c>
      <c r="AX29" s="5">
        <v>2.0</v>
      </c>
      <c r="AY29" s="5" t="s">
        <v>59</v>
      </c>
      <c r="AZ29" s="5">
        <v>0.0</v>
      </c>
      <c r="BA29" s="5">
        <v>1.0</v>
      </c>
      <c r="BB29" s="5">
        <v>1.0</v>
      </c>
      <c r="BC29" s="5">
        <v>1.0</v>
      </c>
      <c r="BD29" s="5">
        <v>0.0</v>
      </c>
      <c r="BE29" s="5">
        <v>1.0</v>
      </c>
      <c r="BF29" s="5">
        <v>1.0</v>
      </c>
      <c r="BG29" s="5">
        <v>1.0</v>
      </c>
      <c r="BH29" s="5" t="s">
        <v>60</v>
      </c>
      <c r="BI29" s="5" t="s">
        <v>61</v>
      </c>
      <c r="BJ29" s="5" t="s">
        <v>62</v>
      </c>
      <c r="BK29" s="5">
        <v>26.0</v>
      </c>
      <c r="BL29" s="8" t="s">
        <v>63</v>
      </c>
      <c r="BM29" s="8" t="s">
        <v>64</v>
      </c>
      <c r="BN29" s="5">
        <v>1.1941127228E10</v>
      </c>
      <c r="BO29" s="5" t="s">
        <v>270</v>
      </c>
      <c r="BP29" s="11" t="s">
        <v>843</v>
      </c>
    </row>
    <row r="30" ht="15.75" customHeight="1">
      <c r="A30" s="9">
        <v>45423.73832293981</v>
      </c>
      <c r="B30" s="5" t="s">
        <v>43</v>
      </c>
      <c r="C30" s="6" t="s">
        <v>82</v>
      </c>
      <c r="D30" s="5" t="s">
        <v>43</v>
      </c>
      <c r="E30" s="6" t="s">
        <v>45</v>
      </c>
      <c r="F30" s="6"/>
      <c r="G30" s="6"/>
      <c r="H30" s="6"/>
      <c r="I30" s="6" t="s">
        <v>46</v>
      </c>
      <c r="J30" s="6" t="s">
        <v>118</v>
      </c>
      <c r="K30" s="6"/>
      <c r="L30" s="6"/>
      <c r="M30" s="6"/>
      <c r="N30" s="6"/>
      <c r="O30" s="6"/>
      <c r="P30" s="6" t="s">
        <v>859</v>
      </c>
      <c r="Q30" s="6"/>
      <c r="R30" s="6"/>
      <c r="S30" s="5">
        <v>5.0</v>
      </c>
      <c r="T30" s="5">
        <v>3.0</v>
      </c>
      <c r="U30" s="5">
        <v>5.0</v>
      </c>
      <c r="V30" s="5">
        <v>5.0</v>
      </c>
      <c r="W30" s="6" t="s">
        <v>69</v>
      </c>
      <c r="X30" s="6" t="s">
        <v>836</v>
      </c>
      <c r="Y30" s="6"/>
      <c r="Z30" s="6"/>
      <c r="AA30" s="6" t="s">
        <v>111</v>
      </c>
      <c r="AB30" s="6" t="s">
        <v>51</v>
      </c>
      <c r="AC30" s="6" t="s">
        <v>895</v>
      </c>
      <c r="AD30" s="6" t="s">
        <v>893</v>
      </c>
      <c r="AE30" s="6"/>
      <c r="AF30" s="5">
        <v>2.0</v>
      </c>
      <c r="AG30" s="5">
        <v>1.0</v>
      </c>
      <c r="AH30" s="5">
        <v>1.0</v>
      </c>
      <c r="AI30" s="5">
        <v>1.0</v>
      </c>
      <c r="AJ30" s="5">
        <v>1.0</v>
      </c>
      <c r="AK30" s="6" t="s">
        <v>54</v>
      </c>
      <c r="AL30" s="6" t="s">
        <v>838</v>
      </c>
      <c r="AM30" s="6" t="s">
        <v>896</v>
      </c>
      <c r="AN30" s="6"/>
      <c r="AO30" s="6" t="s">
        <v>51</v>
      </c>
      <c r="AP30" s="6" t="s">
        <v>897</v>
      </c>
      <c r="AQ30" s="6"/>
      <c r="AR30" s="6" t="s">
        <v>51</v>
      </c>
      <c r="AS30" s="6" t="s">
        <v>881</v>
      </c>
      <c r="AT30" s="6"/>
      <c r="AU30" s="6"/>
      <c r="AV30" s="5">
        <v>1.0</v>
      </c>
      <c r="AW30" s="5">
        <v>0.0</v>
      </c>
      <c r="AX30" s="5">
        <v>0.0</v>
      </c>
      <c r="AY30" s="5">
        <v>3.0</v>
      </c>
      <c r="AZ30" s="5">
        <v>0.0</v>
      </c>
      <c r="BA30" s="5">
        <v>1.0</v>
      </c>
      <c r="BB30" s="5">
        <v>1.0</v>
      </c>
      <c r="BC30" s="5">
        <v>1.0</v>
      </c>
      <c r="BD30" s="5">
        <v>0.0</v>
      </c>
      <c r="BE30" s="5">
        <v>1.0</v>
      </c>
      <c r="BF30" s="5">
        <v>0.0</v>
      </c>
      <c r="BG30" s="5">
        <v>0.0</v>
      </c>
      <c r="BH30" s="5" t="s">
        <v>60</v>
      </c>
      <c r="BI30" s="5" t="s">
        <v>61</v>
      </c>
      <c r="BJ30" s="5" t="s">
        <v>62</v>
      </c>
      <c r="BK30" s="5">
        <v>24.0</v>
      </c>
      <c r="BL30" s="8" t="s">
        <v>63</v>
      </c>
      <c r="BM30" s="8" t="s">
        <v>91</v>
      </c>
      <c r="BN30" s="5">
        <v>5.1993645455E10</v>
      </c>
      <c r="BO30" s="5" t="s">
        <v>277</v>
      </c>
      <c r="BP30" s="11" t="s">
        <v>839</v>
      </c>
    </row>
    <row r="31" ht="15.75" customHeight="1">
      <c r="A31" s="9">
        <v>45423.73854295139</v>
      </c>
      <c r="B31" s="5" t="s">
        <v>43</v>
      </c>
      <c r="C31" s="6" t="s">
        <v>44</v>
      </c>
      <c r="D31" s="5" t="s">
        <v>43</v>
      </c>
      <c r="E31" s="6" t="s">
        <v>45</v>
      </c>
      <c r="F31" s="6"/>
      <c r="G31" s="6"/>
      <c r="H31" s="6"/>
      <c r="I31" s="6" t="s">
        <v>46</v>
      </c>
      <c r="J31" s="6" t="s">
        <v>47</v>
      </c>
      <c r="K31" s="6"/>
      <c r="L31" s="6"/>
      <c r="M31" s="6"/>
      <c r="N31" s="6"/>
      <c r="O31" s="6"/>
      <c r="P31" s="6" t="s">
        <v>850</v>
      </c>
      <c r="Q31" s="6"/>
      <c r="R31" s="6"/>
      <c r="S31" s="5">
        <v>4.0</v>
      </c>
      <c r="T31" s="5">
        <v>4.0</v>
      </c>
      <c r="U31" s="5">
        <v>5.0</v>
      </c>
      <c r="V31" s="5">
        <v>4.0</v>
      </c>
      <c r="W31" s="6" t="s">
        <v>69</v>
      </c>
      <c r="X31" s="6" t="s">
        <v>836</v>
      </c>
      <c r="Y31" s="6"/>
      <c r="Z31" s="6"/>
      <c r="AA31" s="6" t="s">
        <v>75</v>
      </c>
      <c r="AB31" s="6" t="s">
        <v>52</v>
      </c>
      <c r="AC31" s="6" t="s">
        <v>530</v>
      </c>
      <c r="AD31" s="6"/>
      <c r="AE31" s="6"/>
      <c r="AF31" s="5">
        <v>3.0</v>
      </c>
      <c r="AG31" s="5">
        <v>5.0</v>
      </c>
      <c r="AH31" s="5">
        <v>5.0</v>
      </c>
      <c r="AI31" s="5">
        <v>4.0</v>
      </c>
      <c r="AJ31" s="5">
        <v>4.0</v>
      </c>
      <c r="AK31" s="6" t="s">
        <v>73</v>
      </c>
      <c r="AL31" s="6" t="s">
        <v>851</v>
      </c>
      <c r="AM31" s="6"/>
      <c r="AN31" s="6"/>
      <c r="AO31" s="6" t="s">
        <v>111</v>
      </c>
      <c r="AP31" s="6" t="s">
        <v>833</v>
      </c>
      <c r="AQ31" s="6"/>
      <c r="AR31" s="6" t="s">
        <v>52</v>
      </c>
      <c r="AS31" s="6" t="s">
        <v>863</v>
      </c>
      <c r="AT31" s="6"/>
      <c r="AU31" s="6"/>
      <c r="AV31" s="5" t="s">
        <v>59</v>
      </c>
      <c r="AW31" s="5">
        <v>1.0</v>
      </c>
      <c r="AX31" s="5">
        <v>2.0</v>
      </c>
      <c r="AY31" s="5">
        <v>3.0</v>
      </c>
      <c r="AZ31" s="5">
        <v>1.0</v>
      </c>
      <c r="BA31" s="5">
        <v>2.0</v>
      </c>
      <c r="BB31" s="5">
        <v>1.0</v>
      </c>
      <c r="BC31" s="5">
        <v>1.0</v>
      </c>
      <c r="BD31" s="5">
        <v>2.0</v>
      </c>
      <c r="BE31" s="5">
        <v>1.0</v>
      </c>
      <c r="BF31" s="5">
        <v>0.0</v>
      </c>
      <c r="BG31" s="5">
        <v>0.0</v>
      </c>
      <c r="BH31" s="5" t="s">
        <v>60</v>
      </c>
      <c r="BI31" s="5" t="s">
        <v>61</v>
      </c>
      <c r="BJ31" s="5" t="s">
        <v>62</v>
      </c>
      <c r="BK31" s="5">
        <v>26.0</v>
      </c>
      <c r="BL31" s="8" t="s">
        <v>63</v>
      </c>
      <c r="BM31" s="8" t="s">
        <v>91</v>
      </c>
      <c r="BN31" s="5">
        <v>5.1999760848E10</v>
      </c>
      <c r="BO31" s="5" t="s">
        <v>284</v>
      </c>
      <c r="BP31" s="11" t="s">
        <v>843</v>
      </c>
    </row>
    <row r="32" ht="15.75" customHeight="1">
      <c r="A32" s="9">
        <v>45423.775817939815</v>
      </c>
      <c r="B32" s="5" t="s">
        <v>43</v>
      </c>
      <c r="C32" s="6" t="s">
        <v>66</v>
      </c>
      <c r="D32" s="5" t="s">
        <v>43</v>
      </c>
      <c r="E32" s="6" t="s">
        <v>94</v>
      </c>
      <c r="F32" s="6"/>
      <c r="G32" s="6"/>
      <c r="H32" s="6"/>
      <c r="I32" s="6" t="s">
        <v>46</v>
      </c>
      <c r="J32" s="6" t="s">
        <v>285</v>
      </c>
      <c r="K32" s="6"/>
      <c r="L32" s="6"/>
      <c r="M32" s="6"/>
      <c r="N32" s="6"/>
      <c r="O32" s="6"/>
      <c r="P32" s="6" t="s">
        <v>840</v>
      </c>
      <c r="Q32" s="6"/>
      <c r="R32" s="6"/>
      <c r="S32" s="5">
        <v>5.0</v>
      </c>
      <c r="T32" s="5">
        <v>3.0</v>
      </c>
      <c r="U32" s="5">
        <v>4.0</v>
      </c>
      <c r="V32" s="5">
        <v>5.0</v>
      </c>
      <c r="W32" s="6" t="s">
        <v>69</v>
      </c>
      <c r="X32" s="6" t="s">
        <v>836</v>
      </c>
      <c r="Y32" s="6"/>
      <c r="Z32" s="6"/>
      <c r="AA32" s="6" t="s">
        <v>75</v>
      </c>
      <c r="AB32" s="6" t="s">
        <v>75</v>
      </c>
      <c r="AC32" s="6" t="s">
        <v>898</v>
      </c>
      <c r="AD32" s="6" t="s">
        <v>893</v>
      </c>
      <c r="AE32" s="6"/>
      <c r="AF32" s="5">
        <v>2.0</v>
      </c>
      <c r="AG32" s="5">
        <v>4.0</v>
      </c>
      <c r="AH32" s="5">
        <v>5.0</v>
      </c>
      <c r="AI32" s="5">
        <v>5.0</v>
      </c>
      <c r="AJ32" s="5">
        <v>1.0</v>
      </c>
      <c r="AK32" s="6" t="s">
        <v>54</v>
      </c>
      <c r="AL32" s="6" t="s">
        <v>838</v>
      </c>
      <c r="AM32" s="6"/>
      <c r="AN32" s="6"/>
      <c r="AO32" s="6" t="s">
        <v>51</v>
      </c>
      <c r="AP32" s="6" t="s">
        <v>838</v>
      </c>
      <c r="AQ32" s="6"/>
      <c r="AR32" s="6" t="s">
        <v>52</v>
      </c>
      <c r="AS32" s="6" t="s">
        <v>530</v>
      </c>
      <c r="AT32" s="6"/>
      <c r="AU32" s="6"/>
      <c r="AV32" s="5">
        <v>1.0</v>
      </c>
      <c r="AW32" s="5">
        <v>1.0</v>
      </c>
      <c r="AX32" s="5">
        <v>1.0</v>
      </c>
      <c r="AY32" s="5" t="s">
        <v>59</v>
      </c>
      <c r="AZ32" s="5">
        <v>1.0</v>
      </c>
      <c r="BA32" s="5">
        <v>1.0</v>
      </c>
      <c r="BB32" s="5">
        <v>1.0</v>
      </c>
      <c r="BC32" s="5">
        <v>1.0</v>
      </c>
      <c r="BD32" s="5">
        <v>0.0</v>
      </c>
      <c r="BE32" s="5">
        <v>1.0</v>
      </c>
      <c r="BF32" s="5">
        <v>0.0</v>
      </c>
      <c r="BG32" s="5">
        <v>1.0</v>
      </c>
      <c r="BH32" s="5" t="s">
        <v>60</v>
      </c>
      <c r="BI32" s="5" t="s">
        <v>61</v>
      </c>
      <c r="BJ32" s="5" t="s">
        <v>62</v>
      </c>
      <c r="BK32" s="5">
        <v>30.0</v>
      </c>
      <c r="BL32" s="8" t="s">
        <v>80</v>
      </c>
      <c r="BM32" s="8" t="s">
        <v>64</v>
      </c>
      <c r="BN32" s="5">
        <v>1.1975881082E10</v>
      </c>
      <c r="BO32" s="5" t="s">
        <v>291</v>
      </c>
      <c r="BP32" s="11" t="s">
        <v>843</v>
      </c>
    </row>
    <row r="33" ht="15.75" customHeight="1">
      <c r="A33" s="9">
        <v>45423.776789930555</v>
      </c>
      <c r="B33" s="5" t="s">
        <v>43</v>
      </c>
      <c r="C33" s="6" t="s">
        <v>66</v>
      </c>
      <c r="D33" s="5" t="s">
        <v>43</v>
      </c>
      <c r="E33" s="6" t="s">
        <v>94</v>
      </c>
      <c r="F33" s="6"/>
      <c r="G33" s="6"/>
      <c r="H33" s="6"/>
      <c r="I33" s="6" t="s">
        <v>46</v>
      </c>
      <c r="J33" s="6" t="s">
        <v>47</v>
      </c>
      <c r="K33" s="6"/>
      <c r="L33" s="6"/>
      <c r="M33" s="6"/>
      <c r="N33" s="6"/>
      <c r="O33" s="6"/>
      <c r="P33" s="6" t="s">
        <v>850</v>
      </c>
      <c r="Q33" s="6"/>
      <c r="R33" s="6"/>
      <c r="S33" s="5">
        <v>3.0</v>
      </c>
      <c r="T33" s="5">
        <v>4.0</v>
      </c>
      <c r="U33" s="5">
        <v>5.0</v>
      </c>
      <c r="V33" s="5">
        <v>4.0</v>
      </c>
      <c r="W33" s="6" t="s">
        <v>49</v>
      </c>
      <c r="X33" s="6" t="s">
        <v>830</v>
      </c>
      <c r="Y33" s="6" t="s">
        <v>886</v>
      </c>
      <c r="Z33" s="6"/>
      <c r="AA33" s="6" t="s">
        <v>51</v>
      </c>
      <c r="AB33" s="6" t="s">
        <v>111</v>
      </c>
      <c r="AC33" s="6" t="s">
        <v>898</v>
      </c>
      <c r="AD33" s="6" t="s">
        <v>893</v>
      </c>
      <c r="AE33" s="6"/>
      <c r="AF33" s="5">
        <v>3.0</v>
      </c>
      <c r="AG33" s="5">
        <v>4.0</v>
      </c>
      <c r="AH33" s="5">
        <v>5.0</v>
      </c>
      <c r="AI33" s="5">
        <v>5.0</v>
      </c>
      <c r="AJ33" s="5">
        <v>4.0</v>
      </c>
      <c r="AK33" s="6" t="s">
        <v>54</v>
      </c>
      <c r="AL33" s="6" t="s">
        <v>855</v>
      </c>
      <c r="AM33" s="6" t="s">
        <v>876</v>
      </c>
      <c r="AN33" s="6"/>
      <c r="AO33" s="6" t="s">
        <v>51</v>
      </c>
      <c r="AP33" s="12" t="s">
        <v>851</v>
      </c>
      <c r="AQ33" s="12"/>
      <c r="AR33" s="6" t="s">
        <v>51</v>
      </c>
      <c r="AS33" s="12" t="s">
        <v>851</v>
      </c>
      <c r="AT33" s="12"/>
      <c r="AU33" s="12"/>
      <c r="AV33" s="5">
        <v>1.0</v>
      </c>
      <c r="AW33" s="5">
        <v>0.0</v>
      </c>
      <c r="AX33" s="5">
        <v>1.0</v>
      </c>
      <c r="AY33" s="5" t="s">
        <v>59</v>
      </c>
      <c r="AZ33" s="5">
        <v>1.0</v>
      </c>
      <c r="BA33" s="5">
        <v>1.0</v>
      </c>
      <c r="BB33" s="5">
        <v>1.0</v>
      </c>
      <c r="BC33" s="5">
        <v>1.0</v>
      </c>
      <c r="BD33" s="5">
        <v>0.0</v>
      </c>
      <c r="BE33" s="5">
        <v>1.0</v>
      </c>
      <c r="BF33" s="5">
        <v>0.0</v>
      </c>
      <c r="BG33" s="5">
        <v>1.0</v>
      </c>
      <c r="BH33" s="5" t="s">
        <v>60</v>
      </c>
      <c r="BI33" s="5" t="s">
        <v>61</v>
      </c>
      <c r="BJ33" s="5" t="s">
        <v>62</v>
      </c>
      <c r="BK33" s="5">
        <v>30.0</v>
      </c>
      <c r="BL33" s="8" t="s">
        <v>63</v>
      </c>
      <c r="BM33" s="8" t="s">
        <v>64</v>
      </c>
      <c r="BN33" s="5">
        <v>1.1950581298E10</v>
      </c>
      <c r="BO33" s="5" t="s">
        <v>298</v>
      </c>
      <c r="BP33" s="11" t="s">
        <v>834</v>
      </c>
    </row>
    <row r="34" ht="15.75" customHeight="1">
      <c r="A34" s="9">
        <v>45423.80379496528</v>
      </c>
      <c r="B34" s="5" t="s">
        <v>43</v>
      </c>
      <c r="C34" s="6" t="s">
        <v>82</v>
      </c>
      <c r="D34" s="5" t="s">
        <v>43</v>
      </c>
      <c r="E34" s="6" t="s">
        <v>94</v>
      </c>
      <c r="F34" s="6"/>
      <c r="G34" s="6"/>
      <c r="H34" s="6"/>
      <c r="I34" s="6" t="s">
        <v>46</v>
      </c>
      <c r="J34" s="6" t="s">
        <v>47</v>
      </c>
      <c r="K34" s="6"/>
      <c r="L34" s="6"/>
      <c r="M34" s="6"/>
      <c r="N34" s="6"/>
      <c r="O34" s="6"/>
      <c r="P34" s="6" t="s">
        <v>840</v>
      </c>
      <c r="Q34" s="6" t="s">
        <v>899</v>
      </c>
      <c r="R34" s="6"/>
      <c r="S34" s="5">
        <v>3.0</v>
      </c>
      <c r="T34" s="5">
        <v>4.0</v>
      </c>
      <c r="U34" s="5">
        <v>5.0</v>
      </c>
      <c r="V34" s="5">
        <v>3.0</v>
      </c>
      <c r="W34" s="6" t="s">
        <v>136</v>
      </c>
      <c r="X34" s="6" t="s">
        <v>865</v>
      </c>
      <c r="Y34" s="6"/>
      <c r="Z34" s="6"/>
      <c r="AA34" s="6" t="s">
        <v>51</v>
      </c>
      <c r="AB34" s="6" t="s">
        <v>51</v>
      </c>
      <c r="AC34" s="6" t="s">
        <v>898</v>
      </c>
      <c r="AD34" s="6" t="s">
        <v>893</v>
      </c>
      <c r="AE34" s="6"/>
      <c r="AF34" s="5">
        <v>1.0</v>
      </c>
      <c r="AG34" s="5">
        <v>5.0</v>
      </c>
      <c r="AH34" s="5">
        <v>5.0</v>
      </c>
      <c r="AI34" s="5">
        <v>5.0</v>
      </c>
      <c r="AJ34" s="5">
        <v>2.0</v>
      </c>
      <c r="AK34" s="6" t="s">
        <v>54</v>
      </c>
      <c r="AL34" s="6" t="s">
        <v>858</v>
      </c>
      <c r="AM34" s="6"/>
      <c r="AN34" s="6"/>
      <c r="AO34" s="6" t="s">
        <v>51</v>
      </c>
      <c r="AP34" s="6" t="s">
        <v>838</v>
      </c>
      <c r="AQ34" s="6"/>
      <c r="AR34" s="6" t="s">
        <v>75</v>
      </c>
      <c r="AS34" s="6" t="s">
        <v>855</v>
      </c>
      <c r="AT34" s="6" t="s">
        <v>900</v>
      </c>
      <c r="AU34" s="6"/>
      <c r="AV34" s="5" t="s">
        <v>59</v>
      </c>
      <c r="AW34" s="5">
        <v>1.0</v>
      </c>
      <c r="AX34" s="5">
        <v>2.0</v>
      </c>
      <c r="AY34" s="5" t="s">
        <v>59</v>
      </c>
      <c r="AZ34" s="5">
        <v>0.0</v>
      </c>
      <c r="BA34" s="5">
        <v>1.0</v>
      </c>
      <c r="BB34" s="5">
        <v>1.0</v>
      </c>
      <c r="BC34" s="5">
        <v>1.0</v>
      </c>
      <c r="BD34" s="5">
        <v>2.0</v>
      </c>
      <c r="BE34" s="5">
        <v>1.0</v>
      </c>
      <c r="BF34" s="5">
        <v>1.0</v>
      </c>
      <c r="BG34" s="5">
        <v>1.0</v>
      </c>
      <c r="BH34" s="5" t="s">
        <v>60</v>
      </c>
      <c r="BI34" s="5" t="s">
        <v>61</v>
      </c>
      <c r="BJ34" s="5" t="s">
        <v>62</v>
      </c>
      <c r="BK34" s="5">
        <v>21.0</v>
      </c>
      <c r="BL34" s="8" t="s">
        <v>63</v>
      </c>
      <c r="BM34" s="8" t="s">
        <v>91</v>
      </c>
      <c r="BN34" s="5">
        <v>1.1999565335E11</v>
      </c>
      <c r="BO34" s="5" t="s">
        <v>305</v>
      </c>
      <c r="BP34" s="11" t="s">
        <v>843</v>
      </c>
    </row>
    <row r="35" ht="15.75" customHeight="1">
      <c r="A35" s="9">
        <v>45423.80387523148</v>
      </c>
      <c r="B35" s="5" t="s">
        <v>43</v>
      </c>
      <c r="C35" s="6" t="s">
        <v>82</v>
      </c>
      <c r="D35" s="5" t="s">
        <v>43</v>
      </c>
      <c r="E35" s="6" t="s">
        <v>306</v>
      </c>
      <c r="F35" s="6"/>
      <c r="G35" s="6"/>
      <c r="H35" s="6"/>
      <c r="I35" s="6" t="s">
        <v>46</v>
      </c>
      <c r="J35" s="6" t="s">
        <v>307</v>
      </c>
      <c r="K35" s="6"/>
      <c r="L35" s="6"/>
      <c r="M35" s="6"/>
      <c r="N35" s="6"/>
      <c r="O35" s="6"/>
      <c r="P35" s="6" t="s">
        <v>840</v>
      </c>
      <c r="Q35" s="6" t="s">
        <v>875</v>
      </c>
      <c r="R35" s="6"/>
      <c r="S35" s="5">
        <v>4.0</v>
      </c>
      <c r="T35" s="5">
        <v>4.0</v>
      </c>
      <c r="U35" s="5">
        <v>5.0</v>
      </c>
      <c r="V35" s="5">
        <v>3.0</v>
      </c>
      <c r="W35" s="6" t="s">
        <v>49</v>
      </c>
      <c r="X35" s="6" t="s">
        <v>836</v>
      </c>
      <c r="Y35" s="6"/>
      <c r="Z35" s="6"/>
      <c r="AA35" s="6" t="s">
        <v>51</v>
      </c>
      <c r="AB35" s="6" t="s">
        <v>111</v>
      </c>
      <c r="AC35" s="6" t="s">
        <v>860</v>
      </c>
      <c r="AD35" s="6"/>
      <c r="AE35" s="6"/>
      <c r="AF35" s="5">
        <v>4.0</v>
      </c>
      <c r="AG35" s="5">
        <v>5.0</v>
      </c>
      <c r="AH35" s="5">
        <v>5.0</v>
      </c>
      <c r="AI35" s="5">
        <v>5.0</v>
      </c>
      <c r="AJ35" s="5">
        <v>2.0</v>
      </c>
      <c r="AK35" s="6" t="s">
        <v>73</v>
      </c>
      <c r="AL35" s="6" t="s">
        <v>837</v>
      </c>
      <c r="AM35" s="6"/>
      <c r="AN35" s="6"/>
      <c r="AO35" s="6" t="s">
        <v>51</v>
      </c>
      <c r="AP35" s="6" t="s">
        <v>851</v>
      </c>
      <c r="AQ35" s="6"/>
      <c r="AR35" s="6" t="s">
        <v>51</v>
      </c>
      <c r="AS35" s="6" t="s">
        <v>855</v>
      </c>
      <c r="AT35" s="6"/>
      <c r="AU35" s="6"/>
      <c r="AV35" s="5" t="s">
        <v>59</v>
      </c>
      <c r="AW35" s="5">
        <v>0.0</v>
      </c>
      <c r="AX35" s="5">
        <v>2.0</v>
      </c>
      <c r="AY35" s="5">
        <v>1.0</v>
      </c>
      <c r="AZ35" s="5">
        <v>0.0</v>
      </c>
      <c r="BA35" s="5">
        <v>1.0</v>
      </c>
      <c r="BB35" s="5">
        <v>1.0</v>
      </c>
      <c r="BC35" s="5">
        <v>1.0</v>
      </c>
      <c r="BD35" s="5">
        <v>0.0</v>
      </c>
      <c r="BE35" s="5">
        <v>1.0</v>
      </c>
      <c r="BF35" s="5">
        <v>1.0</v>
      </c>
      <c r="BG35" s="5">
        <v>0.0</v>
      </c>
      <c r="BH35" s="5" t="s">
        <v>60</v>
      </c>
      <c r="BI35" s="5" t="s">
        <v>61</v>
      </c>
      <c r="BJ35" s="5" t="s">
        <v>90</v>
      </c>
      <c r="BK35" s="5">
        <v>20.0</v>
      </c>
      <c r="BL35" s="8" t="s">
        <v>80</v>
      </c>
      <c r="BM35" s="8" t="s">
        <v>314</v>
      </c>
      <c r="BN35" s="5">
        <v>1.1964938947E10</v>
      </c>
      <c r="BO35" s="5" t="s">
        <v>315</v>
      </c>
      <c r="BP35" s="11" t="s">
        <v>834</v>
      </c>
    </row>
    <row r="36" ht="15.75" customHeight="1">
      <c r="A36" s="9">
        <v>45430.53838857639</v>
      </c>
      <c r="B36" s="5" t="s">
        <v>43</v>
      </c>
      <c r="C36" s="6" t="s">
        <v>66</v>
      </c>
      <c r="D36" s="5" t="s">
        <v>43</v>
      </c>
      <c r="E36" s="6" t="s">
        <v>94</v>
      </c>
      <c r="F36" s="6"/>
      <c r="G36" s="6"/>
      <c r="H36" s="6"/>
      <c r="I36" s="6" t="s">
        <v>46</v>
      </c>
      <c r="J36" s="6" t="s">
        <v>118</v>
      </c>
      <c r="K36" s="6"/>
      <c r="L36" s="6"/>
      <c r="M36" s="6"/>
      <c r="N36" s="6"/>
      <c r="O36" s="6"/>
      <c r="P36" s="12" t="s">
        <v>856</v>
      </c>
      <c r="Q36" s="12"/>
      <c r="R36" s="12"/>
      <c r="S36" s="5">
        <v>3.0</v>
      </c>
      <c r="T36" s="5">
        <v>1.0</v>
      </c>
      <c r="U36" s="5">
        <v>5.0</v>
      </c>
      <c r="V36" s="5">
        <v>5.0</v>
      </c>
      <c r="W36" s="6" t="s">
        <v>136</v>
      </c>
      <c r="X36" s="6" t="s">
        <v>862</v>
      </c>
      <c r="Y36" s="6"/>
      <c r="Z36" s="6"/>
      <c r="AA36" s="6" t="s">
        <v>51</v>
      </c>
      <c r="AB36" s="6" t="s">
        <v>51</v>
      </c>
      <c r="AC36" s="6" t="s">
        <v>831</v>
      </c>
      <c r="AD36" s="6"/>
      <c r="AE36" s="6"/>
      <c r="AF36" s="5">
        <v>4.0</v>
      </c>
      <c r="AG36" s="5">
        <v>5.0</v>
      </c>
      <c r="AH36" s="5">
        <v>4.0</v>
      </c>
      <c r="AI36" s="5">
        <v>4.0</v>
      </c>
      <c r="AJ36" s="5">
        <v>3.0</v>
      </c>
      <c r="AK36" s="6" t="s">
        <v>54</v>
      </c>
      <c r="AL36" s="12" t="s">
        <v>851</v>
      </c>
      <c r="AM36" s="12"/>
      <c r="AN36" s="12"/>
      <c r="AO36" s="6" t="s">
        <v>51</v>
      </c>
      <c r="AP36" s="6" t="s">
        <v>881</v>
      </c>
      <c r="AQ36" s="6"/>
      <c r="AR36" s="6" t="s">
        <v>75</v>
      </c>
      <c r="AS36" s="6" t="s">
        <v>858</v>
      </c>
      <c r="AT36" s="6" t="s">
        <v>901</v>
      </c>
      <c r="AU36" s="6"/>
      <c r="AV36" s="5">
        <v>2.0</v>
      </c>
      <c r="AW36" s="5">
        <v>0.0</v>
      </c>
      <c r="AX36" s="5">
        <v>1.0</v>
      </c>
      <c r="AY36" s="5">
        <v>3.0</v>
      </c>
      <c r="AZ36" s="5">
        <v>1.0</v>
      </c>
      <c r="BA36" s="5">
        <v>2.0</v>
      </c>
      <c r="BB36" s="5">
        <v>1.0</v>
      </c>
      <c r="BC36" s="5">
        <v>1.0</v>
      </c>
      <c r="BD36" s="5">
        <v>0.0</v>
      </c>
      <c r="BE36" s="5">
        <v>1.0</v>
      </c>
      <c r="BF36" s="5">
        <v>0.0</v>
      </c>
      <c r="BG36" s="5">
        <v>0.0</v>
      </c>
      <c r="BH36" s="5" t="s">
        <v>60</v>
      </c>
      <c r="BI36" s="5" t="s">
        <v>61</v>
      </c>
      <c r="BJ36" s="5" t="s">
        <v>62</v>
      </c>
      <c r="BK36" s="5">
        <v>31.0</v>
      </c>
      <c r="BL36" s="8" t="s">
        <v>80</v>
      </c>
      <c r="BM36" s="8" t="s">
        <v>64</v>
      </c>
      <c r="BN36" s="5">
        <v>9.64159638E8</v>
      </c>
      <c r="BO36" s="5" t="s">
        <v>322</v>
      </c>
      <c r="BP36" s="11" t="s">
        <v>834</v>
      </c>
    </row>
    <row r="37" ht="15.75" customHeight="1">
      <c r="A37" s="9">
        <v>45430.538470983796</v>
      </c>
      <c r="B37" s="5" t="s">
        <v>43</v>
      </c>
      <c r="C37" s="6" t="s">
        <v>66</v>
      </c>
      <c r="D37" s="5" t="s">
        <v>43</v>
      </c>
      <c r="E37" s="6" t="s">
        <v>94</v>
      </c>
      <c r="F37" s="6"/>
      <c r="G37" s="6"/>
      <c r="H37" s="6"/>
      <c r="I37" s="6" t="s">
        <v>46</v>
      </c>
      <c r="J37" s="6" t="s">
        <v>118</v>
      </c>
      <c r="K37" s="6"/>
      <c r="L37" s="6"/>
      <c r="M37" s="6"/>
      <c r="N37" s="6"/>
      <c r="O37" s="6"/>
      <c r="P37" s="12" t="s">
        <v>856</v>
      </c>
      <c r="Q37" s="12"/>
      <c r="R37" s="12"/>
      <c r="S37" s="5">
        <v>3.0</v>
      </c>
      <c r="T37" s="5">
        <v>2.0</v>
      </c>
      <c r="U37" s="5">
        <v>5.0</v>
      </c>
      <c r="V37" s="5">
        <v>4.0</v>
      </c>
      <c r="W37" s="6" t="s">
        <v>136</v>
      </c>
      <c r="X37" s="6" t="s">
        <v>862</v>
      </c>
      <c r="Y37" s="6"/>
      <c r="Z37" s="6"/>
      <c r="AA37" s="6" t="s">
        <v>51</v>
      </c>
      <c r="AB37" s="6" t="s">
        <v>51</v>
      </c>
      <c r="AC37" s="6" t="s">
        <v>898</v>
      </c>
      <c r="AD37" s="6" t="s">
        <v>893</v>
      </c>
      <c r="AE37" s="6"/>
      <c r="AF37" s="5">
        <v>3.0</v>
      </c>
      <c r="AG37" s="5">
        <v>5.0</v>
      </c>
      <c r="AH37" s="5">
        <v>5.0</v>
      </c>
      <c r="AI37" s="5">
        <v>5.0</v>
      </c>
      <c r="AJ37" s="5">
        <v>3.0</v>
      </c>
      <c r="AK37" s="6" t="s">
        <v>54</v>
      </c>
      <c r="AL37" s="6" t="s">
        <v>863</v>
      </c>
      <c r="AM37" s="6" t="s">
        <v>901</v>
      </c>
      <c r="AN37" s="6"/>
      <c r="AO37" s="6" t="s">
        <v>51</v>
      </c>
      <c r="AP37" s="6" t="s">
        <v>851</v>
      </c>
      <c r="AQ37" s="6"/>
      <c r="AR37" s="6" t="s">
        <v>51</v>
      </c>
      <c r="AS37" s="12" t="s">
        <v>858</v>
      </c>
      <c r="AT37" s="12"/>
      <c r="AU37" s="12"/>
      <c r="AV37" s="5">
        <v>2.0</v>
      </c>
      <c r="AW37" s="5">
        <v>0.0</v>
      </c>
      <c r="AX37" s="5">
        <v>1.0</v>
      </c>
      <c r="AY37" s="5">
        <v>3.0</v>
      </c>
      <c r="AZ37" s="5">
        <v>0.0</v>
      </c>
      <c r="BA37" s="5">
        <v>1.0</v>
      </c>
      <c r="BB37" s="5">
        <v>1.0</v>
      </c>
      <c r="BC37" s="5">
        <v>1.0</v>
      </c>
      <c r="BD37" s="5">
        <v>0.0</v>
      </c>
      <c r="BE37" s="5">
        <v>1.0</v>
      </c>
      <c r="BF37" s="5">
        <v>0.0</v>
      </c>
      <c r="BG37" s="5">
        <v>0.0</v>
      </c>
      <c r="BH37" s="5" t="s">
        <v>60</v>
      </c>
      <c r="BI37" s="5" t="s">
        <v>61</v>
      </c>
      <c r="BJ37" s="5" t="s">
        <v>62</v>
      </c>
      <c r="BK37" s="5">
        <v>29.0</v>
      </c>
      <c r="BL37" s="8" t="s">
        <v>63</v>
      </c>
      <c r="BM37" s="8" t="s">
        <v>91</v>
      </c>
      <c r="BN37" s="5">
        <v>9.70250314E8</v>
      </c>
      <c r="BO37" s="5" t="s">
        <v>329</v>
      </c>
      <c r="BP37" s="11" t="s">
        <v>834</v>
      </c>
    </row>
    <row r="38" ht="15.75" customHeight="1">
      <c r="A38" s="9">
        <v>45430.56462123843</v>
      </c>
      <c r="B38" s="5" t="s">
        <v>43</v>
      </c>
      <c r="C38" s="6" t="s">
        <v>126</v>
      </c>
      <c r="D38" s="5" t="s">
        <v>43</v>
      </c>
      <c r="E38" s="6" t="s">
        <v>94</v>
      </c>
      <c r="F38" s="6"/>
      <c r="G38" s="6"/>
      <c r="H38" s="6"/>
      <c r="I38" s="6" t="s">
        <v>46</v>
      </c>
      <c r="J38" s="6" t="s">
        <v>118</v>
      </c>
      <c r="K38" s="6"/>
      <c r="L38" s="6"/>
      <c r="M38" s="6"/>
      <c r="N38" s="6"/>
      <c r="O38" s="6"/>
      <c r="P38" s="6" t="s">
        <v>902</v>
      </c>
      <c r="Q38" s="6"/>
      <c r="R38" s="6"/>
      <c r="S38" s="5">
        <v>5.0</v>
      </c>
      <c r="T38" s="5">
        <v>3.0</v>
      </c>
      <c r="U38" s="5">
        <v>5.0</v>
      </c>
      <c r="V38" s="5">
        <v>3.0</v>
      </c>
      <c r="W38" s="6" t="s">
        <v>136</v>
      </c>
      <c r="X38" s="12" t="s">
        <v>865</v>
      </c>
      <c r="Y38" s="12"/>
      <c r="Z38" s="12"/>
      <c r="AA38" s="6" t="s">
        <v>51</v>
      </c>
      <c r="AB38" s="6" t="s">
        <v>51</v>
      </c>
      <c r="AC38" s="6" t="s">
        <v>898</v>
      </c>
      <c r="AD38" s="6" t="s">
        <v>893</v>
      </c>
      <c r="AE38" s="6"/>
      <c r="AF38" s="5">
        <v>5.0</v>
      </c>
      <c r="AG38" s="5">
        <v>5.0</v>
      </c>
      <c r="AH38" s="5">
        <v>5.0</v>
      </c>
      <c r="AI38" s="5">
        <v>5.0</v>
      </c>
      <c r="AJ38" s="5">
        <v>5.0</v>
      </c>
      <c r="AK38" s="6" t="s">
        <v>54</v>
      </c>
      <c r="AL38" s="6" t="s">
        <v>858</v>
      </c>
      <c r="AM38" s="6"/>
      <c r="AN38" s="6"/>
      <c r="AO38" s="6" t="s">
        <v>51</v>
      </c>
      <c r="AP38" s="12" t="s">
        <v>855</v>
      </c>
      <c r="AQ38" s="12"/>
      <c r="AR38" s="6" t="s">
        <v>51</v>
      </c>
      <c r="AS38" s="6" t="s">
        <v>903</v>
      </c>
      <c r="AT38" s="6"/>
      <c r="AU38" s="6"/>
      <c r="AV38" s="5">
        <v>3.0</v>
      </c>
      <c r="AW38" s="5">
        <v>0.0</v>
      </c>
      <c r="AX38" s="5">
        <v>0.0</v>
      </c>
      <c r="AY38" s="5">
        <v>1.0</v>
      </c>
      <c r="AZ38" s="5">
        <v>0.0</v>
      </c>
      <c r="BA38" s="5">
        <v>1.0</v>
      </c>
      <c r="BB38" s="5">
        <v>1.0</v>
      </c>
      <c r="BC38" s="5">
        <v>1.0</v>
      </c>
      <c r="BD38" s="5">
        <v>0.0</v>
      </c>
      <c r="BE38" s="5">
        <v>1.0</v>
      </c>
      <c r="BF38" s="5">
        <v>0.0</v>
      </c>
      <c r="BG38" s="5">
        <v>0.0</v>
      </c>
      <c r="BH38" s="5" t="s">
        <v>60</v>
      </c>
      <c r="BI38" s="5" t="s">
        <v>61</v>
      </c>
      <c r="BJ38" s="5" t="s">
        <v>336</v>
      </c>
      <c r="BK38" s="5">
        <v>59.0</v>
      </c>
      <c r="BL38" s="8" t="s">
        <v>63</v>
      </c>
      <c r="BM38" s="8" t="s">
        <v>91</v>
      </c>
      <c r="BN38" s="5">
        <v>1.1990068065E10</v>
      </c>
      <c r="BO38" s="5" t="s">
        <v>337</v>
      </c>
      <c r="BP38" s="11" t="s">
        <v>839</v>
      </c>
    </row>
    <row r="39" ht="15.75" customHeight="1">
      <c r="A39" s="9">
        <v>45430.56464349537</v>
      </c>
      <c r="B39" s="5" t="s">
        <v>43</v>
      </c>
      <c r="C39" s="6" t="s">
        <v>82</v>
      </c>
      <c r="D39" s="5" t="s">
        <v>43</v>
      </c>
      <c r="E39" s="6" t="s">
        <v>94</v>
      </c>
      <c r="F39" s="6"/>
      <c r="G39" s="6"/>
      <c r="H39" s="6"/>
      <c r="I39" s="6" t="s">
        <v>46</v>
      </c>
      <c r="J39" s="6" t="s">
        <v>47</v>
      </c>
      <c r="K39" s="6"/>
      <c r="L39" s="6"/>
      <c r="M39" s="6"/>
      <c r="N39" s="6"/>
      <c r="O39" s="6"/>
      <c r="P39" s="12" t="s">
        <v>856</v>
      </c>
      <c r="Q39" s="12"/>
      <c r="R39" s="12"/>
      <c r="S39" s="5">
        <v>4.0</v>
      </c>
      <c r="T39" s="5">
        <v>2.0</v>
      </c>
      <c r="U39" s="5">
        <v>5.0</v>
      </c>
      <c r="V39" s="5">
        <v>5.0</v>
      </c>
      <c r="W39" s="6" t="s">
        <v>49</v>
      </c>
      <c r="X39" s="6" t="s">
        <v>904</v>
      </c>
      <c r="Y39" s="6"/>
      <c r="Z39" s="6"/>
      <c r="AA39" s="6" t="s">
        <v>51</v>
      </c>
      <c r="AB39" s="6" t="s">
        <v>52</v>
      </c>
      <c r="AC39" s="6" t="s">
        <v>898</v>
      </c>
      <c r="AD39" s="6" t="s">
        <v>905</v>
      </c>
      <c r="AE39" s="6"/>
      <c r="AF39" s="5">
        <v>5.0</v>
      </c>
      <c r="AG39" s="5">
        <v>5.0</v>
      </c>
      <c r="AH39" s="5">
        <v>5.0</v>
      </c>
      <c r="AI39" s="5">
        <v>4.0</v>
      </c>
      <c r="AJ39" s="5">
        <v>5.0</v>
      </c>
      <c r="AK39" s="6" t="s">
        <v>54</v>
      </c>
      <c r="AL39" s="6" t="s">
        <v>863</v>
      </c>
      <c r="AM39" s="6" t="s">
        <v>901</v>
      </c>
      <c r="AN39" s="6"/>
      <c r="AO39" s="6" t="s">
        <v>51</v>
      </c>
      <c r="AP39" s="12" t="s">
        <v>855</v>
      </c>
      <c r="AQ39" s="12"/>
      <c r="AR39" s="6" t="s">
        <v>75</v>
      </c>
      <c r="AS39" s="6" t="s">
        <v>903</v>
      </c>
      <c r="AT39" s="6"/>
      <c r="AU39" s="6"/>
      <c r="AV39" s="5">
        <v>3.0</v>
      </c>
      <c r="AW39" s="5">
        <v>0.0</v>
      </c>
      <c r="AX39" s="5">
        <v>0.0</v>
      </c>
      <c r="AY39" s="5">
        <v>1.0</v>
      </c>
      <c r="AZ39" s="5">
        <v>0.0</v>
      </c>
      <c r="BA39" s="5">
        <v>1.0</v>
      </c>
      <c r="BB39" s="5">
        <v>1.0</v>
      </c>
      <c r="BC39" s="5">
        <v>1.0</v>
      </c>
      <c r="BD39" s="5">
        <v>0.0</v>
      </c>
      <c r="BE39" s="5">
        <v>1.0</v>
      </c>
      <c r="BF39" s="5">
        <v>0.0</v>
      </c>
      <c r="BG39" s="5">
        <v>0.0</v>
      </c>
      <c r="BH39" s="5" t="s">
        <v>60</v>
      </c>
      <c r="BI39" s="5" t="s">
        <v>61</v>
      </c>
      <c r="BJ39" s="5" t="s">
        <v>336</v>
      </c>
      <c r="BK39" s="5">
        <v>19.0</v>
      </c>
      <c r="BL39" s="8" t="s">
        <v>63</v>
      </c>
      <c r="BM39" s="8" t="s">
        <v>344</v>
      </c>
      <c r="BN39" s="5">
        <v>9.83107145E8</v>
      </c>
      <c r="BO39" s="5" t="s">
        <v>345</v>
      </c>
      <c r="BP39" s="11" t="s">
        <v>839</v>
      </c>
    </row>
    <row r="40" ht="15.75" customHeight="1">
      <c r="A40" s="9">
        <v>45430.58880358796</v>
      </c>
      <c r="B40" s="5" t="s">
        <v>43</v>
      </c>
      <c r="C40" s="6" t="s">
        <v>66</v>
      </c>
      <c r="D40" s="5" t="s">
        <v>43</v>
      </c>
      <c r="E40" s="6" t="s">
        <v>94</v>
      </c>
      <c r="F40" s="6"/>
      <c r="G40" s="6"/>
      <c r="H40" s="6"/>
      <c r="I40" s="6" t="s">
        <v>46</v>
      </c>
      <c r="J40" s="6" t="s">
        <v>47</v>
      </c>
      <c r="K40" s="6"/>
      <c r="L40" s="6"/>
      <c r="M40" s="6"/>
      <c r="N40" s="6"/>
      <c r="O40" s="6"/>
      <c r="P40" s="6" t="s">
        <v>850</v>
      </c>
      <c r="Q40" s="6"/>
      <c r="R40" s="6"/>
      <c r="S40" s="5">
        <v>5.0</v>
      </c>
      <c r="T40" s="5">
        <v>5.0</v>
      </c>
      <c r="U40" s="5">
        <v>5.0</v>
      </c>
      <c r="V40" s="5">
        <v>4.0</v>
      </c>
      <c r="W40" s="6" t="s">
        <v>136</v>
      </c>
      <c r="X40" s="6" t="s">
        <v>862</v>
      </c>
      <c r="Y40" s="6"/>
      <c r="Z40" s="6"/>
      <c r="AA40" s="6" t="s">
        <v>51</v>
      </c>
      <c r="AB40" s="6" t="s">
        <v>51</v>
      </c>
      <c r="AC40" s="6" t="s">
        <v>898</v>
      </c>
      <c r="AD40" s="6" t="s">
        <v>905</v>
      </c>
      <c r="AE40" s="6"/>
      <c r="AF40" s="5">
        <v>5.0</v>
      </c>
      <c r="AG40" s="5">
        <v>3.0</v>
      </c>
      <c r="AH40" s="5">
        <v>5.0</v>
      </c>
      <c r="AI40" s="5">
        <v>2.0</v>
      </c>
      <c r="AJ40" s="5">
        <v>2.0</v>
      </c>
      <c r="AK40" s="6" t="s">
        <v>54</v>
      </c>
      <c r="AL40" s="12" t="s">
        <v>863</v>
      </c>
      <c r="AM40" s="12"/>
      <c r="AN40" s="12"/>
      <c r="AO40" s="6" t="s">
        <v>51</v>
      </c>
      <c r="AP40" s="12" t="s">
        <v>855</v>
      </c>
      <c r="AQ40" s="12"/>
      <c r="AR40" s="6" t="s">
        <v>51</v>
      </c>
      <c r="AS40" s="6" t="s">
        <v>903</v>
      </c>
      <c r="AT40" s="6"/>
      <c r="AU40" s="6"/>
      <c r="AV40" s="5">
        <v>3.0</v>
      </c>
      <c r="AW40" s="5">
        <v>1.0</v>
      </c>
      <c r="AX40" s="5">
        <v>2.0</v>
      </c>
      <c r="AY40" s="5" t="s">
        <v>59</v>
      </c>
      <c r="AZ40" s="5">
        <v>0.0</v>
      </c>
      <c r="BA40" s="5">
        <v>2.0</v>
      </c>
      <c r="BB40" s="5">
        <v>2.0</v>
      </c>
      <c r="BC40" s="5">
        <v>1.0</v>
      </c>
      <c r="BD40" s="5">
        <v>1.0</v>
      </c>
      <c r="BE40" s="5">
        <v>1.0</v>
      </c>
      <c r="BF40" s="5">
        <v>0.0</v>
      </c>
      <c r="BG40" s="5">
        <v>1.0</v>
      </c>
      <c r="BH40" s="5" t="s">
        <v>60</v>
      </c>
      <c r="BI40" s="5" t="s">
        <v>61</v>
      </c>
      <c r="BJ40" s="5" t="s">
        <v>155</v>
      </c>
      <c r="BK40" s="5">
        <v>30.0</v>
      </c>
      <c r="BL40" s="8" t="s">
        <v>63</v>
      </c>
      <c r="BM40" s="8" t="s">
        <v>64</v>
      </c>
      <c r="BN40" s="5">
        <v>1.198345679E10</v>
      </c>
      <c r="BO40" s="5" t="s">
        <v>352</v>
      </c>
      <c r="BP40" s="11" t="s">
        <v>843</v>
      </c>
    </row>
    <row r="41" ht="15.75" customHeight="1">
      <c r="A41" s="9">
        <v>45430.59060898148</v>
      </c>
      <c r="B41" s="5" t="s">
        <v>43</v>
      </c>
      <c r="C41" s="6" t="s">
        <v>126</v>
      </c>
      <c r="D41" s="5" t="s">
        <v>43</v>
      </c>
      <c r="E41" s="6" t="s">
        <v>94</v>
      </c>
      <c r="F41" s="6"/>
      <c r="G41" s="6"/>
      <c r="H41" s="6"/>
      <c r="I41" s="6" t="s">
        <v>46</v>
      </c>
      <c r="J41" s="6" t="s">
        <v>47</v>
      </c>
      <c r="K41" s="6"/>
      <c r="L41" s="6"/>
      <c r="M41" s="6"/>
      <c r="N41" s="6"/>
      <c r="O41" s="6"/>
      <c r="P41" s="6" t="s">
        <v>596</v>
      </c>
      <c r="Q41" s="6"/>
      <c r="R41" s="6"/>
      <c r="S41" s="5">
        <v>5.0</v>
      </c>
      <c r="T41" s="5">
        <v>5.0</v>
      </c>
      <c r="U41" s="5">
        <v>5.0</v>
      </c>
      <c r="V41" s="5">
        <v>5.0</v>
      </c>
      <c r="W41" s="6" t="s">
        <v>136</v>
      </c>
      <c r="X41" s="6" t="s">
        <v>865</v>
      </c>
      <c r="Y41" s="6"/>
      <c r="Z41" s="6"/>
      <c r="AA41" s="6" t="s">
        <v>75</v>
      </c>
      <c r="AB41" s="6" t="s">
        <v>75</v>
      </c>
      <c r="AC41" s="6" t="s">
        <v>878</v>
      </c>
      <c r="AD41" s="6"/>
      <c r="AE41" s="6"/>
      <c r="AF41" s="5">
        <v>5.0</v>
      </c>
      <c r="AG41" s="5">
        <v>3.0</v>
      </c>
      <c r="AH41" s="5">
        <v>5.0</v>
      </c>
      <c r="AI41" s="5">
        <v>3.0</v>
      </c>
      <c r="AJ41" s="5">
        <v>3.0</v>
      </c>
      <c r="AK41" s="6" t="s">
        <v>54</v>
      </c>
      <c r="AL41" s="12" t="s">
        <v>863</v>
      </c>
      <c r="AM41" s="12"/>
      <c r="AN41" s="12"/>
      <c r="AO41" s="6" t="s">
        <v>51</v>
      </c>
      <c r="AP41" s="6" t="s">
        <v>851</v>
      </c>
      <c r="AQ41" s="6"/>
      <c r="AR41" s="6" t="s">
        <v>51</v>
      </c>
      <c r="AS41" s="6" t="s">
        <v>858</v>
      </c>
      <c r="AT41" s="6" t="s">
        <v>901</v>
      </c>
      <c r="AU41" s="6"/>
      <c r="AV41" s="5">
        <v>2.0</v>
      </c>
      <c r="AW41" s="5">
        <v>1.0</v>
      </c>
      <c r="AX41" s="5">
        <v>1.0</v>
      </c>
      <c r="AY41" s="5">
        <v>3.0</v>
      </c>
      <c r="AZ41" s="5">
        <v>2.0</v>
      </c>
      <c r="BA41" s="5">
        <v>1.0</v>
      </c>
      <c r="BB41" s="5">
        <v>1.0</v>
      </c>
      <c r="BC41" s="5">
        <v>1.0</v>
      </c>
      <c r="BD41" s="5">
        <v>0.0</v>
      </c>
      <c r="BE41" s="5">
        <v>1.0</v>
      </c>
      <c r="BF41" s="5">
        <v>0.0</v>
      </c>
      <c r="BG41" s="5">
        <v>0.0</v>
      </c>
      <c r="BH41" s="5" t="s">
        <v>60</v>
      </c>
      <c r="BI41" s="5" t="s">
        <v>61</v>
      </c>
      <c r="BJ41" s="5" t="s">
        <v>90</v>
      </c>
      <c r="BK41" s="5">
        <v>43.0</v>
      </c>
      <c r="BL41" s="8" t="s">
        <v>80</v>
      </c>
      <c r="BM41" s="8" t="s">
        <v>64</v>
      </c>
      <c r="BN41" s="5">
        <v>1.1987405098E10</v>
      </c>
      <c r="BO41" s="5" t="s">
        <v>359</v>
      </c>
      <c r="BP41" s="11" t="s">
        <v>843</v>
      </c>
    </row>
    <row r="42" ht="15.75" customHeight="1">
      <c r="A42" s="9">
        <v>45430.60927313658</v>
      </c>
      <c r="B42" s="5" t="s">
        <v>43</v>
      </c>
      <c r="C42" s="6" t="s">
        <v>66</v>
      </c>
      <c r="D42" s="5" t="s">
        <v>43</v>
      </c>
      <c r="E42" s="6" t="s">
        <v>306</v>
      </c>
      <c r="F42" s="6"/>
      <c r="G42" s="6"/>
      <c r="H42" s="6"/>
      <c r="I42" s="6" t="s">
        <v>46</v>
      </c>
      <c r="J42" s="6" t="s">
        <v>47</v>
      </c>
      <c r="K42" s="6"/>
      <c r="L42" s="6"/>
      <c r="M42" s="6"/>
      <c r="N42" s="6"/>
      <c r="O42" s="6"/>
      <c r="P42" s="6" t="s">
        <v>850</v>
      </c>
      <c r="Q42" s="6"/>
      <c r="R42" s="6"/>
      <c r="S42" s="5">
        <v>2.0</v>
      </c>
      <c r="T42" s="5">
        <v>5.0</v>
      </c>
      <c r="U42" s="5">
        <v>4.0</v>
      </c>
      <c r="V42" s="5">
        <v>2.0</v>
      </c>
      <c r="W42" s="6" t="s">
        <v>136</v>
      </c>
      <c r="X42" s="12" t="s">
        <v>865</v>
      </c>
      <c r="Y42" s="12" t="s">
        <v>906</v>
      </c>
      <c r="Z42" s="12"/>
      <c r="AA42" s="6" t="s">
        <v>52</v>
      </c>
      <c r="AB42" s="6" t="s">
        <v>52</v>
      </c>
      <c r="AC42" s="6" t="s">
        <v>878</v>
      </c>
      <c r="AD42" s="6"/>
      <c r="AE42" s="6"/>
      <c r="AF42" s="5">
        <v>5.0</v>
      </c>
      <c r="AG42" s="5">
        <v>5.0</v>
      </c>
      <c r="AH42" s="5">
        <v>2.0</v>
      </c>
      <c r="AI42" s="5">
        <v>2.0</v>
      </c>
      <c r="AJ42" s="5">
        <v>3.0</v>
      </c>
      <c r="AK42" s="6" t="s">
        <v>54</v>
      </c>
      <c r="AL42" s="6" t="s">
        <v>851</v>
      </c>
      <c r="AM42" s="6" t="s">
        <v>907</v>
      </c>
      <c r="AN42" s="6"/>
      <c r="AO42" s="6" t="s">
        <v>75</v>
      </c>
      <c r="AP42" s="12" t="s">
        <v>855</v>
      </c>
      <c r="AQ42" s="12"/>
      <c r="AR42" s="6" t="s">
        <v>111</v>
      </c>
      <c r="AS42" s="6" t="s">
        <v>530</v>
      </c>
      <c r="AT42" s="6"/>
      <c r="AU42" s="6"/>
      <c r="AV42" s="5">
        <v>1.0</v>
      </c>
      <c r="AW42" s="5">
        <v>0.0</v>
      </c>
      <c r="AX42" s="5">
        <v>0.0</v>
      </c>
      <c r="AY42" s="5">
        <v>1.0</v>
      </c>
      <c r="AZ42" s="5">
        <v>0.0</v>
      </c>
      <c r="BA42" s="5">
        <v>1.0</v>
      </c>
      <c r="BB42" s="5">
        <v>0.0</v>
      </c>
      <c r="BC42" s="5">
        <v>1.0</v>
      </c>
      <c r="BD42" s="5">
        <v>0.0</v>
      </c>
      <c r="BE42" s="5">
        <v>1.0</v>
      </c>
      <c r="BF42" s="5">
        <v>0.0</v>
      </c>
      <c r="BG42" s="5">
        <v>1.0</v>
      </c>
      <c r="BH42" s="5" t="s">
        <v>60</v>
      </c>
      <c r="BI42" s="5" t="s">
        <v>61</v>
      </c>
      <c r="BJ42" s="5" t="s">
        <v>62</v>
      </c>
      <c r="BK42" s="5">
        <v>33.0</v>
      </c>
      <c r="BL42" s="8" t="s">
        <v>63</v>
      </c>
      <c r="BM42" s="8" t="s">
        <v>64</v>
      </c>
      <c r="BN42" s="5">
        <v>1.1998095553E10</v>
      </c>
      <c r="BO42" s="5" t="s">
        <v>366</v>
      </c>
      <c r="BP42" s="11" t="s">
        <v>877</v>
      </c>
    </row>
    <row r="43" ht="15.75" customHeight="1">
      <c r="A43" s="9">
        <v>45430.6093215625</v>
      </c>
      <c r="B43" s="5" t="s">
        <v>43</v>
      </c>
      <c r="C43" s="6" t="s">
        <v>44</v>
      </c>
      <c r="D43" s="5" t="s">
        <v>43</v>
      </c>
      <c r="E43" s="6" t="s">
        <v>94</v>
      </c>
      <c r="F43" s="6"/>
      <c r="G43" s="6"/>
      <c r="H43" s="6"/>
      <c r="I43" s="6" t="s">
        <v>46</v>
      </c>
      <c r="J43" s="6" t="s">
        <v>367</v>
      </c>
      <c r="K43" s="6"/>
      <c r="L43" s="6"/>
      <c r="M43" s="6"/>
      <c r="N43" s="6"/>
      <c r="O43" s="6"/>
      <c r="P43" s="6" t="s">
        <v>908</v>
      </c>
      <c r="Q43" s="6" t="s">
        <v>875</v>
      </c>
      <c r="R43" s="6"/>
      <c r="S43" s="5">
        <v>3.0</v>
      </c>
      <c r="T43" s="5">
        <v>3.0</v>
      </c>
      <c r="U43" s="5">
        <v>3.0</v>
      </c>
      <c r="V43" s="5">
        <v>2.0</v>
      </c>
      <c r="W43" s="6" t="s">
        <v>49</v>
      </c>
      <c r="X43" s="6" t="s">
        <v>830</v>
      </c>
      <c r="Y43" s="6" t="s">
        <v>886</v>
      </c>
      <c r="Z43" s="6"/>
      <c r="AA43" s="6" t="s">
        <v>52</v>
      </c>
      <c r="AB43" s="6" t="s">
        <v>71</v>
      </c>
      <c r="AC43" s="6" t="s">
        <v>878</v>
      </c>
      <c r="AD43" s="6"/>
      <c r="AE43" s="6"/>
      <c r="AF43" s="5">
        <v>2.0</v>
      </c>
      <c r="AG43" s="5">
        <v>3.0</v>
      </c>
      <c r="AH43" s="5">
        <v>2.0</v>
      </c>
      <c r="AI43" s="5">
        <v>2.0</v>
      </c>
      <c r="AJ43" s="5">
        <v>1.0</v>
      </c>
      <c r="AK43" s="6" t="s">
        <v>54</v>
      </c>
      <c r="AL43" s="12" t="s">
        <v>851</v>
      </c>
      <c r="AM43" s="12"/>
      <c r="AN43" s="12"/>
      <c r="AO43" s="6" t="s">
        <v>51</v>
      </c>
      <c r="AP43" s="12" t="s">
        <v>855</v>
      </c>
      <c r="AQ43" s="12"/>
      <c r="AR43" s="6" t="s">
        <v>75</v>
      </c>
      <c r="AS43" s="6" t="s">
        <v>530</v>
      </c>
      <c r="AT43" s="6"/>
      <c r="AU43" s="6"/>
      <c r="AV43" s="5">
        <v>2.0</v>
      </c>
      <c r="AW43" s="5">
        <v>1.0</v>
      </c>
      <c r="AX43" s="5">
        <v>0.0</v>
      </c>
      <c r="AY43" s="5">
        <v>2.0</v>
      </c>
      <c r="AZ43" s="5">
        <v>0.0</v>
      </c>
      <c r="BA43" s="5">
        <v>1.0</v>
      </c>
      <c r="BB43" s="5">
        <v>0.0</v>
      </c>
      <c r="BC43" s="5">
        <v>1.0</v>
      </c>
      <c r="BD43" s="5">
        <v>0.0</v>
      </c>
      <c r="BE43" s="5">
        <v>1.0</v>
      </c>
      <c r="BF43" s="5">
        <v>0.0</v>
      </c>
      <c r="BG43" s="5">
        <v>1.0</v>
      </c>
      <c r="BH43" s="5" t="s">
        <v>60</v>
      </c>
      <c r="BI43" s="5" t="s">
        <v>61</v>
      </c>
      <c r="BJ43" s="5" t="s">
        <v>62</v>
      </c>
      <c r="BK43" s="5">
        <v>27.0</v>
      </c>
      <c r="BL43" s="8" t="s">
        <v>63</v>
      </c>
      <c r="BM43" s="8" t="s">
        <v>64</v>
      </c>
      <c r="BN43" s="5">
        <v>1.194245912E10</v>
      </c>
      <c r="BO43" s="5" t="s">
        <v>374</v>
      </c>
      <c r="BP43" s="11" t="s">
        <v>839</v>
      </c>
    </row>
    <row r="44" ht="15.75" customHeight="1">
      <c r="A44" s="9">
        <v>45430.66775310185</v>
      </c>
      <c r="B44" s="5" t="s">
        <v>43</v>
      </c>
      <c r="C44" s="6" t="s">
        <v>66</v>
      </c>
      <c r="D44" s="5" t="s">
        <v>43</v>
      </c>
      <c r="E44" s="6" t="s">
        <v>94</v>
      </c>
      <c r="F44" s="6"/>
      <c r="G44" s="6"/>
      <c r="H44" s="6"/>
      <c r="I44" s="6" t="s">
        <v>134</v>
      </c>
      <c r="J44" s="6" t="s">
        <v>307</v>
      </c>
      <c r="K44" s="6"/>
      <c r="L44" s="6"/>
      <c r="M44" s="6"/>
      <c r="N44" s="6"/>
      <c r="O44" s="6"/>
      <c r="P44" s="12" t="s">
        <v>856</v>
      </c>
      <c r="Q44" s="12"/>
      <c r="R44" s="12"/>
      <c r="S44" s="5">
        <v>3.0</v>
      </c>
      <c r="T44" s="5">
        <v>1.0</v>
      </c>
      <c r="U44" s="5">
        <v>5.0</v>
      </c>
      <c r="V44" s="5">
        <v>4.0</v>
      </c>
      <c r="W44" s="6" t="s">
        <v>49</v>
      </c>
      <c r="X44" s="12" t="s">
        <v>909</v>
      </c>
      <c r="Y44" s="12" t="s">
        <v>866</v>
      </c>
      <c r="Z44" s="12"/>
      <c r="AA44" s="6" t="s">
        <v>51</v>
      </c>
      <c r="AB44" s="6" t="s">
        <v>52</v>
      </c>
      <c r="AC44" s="6" t="s">
        <v>878</v>
      </c>
      <c r="AD44" s="6"/>
      <c r="AE44" s="6"/>
      <c r="AF44" s="5">
        <v>4.0</v>
      </c>
      <c r="AG44" s="5">
        <v>5.0</v>
      </c>
      <c r="AH44" s="5">
        <v>4.0</v>
      </c>
      <c r="AI44" s="5">
        <v>5.0</v>
      </c>
      <c r="AJ44" s="5">
        <v>3.0</v>
      </c>
      <c r="AK44" s="6" t="s">
        <v>54</v>
      </c>
      <c r="AL44" s="6" t="s">
        <v>851</v>
      </c>
      <c r="AM44" s="6"/>
      <c r="AN44" s="6"/>
      <c r="AO44" s="6" t="s">
        <v>51</v>
      </c>
      <c r="AP44" s="6" t="s">
        <v>855</v>
      </c>
      <c r="AQ44" s="6" t="s">
        <v>892</v>
      </c>
      <c r="AR44" s="6" t="s">
        <v>51</v>
      </c>
      <c r="AS44" s="12" t="s">
        <v>851</v>
      </c>
      <c r="AT44" s="12"/>
      <c r="AU44" s="12"/>
      <c r="AV44" s="5">
        <v>2.0</v>
      </c>
      <c r="AW44" s="5">
        <v>1.0</v>
      </c>
      <c r="AX44" s="5">
        <v>2.0</v>
      </c>
      <c r="AY44" s="5">
        <v>3.0</v>
      </c>
      <c r="AZ44" s="5">
        <v>0.0</v>
      </c>
      <c r="BA44" s="5">
        <v>1.0</v>
      </c>
      <c r="BB44" s="5">
        <v>1.0</v>
      </c>
      <c r="BC44" s="5">
        <v>1.0</v>
      </c>
      <c r="BD44" s="5">
        <v>0.0</v>
      </c>
      <c r="BE44" s="5">
        <v>1.0</v>
      </c>
      <c r="BF44" s="5">
        <v>0.0</v>
      </c>
      <c r="BG44" s="5">
        <v>0.0</v>
      </c>
      <c r="BH44" s="5" t="s">
        <v>60</v>
      </c>
      <c r="BI44" s="5" t="s">
        <v>61</v>
      </c>
      <c r="BJ44" s="5" t="s">
        <v>62</v>
      </c>
      <c r="BK44" s="5">
        <v>31.0</v>
      </c>
      <c r="BL44" s="8" t="s">
        <v>63</v>
      </c>
      <c r="BM44" s="8" t="s">
        <v>64</v>
      </c>
      <c r="BN44" s="5">
        <v>1.1987382344E10</v>
      </c>
      <c r="BO44" s="5" t="s">
        <v>381</v>
      </c>
      <c r="BP44" s="11" t="s">
        <v>834</v>
      </c>
    </row>
    <row r="45" ht="15.75" customHeight="1">
      <c r="A45" s="9">
        <v>45430.667813645836</v>
      </c>
      <c r="B45" s="5" t="s">
        <v>43</v>
      </c>
      <c r="C45" s="6" t="s">
        <v>66</v>
      </c>
      <c r="D45" s="5" t="s">
        <v>43</v>
      </c>
      <c r="E45" s="6" t="s">
        <v>306</v>
      </c>
      <c r="F45" s="6"/>
      <c r="G45" s="6"/>
      <c r="H45" s="6"/>
      <c r="I45" s="6" t="s">
        <v>46</v>
      </c>
      <c r="J45" s="6" t="s">
        <v>118</v>
      </c>
      <c r="K45" s="6"/>
      <c r="L45" s="6"/>
      <c r="M45" s="6"/>
      <c r="N45" s="6"/>
      <c r="O45" s="6"/>
      <c r="P45" s="12" t="s">
        <v>856</v>
      </c>
      <c r="Q45" s="12"/>
      <c r="R45" s="12"/>
      <c r="S45" s="5">
        <v>1.0</v>
      </c>
      <c r="T45" s="5">
        <v>2.0</v>
      </c>
      <c r="U45" s="5">
        <v>5.0</v>
      </c>
      <c r="V45" s="5">
        <v>3.0</v>
      </c>
      <c r="W45" s="6" t="s">
        <v>49</v>
      </c>
      <c r="X45" s="6" t="s">
        <v>830</v>
      </c>
      <c r="Y45" s="6" t="s">
        <v>886</v>
      </c>
      <c r="Z45" s="6"/>
      <c r="AA45" s="6" t="s">
        <v>51</v>
      </c>
      <c r="AB45" s="6" t="s">
        <v>111</v>
      </c>
      <c r="AC45" s="6" t="s">
        <v>860</v>
      </c>
      <c r="AD45" s="6"/>
      <c r="AE45" s="6"/>
      <c r="AF45" s="5">
        <v>4.0</v>
      </c>
      <c r="AG45" s="5">
        <v>5.0</v>
      </c>
      <c r="AH45" s="5">
        <v>5.0</v>
      </c>
      <c r="AI45" s="5">
        <v>5.0</v>
      </c>
      <c r="AJ45" s="5">
        <v>1.0</v>
      </c>
      <c r="AK45" s="6" t="s">
        <v>54</v>
      </c>
      <c r="AL45" s="6" t="s">
        <v>851</v>
      </c>
      <c r="AM45" s="6" t="s">
        <v>876</v>
      </c>
      <c r="AN45" s="6"/>
      <c r="AO45" s="6" t="s">
        <v>51</v>
      </c>
      <c r="AP45" s="6" t="s">
        <v>851</v>
      </c>
      <c r="AQ45" s="6"/>
      <c r="AR45" s="6" t="s">
        <v>51</v>
      </c>
      <c r="AS45" s="12" t="s">
        <v>851</v>
      </c>
      <c r="AT45" s="12"/>
      <c r="AU45" s="12"/>
      <c r="AV45" s="5">
        <v>2.0</v>
      </c>
      <c r="AW45" s="5">
        <v>1.0</v>
      </c>
      <c r="AX45" s="5">
        <v>0.0</v>
      </c>
      <c r="AY45" s="5">
        <v>2.0</v>
      </c>
      <c r="AZ45" s="5">
        <v>0.0</v>
      </c>
      <c r="BA45" s="5">
        <v>1.0</v>
      </c>
      <c r="BB45" s="5">
        <v>1.0</v>
      </c>
      <c r="BC45" s="5">
        <v>1.0</v>
      </c>
      <c r="BD45" s="5">
        <v>0.0</v>
      </c>
      <c r="BE45" s="5">
        <v>1.0</v>
      </c>
      <c r="BF45" s="5">
        <v>0.0</v>
      </c>
      <c r="BG45" s="5">
        <v>0.0</v>
      </c>
      <c r="BH45" s="5" t="s">
        <v>60</v>
      </c>
      <c r="BI45" s="5" t="s">
        <v>61</v>
      </c>
      <c r="BJ45" s="5" t="s">
        <v>62</v>
      </c>
      <c r="BK45" s="5">
        <v>31.0</v>
      </c>
      <c r="BL45" s="8" t="s">
        <v>80</v>
      </c>
      <c r="BM45" s="8" t="s">
        <v>64</v>
      </c>
      <c r="BN45" s="5">
        <v>1.1982276221E10</v>
      </c>
      <c r="BO45" s="5" t="s">
        <v>388</v>
      </c>
      <c r="BP45" s="11" t="s">
        <v>839</v>
      </c>
    </row>
    <row r="46" ht="15.75" customHeight="1">
      <c r="A46" s="9">
        <v>45430.67563712963</v>
      </c>
      <c r="B46" s="5" t="s">
        <v>43</v>
      </c>
      <c r="C46" s="6" t="s">
        <v>66</v>
      </c>
      <c r="D46" s="5" t="s">
        <v>43</v>
      </c>
      <c r="E46" s="6" t="s">
        <v>306</v>
      </c>
      <c r="F46" s="6"/>
      <c r="G46" s="6"/>
      <c r="H46" s="6"/>
      <c r="I46" s="6" t="s">
        <v>46</v>
      </c>
      <c r="J46" s="6" t="s">
        <v>47</v>
      </c>
      <c r="K46" s="6"/>
      <c r="L46" s="6"/>
      <c r="M46" s="6"/>
      <c r="N46" s="6"/>
      <c r="O46" s="6"/>
      <c r="P46" s="12" t="s">
        <v>856</v>
      </c>
      <c r="Q46" s="12"/>
      <c r="R46" s="12"/>
      <c r="S46" s="5">
        <v>3.0</v>
      </c>
      <c r="T46" s="5">
        <v>4.0</v>
      </c>
      <c r="U46" s="5">
        <v>4.0</v>
      </c>
      <c r="V46" s="5">
        <v>2.0</v>
      </c>
      <c r="W46" s="6" t="s">
        <v>69</v>
      </c>
      <c r="X46" s="6" t="s">
        <v>836</v>
      </c>
      <c r="Y46" s="6"/>
      <c r="Z46" s="6"/>
      <c r="AA46" s="6" t="s">
        <v>71</v>
      </c>
      <c r="AB46" s="6" t="s">
        <v>111</v>
      </c>
      <c r="AC46" s="6" t="s">
        <v>878</v>
      </c>
      <c r="AD46" s="6"/>
      <c r="AE46" s="6"/>
      <c r="AF46" s="5">
        <v>1.0</v>
      </c>
      <c r="AG46" s="5">
        <v>3.0</v>
      </c>
      <c r="AH46" s="5">
        <v>3.0</v>
      </c>
      <c r="AI46" s="5">
        <v>3.0</v>
      </c>
      <c r="AJ46" s="5">
        <v>2.0</v>
      </c>
      <c r="AK46" s="6" t="s">
        <v>54</v>
      </c>
      <c r="AL46" s="12" t="s">
        <v>858</v>
      </c>
      <c r="AM46" s="12"/>
      <c r="AN46" s="12"/>
      <c r="AO46" s="6" t="s">
        <v>51</v>
      </c>
      <c r="AP46" s="6" t="s">
        <v>530</v>
      </c>
      <c r="AQ46" s="6"/>
      <c r="AR46" s="6" t="s">
        <v>51</v>
      </c>
      <c r="AS46" s="12" t="s">
        <v>851</v>
      </c>
      <c r="AT46" s="12"/>
      <c r="AU46" s="12"/>
      <c r="AV46" s="5">
        <v>1.0</v>
      </c>
      <c r="AW46" s="5">
        <v>0.0</v>
      </c>
      <c r="AX46" s="5">
        <v>0.0</v>
      </c>
      <c r="AY46" s="5">
        <v>2.0</v>
      </c>
      <c r="AZ46" s="5">
        <v>0.0</v>
      </c>
      <c r="BA46" s="5">
        <v>1.0</v>
      </c>
      <c r="BB46" s="5">
        <v>1.0</v>
      </c>
      <c r="BC46" s="5">
        <v>1.0</v>
      </c>
      <c r="BD46" s="5">
        <v>0.0</v>
      </c>
      <c r="BE46" s="5">
        <v>1.0</v>
      </c>
      <c r="BF46" s="5">
        <v>1.0</v>
      </c>
      <c r="BG46" s="5">
        <v>2.0</v>
      </c>
      <c r="BH46" s="5" t="s">
        <v>60</v>
      </c>
      <c r="BI46" s="5" t="s">
        <v>61</v>
      </c>
      <c r="BJ46" s="5" t="s">
        <v>90</v>
      </c>
      <c r="BK46" s="5">
        <v>21.0</v>
      </c>
      <c r="BL46" s="8" t="s">
        <v>63</v>
      </c>
      <c r="BM46" s="8" t="s">
        <v>91</v>
      </c>
      <c r="BN46" s="5">
        <v>1.1997810912E10</v>
      </c>
      <c r="BO46" s="5" t="s">
        <v>395</v>
      </c>
      <c r="BP46" s="11" t="s">
        <v>839</v>
      </c>
    </row>
    <row r="47" ht="15.75" customHeight="1">
      <c r="A47" s="9">
        <v>45430.67567888889</v>
      </c>
      <c r="B47" s="5" t="s">
        <v>43</v>
      </c>
      <c r="C47" s="6" t="s">
        <v>82</v>
      </c>
      <c r="D47" s="5" t="s">
        <v>43</v>
      </c>
      <c r="E47" s="6" t="s">
        <v>45</v>
      </c>
      <c r="F47" s="6"/>
      <c r="G47" s="6"/>
      <c r="H47" s="6"/>
      <c r="I47" s="6" t="s">
        <v>46</v>
      </c>
      <c r="J47" s="6" t="s">
        <v>47</v>
      </c>
      <c r="K47" s="6"/>
      <c r="L47" s="6"/>
      <c r="M47" s="6"/>
      <c r="N47" s="6"/>
      <c r="O47" s="6"/>
      <c r="P47" s="6" t="s">
        <v>840</v>
      </c>
      <c r="Q47" s="6"/>
      <c r="R47" s="6"/>
      <c r="S47" s="5">
        <v>3.0</v>
      </c>
      <c r="T47" s="5">
        <v>4.0</v>
      </c>
      <c r="U47" s="5">
        <v>4.0</v>
      </c>
      <c r="V47" s="5">
        <v>4.0</v>
      </c>
      <c r="W47" s="6" t="s">
        <v>69</v>
      </c>
      <c r="X47" s="6" t="s">
        <v>836</v>
      </c>
      <c r="Y47" s="6"/>
      <c r="Z47" s="6"/>
      <c r="AA47" s="6" t="s">
        <v>75</v>
      </c>
      <c r="AB47" s="6" t="s">
        <v>52</v>
      </c>
      <c r="AC47" s="6" t="s">
        <v>530</v>
      </c>
      <c r="AD47" s="6"/>
      <c r="AE47" s="6"/>
      <c r="AF47" s="5">
        <v>1.0</v>
      </c>
      <c r="AG47" s="5">
        <v>3.0</v>
      </c>
      <c r="AH47" s="5">
        <v>4.0</v>
      </c>
      <c r="AI47" s="5">
        <v>4.0</v>
      </c>
      <c r="AJ47" s="5">
        <v>2.0</v>
      </c>
      <c r="AK47" s="6" t="s">
        <v>54</v>
      </c>
      <c r="AL47" s="12" t="s">
        <v>863</v>
      </c>
      <c r="AM47" s="12"/>
      <c r="AN47" s="12"/>
      <c r="AO47" s="6" t="s">
        <v>51</v>
      </c>
      <c r="AP47" s="6" t="s">
        <v>530</v>
      </c>
      <c r="AQ47" s="6"/>
      <c r="AR47" s="6" t="s">
        <v>51</v>
      </c>
      <c r="AS47" s="12" t="s">
        <v>851</v>
      </c>
      <c r="AT47" s="12"/>
      <c r="AU47" s="12"/>
      <c r="AV47" s="5">
        <v>1.0</v>
      </c>
      <c r="AW47" s="5">
        <v>0.0</v>
      </c>
      <c r="AX47" s="5">
        <v>0.0</v>
      </c>
      <c r="AY47" s="5">
        <v>2.0</v>
      </c>
      <c r="AZ47" s="5">
        <v>0.0</v>
      </c>
      <c r="BA47" s="5" t="s">
        <v>59</v>
      </c>
      <c r="BB47" s="5" t="s">
        <v>59</v>
      </c>
      <c r="BC47" s="5">
        <v>3.0</v>
      </c>
      <c r="BD47" s="5">
        <v>1.0</v>
      </c>
      <c r="BE47" s="5">
        <v>1.0</v>
      </c>
      <c r="BF47" s="5">
        <v>0.0</v>
      </c>
      <c r="BG47" s="5">
        <v>0.0</v>
      </c>
      <c r="BH47" s="5" t="s">
        <v>60</v>
      </c>
      <c r="BI47" s="5" t="s">
        <v>61</v>
      </c>
      <c r="BJ47" s="5" t="s">
        <v>62</v>
      </c>
      <c r="BK47" s="5">
        <v>27.0</v>
      </c>
      <c r="BL47" s="8" t="s">
        <v>80</v>
      </c>
      <c r="BM47" s="8" t="s">
        <v>91</v>
      </c>
      <c r="BN47" s="5">
        <v>1.1998372261E10</v>
      </c>
      <c r="BO47" s="5" t="s">
        <v>402</v>
      </c>
      <c r="BP47" s="11" t="s">
        <v>834</v>
      </c>
    </row>
    <row r="48" ht="15.75" customHeight="1">
      <c r="A48" s="9">
        <v>45430.67844282408</v>
      </c>
      <c r="B48" s="5" t="s">
        <v>43</v>
      </c>
      <c r="C48" s="6" t="s">
        <v>44</v>
      </c>
      <c r="D48" s="5" t="s">
        <v>43</v>
      </c>
      <c r="E48" s="6" t="s">
        <v>45</v>
      </c>
      <c r="F48" s="6"/>
      <c r="G48" s="6"/>
      <c r="H48" s="6"/>
      <c r="I48" s="6" t="s">
        <v>46</v>
      </c>
      <c r="J48" s="6" t="s">
        <v>83</v>
      </c>
      <c r="K48" s="6"/>
      <c r="L48" s="6"/>
      <c r="M48" s="6"/>
      <c r="N48" s="6"/>
      <c r="O48" s="6"/>
      <c r="P48" s="6" t="s">
        <v>840</v>
      </c>
      <c r="Q48" s="6" t="s">
        <v>910</v>
      </c>
      <c r="R48" s="6"/>
      <c r="S48" s="5">
        <v>4.0</v>
      </c>
      <c r="T48" s="5">
        <v>4.0</v>
      </c>
      <c r="U48" s="5">
        <v>5.0</v>
      </c>
      <c r="V48" s="5">
        <v>3.0</v>
      </c>
      <c r="W48" s="6" t="s">
        <v>136</v>
      </c>
      <c r="X48" s="6" t="s">
        <v>904</v>
      </c>
      <c r="Y48" s="6"/>
      <c r="Z48" s="6"/>
      <c r="AA48" s="6" t="s">
        <v>75</v>
      </c>
      <c r="AB48" s="6" t="s">
        <v>75</v>
      </c>
      <c r="AC48" s="6" t="s">
        <v>911</v>
      </c>
      <c r="AD48" s="6" t="s">
        <v>893</v>
      </c>
      <c r="AE48" s="6"/>
      <c r="AF48" s="5">
        <v>5.0</v>
      </c>
      <c r="AG48" s="5">
        <v>4.0</v>
      </c>
      <c r="AH48" s="5">
        <v>5.0</v>
      </c>
      <c r="AI48" s="5">
        <v>3.0</v>
      </c>
      <c r="AJ48" s="5">
        <v>2.0</v>
      </c>
      <c r="AK48" s="6" t="s">
        <v>54</v>
      </c>
      <c r="AL48" s="6" t="s">
        <v>838</v>
      </c>
      <c r="AM48" s="6"/>
      <c r="AN48" s="6"/>
      <c r="AO48" s="6" t="s">
        <v>51</v>
      </c>
      <c r="AP48" s="6" t="s">
        <v>838</v>
      </c>
      <c r="AQ48" s="6"/>
      <c r="AR48" s="6" t="s">
        <v>51</v>
      </c>
      <c r="AS48" s="6" t="s">
        <v>855</v>
      </c>
      <c r="AT48" s="6"/>
      <c r="AU48" s="6"/>
      <c r="AV48" s="5">
        <v>2.0</v>
      </c>
      <c r="AW48" s="5">
        <v>0.0</v>
      </c>
      <c r="AX48" s="5">
        <v>1.0</v>
      </c>
      <c r="AY48" s="5">
        <v>3.0</v>
      </c>
      <c r="AZ48" s="5">
        <v>0.0</v>
      </c>
      <c r="BA48" s="5">
        <v>1.0</v>
      </c>
      <c r="BB48" s="5">
        <v>1.0</v>
      </c>
      <c r="BC48" s="5">
        <v>1.0</v>
      </c>
      <c r="BD48" s="5">
        <v>0.0</v>
      </c>
      <c r="BE48" s="5">
        <v>1.0</v>
      </c>
      <c r="BF48" s="5">
        <v>0.0</v>
      </c>
      <c r="BG48" s="5">
        <v>1.0</v>
      </c>
      <c r="BH48" s="5" t="s">
        <v>60</v>
      </c>
      <c r="BI48" s="5" t="s">
        <v>61</v>
      </c>
      <c r="BJ48" s="5" t="s">
        <v>62</v>
      </c>
      <c r="BK48" s="5">
        <v>28.0</v>
      </c>
      <c r="BL48" s="8" t="s">
        <v>80</v>
      </c>
      <c r="BM48" s="8" t="s">
        <v>64</v>
      </c>
      <c r="BN48" s="5">
        <v>9.81345844E8</v>
      </c>
      <c r="BO48" s="5" t="s">
        <v>409</v>
      </c>
      <c r="BP48" s="11" t="s">
        <v>834</v>
      </c>
    </row>
    <row r="49" ht="15.75" customHeight="1">
      <c r="A49" s="9">
        <v>45430.67853373842</v>
      </c>
      <c r="B49" s="5" t="s">
        <v>43</v>
      </c>
      <c r="C49" s="6" t="s">
        <v>44</v>
      </c>
      <c r="D49" s="5" t="s">
        <v>43</v>
      </c>
      <c r="E49" s="6" t="s">
        <v>45</v>
      </c>
      <c r="F49" s="6"/>
      <c r="G49" s="6"/>
      <c r="H49" s="6"/>
      <c r="I49" s="6" t="s">
        <v>46</v>
      </c>
      <c r="J49" s="6" t="s">
        <v>83</v>
      </c>
      <c r="K49" s="6"/>
      <c r="L49" s="6"/>
      <c r="M49" s="6"/>
      <c r="N49" s="6"/>
      <c r="O49" s="6"/>
      <c r="P49" s="6" t="s">
        <v>912</v>
      </c>
      <c r="Q49" s="6"/>
      <c r="R49" s="6"/>
      <c r="S49" s="5">
        <v>3.0</v>
      </c>
      <c r="T49" s="5">
        <v>5.0</v>
      </c>
      <c r="U49" s="5">
        <v>5.0</v>
      </c>
      <c r="V49" s="5">
        <v>3.0</v>
      </c>
      <c r="W49" s="6" t="s">
        <v>49</v>
      </c>
      <c r="X49" s="12" t="s">
        <v>909</v>
      </c>
      <c r="Y49" s="12" t="s">
        <v>866</v>
      </c>
      <c r="Z49" s="12"/>
      <c r="AA49" s="6" t="s">
        <v>75</v>
      </c>
      <c r="AB49" s="6" t="s">
        <v>75</v>
      </c>
      <c r="AC49" s="6" t="s">
        <v>880</v>
      </c>
      <c r="AD49" s="6"/>
      <c r="AE49" s="6"/>
      <c r="AF49" s="5">
        <v>5.0</v>
      </c>
      <c r="AG49" s="5">
        <v>5.0</v>
      </c>
      <c r="AH49" s="5">
        <v>5.0</v>
      </c>
      <c r="AI49" s="5">
        <v>3.0</v>
      </c>
      <c r="AJ49" s="5">
        <v>2.0</v>
      </c>
      <c r="AK49" s="6" t="s">
        <v>54</v>
      </c>
      <c r="AL49" s="12" t="s">
        <v>858</v>
      </c>
      <c r="AM49" s="12"/>
      <c r="AN49" s="12"/>
      <c r="AO49" s="6" t="s">
        <v>51</v>
      </c>
      <c r="AP49" s="6" t="s">
        <v>851</v>
      </c>
      <c r="AQ49" s="6"/>
      <c r="AR49" s="6" t="s">
        <v>51</v>
      </c>
      <c r="AS49" s="6" t="s">
        <v>863</v>
      </c>
      <c r="AT49" s="6"/>
      <c r="AU49" s="6"/>
      <c r="AV49" s="5">
        <v>2.0</v>
      </c>
      <c r="AW49" s="5">
        <v>0.0</v>
      </c>
      <c r="AX49" s="5">
        <v>1.0</v>
      </c>
      <c r="AY49" s="5">
        <v>3.0</v>
      </c>
      <c r="AZ49" s="5">
        <v>0.0</v>
      </c>
      <c r="BA49" s="5">
        <v>1.0</v>
      </c>
      <c r="BB49" s="5">
        <v>1.0</v>
      </c>
      <c r="BC49" s="5">
        <v>1.0</v>
      </c>
      <c r="BD49" s="5">
        <v>0.0</v>
      </c>
      <c r="BE49" s="5">
        <v>1.0</v>
      </c>
      <c r="BF49" s="5">
        <v>0.0</v>
      </c>
      <c r="BG49" s="5">
        <v>1.0</v>
      </c>
      <c r="BH49" s="5" t="s">
        <v>60</v>
      </c>
      <c r="BI49" s="5" t="s">
        <v>61</v>
      </c>
      <c r="BJ49" s="5" t="s">
        <v>62</v>
      </c>
      <c r="BK49" s="5">
        <v>26.0</v>
      </c>
      <c r="BL49" s="8" t="s">
        <v>63</v>
      </c>
      <c r="BM49" s="8" t="s">
        <v>64</v>
      </c>
      <c r="BN49" s="5">
        <v>9.7964019E8</v>
      </c>
      <c r="BO49" s="5" t="s">
        <v>416</v>
      </c>
      <c r="BP49" s="11" t="s">
        <v>834</v>
      </c>
    </row>
    <row r="50" ht="15.75" customHeight="1">
      <c r="A50" s="9">
        <v>45430.68199914352</v>
      </c>
      <c r="B50" s="5" t="s">
        <v>43</v>
      </c>
      <c r="C50" s="6" t="s">
        <v>44</v>
      </c>
      <c r="D50" s="5" t="s">
        <v>43</v>
      </c>
      <c r="E50" s="6" t="s">
        <v>94</v>
      </c>
      <c r="F50" s="6"/>
      <c r="G50" s="6"/>
      <c r="H50" s="6"/>
      <c r="I50" s="6" t="s">
        <v>46</v>
      </c>
      <c r="J50" s="6" t="s">
        <v>118</v>
      </c>
      <c r="K50" s="6"/>
      <c r="L50" s="6"/>
      <c r="M50" s="6"/>
      <c r="N50" s="6"/>
      <c r="O50" s="6"/>
      <c r="P50" s="12" t="s">
        <v>856</v>
      </c>
      <c r="Q50" s="12"/>
      <c r="R50" s="12"/>
      <c r="S50" s="5">
        <v>3.0</v>
      </c>
      <c r="T50" s="5">
        <v>3.0</v>
      </c>
      <c r="U50" s="5">
        <v>4.0</v>
      </c>
      <c r="V50" s="5">
        <v>2.0</v>
      </c>
      <c r="W50" s="6" t="s">
        <v>49</v>
      </c>
      <c r="X50" s="6" t="s">
        <v>913</v>
      </c>
      <c r="Y50" s="6"/>
      <c r="Z50" s="6"/>
      <c r="AA50" s="6" t="s">
        <v>51</v>
      </c>
      <c r="AB50" s="6" t="s">
        <v>71</v>
      </c>
      <c r="AC50" s="6" t="s">
        <v>860</v>
      </c>
      <c r="AD50" s="6"/>
      <c r="AE50" s="6"/>
      <c r="AF50" s="5">
        <v>4.0</v>
      </c>
      <c r="AG50" s="5">
        <v>4.0</v>
      </c>
      <c r="AH50" s="5">
        <v>5.0</v>
      </c>
      <c r="AI50" s="5">
        <v>5.0</v>
      </c>
      <c r="AJ50" s="5">
        <v>2.0</v>
      </c>
      <c r="AK50" s="6" t="s">
        <v>54</v>
      </c>
      <c r="AL50" s="6" t="s">
        <v>858</v>
      </c>
      <c r="AM50" s="6" t="s">
        <v>892</v>
      </c>
      <c r="AN50" s="6"/>
      <c r="AO50" s="6" t="s">
        <v>51</v>
      </c>
      <c r="AP50" s="6" t="s">
        <v>855</v>
      </c>
      <c r="AQ50" s="6" t="s">
        <v>892</v>
      </c>
      <c r="AR50" s="6" t="s">
        <v>75</v>
      </c>
      <c r="AS50" s="6" t="s">
        <v>855</v>
      </c>
      <c r="AT50" s="6"/>
      <c r="AU50" s="6"/>
      <c r="AV50" s="5">
        <v>2.0</v>
      </c>
      <c r="AW50" s="5">
        <v>0.0</v>
      </c>
      <c r="AX50" s="5">
        <v>0.0</v>
      </c>
      <c r="AY50" s="5">
        <v>0.0</v>
      </c>
      <c r="AZ50" s="5">
        <v>0.0</v>
      </c>
      <c r="BA50" s="5">
        <v>1.0</v>
      </c>
      <c r="BB50" s="5">
        <v>0.0</v>
      </c>
      <c r="BC50" s="5">
        <v>1.0</v>
      </c>
      <c r="BD50" s="5">
        <v>0.0</v>
      </c>
      <c r="BE50" s="5">
        <v>1.0</v>
      </c>
      <c r="BF50" s="5">
        <v>0.0</v>
      </c>
      <c r="BG50" s="5">
        <v>0.0</v>
      </c>
      <c r="BH50" s="5" t="s">
        <v>60</v>
      </c>
      <c r="BI50" s="5" t="s">
        <v>61</v>
      </c>
      <c r="BJ50" s="5" t="s">
        <v>90</v>
      </c>
      <c r="BK50" s="5">
        <v>26.0</v>
      </c>
      <c r="BL50" s="8" t="s">
        <v>80</v>
      </c>
      <c r="BM50" s="8" t="s">
        <v>64</v>
      </c>
      <c r="BN50" s="5">
        <v>2.1979577847E10</v>
      </c>
      <c r="BO50" s="5" t="s">
        <v>422</v>
      </c>
      <c r="BP50" s="11" t="s">
        <v>877</v>
      </c>
    </row>
    <row r="51" ht="15.75" customHeight="1">
      <c r="A51" s="9">
        <v>45430.68376459491</v>
      </c>
      <c r="B51" s="5" t="s">
        <v>43</v>
      </c>
      <c r="C51" s="6" t="s">
        <v>82</v>
      </c>
      <c r="D51" s="5" t="s">
        <v>43</v>
      </c>
      <c r="E51" s="6" t="s">
        <v>94</v>
      </c>
      <c r="F51" s="6"/>
      <c r="G51" s="6"/>
      <c r="H51" s="6"/>
      <c r="I51" s="6" t="s">
        <v>46</v>
      </c>
      <c r="J51" s="6" t="s">
        <v>118</v>
      </c>
      <c r="K51" s="6"/>
      <c r="L51" s="6"/>
      <c r="M51" s="6"/>
      <c r="N51" s="6"/>
      <c r="O51" s="6"/>
      <c r="P51" s="6" t="s">
        <v>835</v>
      </c>
      <c r="Q51" s="6" t="s">
        <v>899</v>
      </c>
      <c r="R51" s="6"/>
      <c r="S51" s="5">
        <v>3.0</v>
      </c>
      <c r="T51" s="5">
        <v>2.0</v>
      </c>
      <c r="U51" s="5">
        <v>3.0</v>
      </c>
      <c r="V51" s="5">
        <v>4.0</v>
      </c>
      <c r="W51" s="6" t="s">
        <v>69</v>
      </c>
      <c r="X51" s="6" t="s">
        <v>836</v>
      </c>
      <c r="Y51" s="6"/>
      <c r="Z51" s="6"/>
      <c r="AA51" s="6" t="s">
        <v>51</v>
      </c>
      <c r="AB51" s="6" t="s">
        <v>75</v>
      </c>
      <c r="AC51" s="6" t="s">
        <v>880</v>
      </c>
      <c r="AD51" s="6"/>
      <c r="AE51" s="6"/>
      <c r="AF51" s="5">
        <v>4.0</v>
      </c>
      <c r="AG51" s="5">
        <v>4.0</v>
      </c>
      <c r="AH51" s="5">
        <v>5.0</v>
      </c>
      <c r="AI51" s="5">
        <v>5.0</v>
      </c>
      <c r="AJ51" s="5">
        <v>2.0</v>
      </c>
      <c r="AK51" s="6" t="s">
        <v>54</v>
      </c>
      <c r="AL51" s="6" t="s">
        <v>851</v>
      </c>
      <c r="AM51" s="6" t="s">
        <v>876</v>
      </c>
      <c r="AN51" s="6" t="s">
        <v>907</v>
      </c>
      <c r="AO51" s="6" t="s">
        <v>51</v>
      </c>
      <c r="AP51" s="6" t="s">
        <v>863</v>
      </c>
      <c r="AQ51" s="6" t="s">
        <v>892</v>
      </c>
      <c r="AR51" s="6" t="s">
        <v>51</v>
      </c>
      <c r="AS51" s="6" t="s">
        <v>863</v>
      </c>
      <c r="AT51" s="6"/>
      <c r="AU51" s="6"/>
      <c r="AV51" s="5">
        <v>2.0</v>
      </c>
      <c r="AW51" s="5">
        <v>1.0</v>
      </c>
      <c r="AX51" s="5">
        <v>0.0</v>
      </c>
      <c r="AY51" s="5">
        <v>1.0</v>
      </c>
      <c r="AZ51" s="5">
        <v>0.0</v>
      </c>
      <c r="BA51" s="5">
        <v>1.0</v>
      </c>
      <c r="BB51" s="5">
        <v>1.0</v>
      </c>
      <c r="BC51" s="5">
        <v>1.0</v>
      </c>
      <c r="BD51" s="5">
        <v>0.0</v>
      </c>
      <c r="BE51" s="5">
        <v>1.0</v>
      </c>
      <c r="BF51" s="5">
        <v>0.0</v>
      </c>
      <c r="BG51" s="5">
        <v>0.0</v>
      </c>
      <c r="BH51" s="5" t="s">
        <v>60</v>
      </c>
      <c r="BI51" s="5" t="s">
        <v>61</v>
      </c>
      <c r="BJ51" s="5" t="s">
        <v>90</v>
      </c>
      <c r="BK51" s="5">
        <v>23.0</v>
      </c>
      <c r="BL51" s="8" t="s">
        <v>63</v>
      </c>
      <c r="BM51" s="8" t="s">
        <v>91</v>
      </c>
      <c r="BN51" s="5">
        <v>1.4997945995E10</v>
      </c>
      <c r="BO51" s="5" t="s">
        <v>429</v>
      </c>
      <c r="BP51" s="11" t="s">
        <v>839</v>
      </c>
    </row>
    <row r="52" ht="15.75" customHeight="1">
      <c r="A52" s="9">
        <v>45430.683860115736</v>
      </c>
      <c r="B52" s="5" t="s">
        <v>43</v>
      </c>
      <c r="C52" s="6" t="s">
        <v>44</v>
      </c>
      <c r="D52" s="5" t="s">
        <v>43</v>
      </c>
      <c r="E52" s="6" t="s">
        <v>94</v>
      </c>
      <c r="F52" s="6"/>
      <c r="G52" s="6"/>
      <c r="H52" s="6"/>
      <c r="I52" s="6" t="s">
        <v>46</v>
      </c>
      <c r="J52" s="6" t="s">
        <v>118</v>
      </c>
      <c r="K52" s="6"/>
      <c r="L52" s="6"/>
      <c r="M52" s="6"/>
      <c r="N52" s="6"/>
      <c r="O52" s="6"/>
      <c r="P52" s="6" t="s">
        <v>850</v>
      </c>
      <c r="Q52" s="6"/>
      <c r="R52" s="6"/>
      <c r="S52" s="5">
        <v>3.0</v>
      </c>
      <c r="T52" s="5">
        <v>4.0</v>
      </c>
      <c r="U52" s="5">
        <v>5.0</v>
      </c>
      <c r="V52" s="5">
        <v>2.0</v>
      </c>
      <c r="W52" s="6" t="s">
        <v>49</v>
      </c>
      <c r="X52" s="6" t="s">
        <v>830</v>
      </c>
      <c r="Y52" s="6"/>
      <c r="Z52" s="6"/>
      <c r="AA52" s="6" t="s">
        <v>75</v>
      </c>
      <c r="AB52" s="6" t="s">
        <v>71</v>
      </c>
      <c r="AC52" s="6" t="s">
        <v>831</v>
      </c>
      <c r="AD52" s="6"/>
      <c r="AE52" s="6"/>
      <c r="AF52" s="5">
        <v>3.0</v>
      </c>
      <c r="AG52" s="5">
        <v>2.0</v>
      </c>
      <c r="AH52" s="5">
        <v>3.0</v>
      </c>
      <c r="AI52" s="5">
        <v>2.0</v>
      </c>
      <c r="AJ52" s="5">
        <v>2.0</v>
      </c>
      <c r="AK52" s="6" t="s">
        <v>54</v>
      </c>
      <c r="AL52" s="6" t="s">
        <v>851</v>
      </c>
      <c r="AM52" s="6"/>
      <c r="AN52" s="6"/>
      <c r="AO52" s="6" t="s">
        <v>51</v>
      </c>
      <c r="AP52" s="6" t="s">
        <v>838</v>
      </c>
      <c r="AQ52" s="6"/>
      <c r="AR52" s="6" t="s">
        <v>75</v>
      </c>
      <c r="AS52" s="6" t="s">
        <v>838</v>
      </c>
      <c r="AT52" s="6"/>
      <c r="AU52" s="6"/>
      <c r="AV52" s="5">
        <v>1.0</v>
      </c>
      <c r="AW52" s="5">
        <v>0.0</v>
      </c>
      <c r="AX52" s="5">
        <v>0.0</v>
      </c>
      <c r="AY52" s="5">
        <v>2.0</v>
      </c>
      <c r="AZ52" s="5">
        <v>0.0</v>
      </c>
      <c r="BA52" s="5">
        <v>1.0</v>
      </c>
      <c r="BB52" s="5">
        <v>1.0</v>
      </c>
      <c r="BC52" s="5">
        <v>1.0</v>
      </c>
      <c r="BD52" s="5">
        <v>0.0</v>
      </c>
      <c r="BE52" s="5">
        <v>1.0</v>
      </c>
      <c r="BF52" s="5">
        <v>0.0</v>
      </c>
      <c r="BG52" s="5">
        <v>0.0</v>
      </c>
      <c r="BH52" s="5" t="s">
        <v>60</v>
      </c>
      <c r="BI52" s="5" t="s">
        <v>61</v>
      </c>
      <c r="BJ52" s="5" t="s">
        <v>62</v>
      </c>
      <c r="BK52" s="5">
        <v>28.0</v>
      </c>
      <c r="BL52" s="8" t="s">
        <v>63</v>
      </c>
      <c r="BM52" s="8" t="s">
        <v>64</v>
      </c>
      <c r="BN52" s="5">
        <v>1.4997228592E10</v>
      </c>
      <c r="BO52" s="5" t="s">
        <v>434</v>
      </c>
      <c r="BP52" s="11" t="s">
        <v>839</v>
      </c>
    </row>
    <row r="53" ht="15.75" customHeight="1">
      <c r="A53" s="9">
        <v>45430.68419809028</v>
      </c>
      <c r="B53" s="5" t="s">
        <v>43</v>
      </c>
      <c r="C53" s="6" t="s">
        <v>126</v>
      </c>
      <c r="D53" s="5" t="s">
        <v>43</v>
      </c>
      <c r="E53" s="6" t="s">
        <v>94</v>
      </c>
      <c r="F53" s="6"/>
      <c r="G53" s="6"/>
      <c r="H53" s="6"/>
      <c r="I53" s="6" t="s">
        <v>46</v>
      </c>
      <c r="J53" s="6" t="s">
        <v>118</v>
      </c>
      <c r="K53" s="6"/>
      <c r="L53" s="6"/>
      <c r="M53" s="6"/>
      <c r="N53" s="6"/>
      <c r="O53" s="6"/>
      <c r="P53" s="6" t="s">
        <v>850</v>
      </c>
      <c r="Q53" s="6"/>
      <c r="R53" s="6"/>
      <c r="S53" s="5">
        <v>1.0</v>
      </c>
      <c r="T53" s="5">
        <v>4.0</v>
      </c>
      <c r="U53" s="5">
        <v>5.0</v>
      </c>
      <c r="V53" s="5">
        <v>1.0</v>
      </c>
      <c r="W53" s="6" t="s">
        <v>49</v>
      </c>
      <c r="X53" s="6" t="s">
        <v>830</v>
      </c>
      <c r="Y53" s="6"/>
      <c r="Z53" s="6"/>
      <c r="AA53" s="6" t="s">
        <v>75</v>
      </c>
      <c r="AB53" s="6" t="s">
        <v>71</v>
      </c>
      <c r="AC53" s="6" t="s">
        <v>878</v>
      </c>
      <c r="AD53" s="6"/>
      <c r="AE53" s="6"/>
      <c r="AF53" s="5">
        <v>3.0</v>
      </c>
      <c r="AG53" s="5">
        <v>2.0</v>
      </c>
      <c r="AH53" s="5">
        <v>2.0</v>
      </c>
      <c r="AI53" s="5">
        <v>2.0</v>
      </c>
      <c r="AJ53" s="5">
        <v>2.0</v>
      </c>
      <c r="AK53" s="6" t="s">
        <v>54</v>
      </c>
      <c r="AL53" s="6" t="s">
        <v>858</v>
      </c>
      <c r="AM53" s="6"/>
      <c r="AN53" s="6"/>
      <c r="AO53" s="6" t="s">
        <v>75</v>
      </c>
      <c r="AP53" s="6" t="s">
        <v>530</v>
      </c>
      <c r="AQ53" s="6"/>
      <c r="AR53" s="6" t="s">
        <v>51</v>
      </c>
      <c r="AS53" s="6" t="s">
        <v>855</v>
      </c>
      <c r="AT53" s="6"/>
      <c r="AU53" s="6"/>
      <c r="AV53" s="5">
        <v>2.0</v>
      </c>
      <c r="AW53" s="5">
        <v>0.0</v>
      </c>
      <c r="AX53" s="5">
        <v>1.0</v>
      </c>
      <c r="AY53" s="5">
        <v>1.0</v>
      </c>
      <c r="AZ53" s="5">
        <v>0.0</v>
      </c>
      <c r="BA53" s="5">
        <v>1.0</v>
      </c>
      <c r="BB53" s="5">
        <v>1.0</v>
      </c>
      <c r="BC53" s="5">
        <v>1.0</v>
      </c>
      <c r="BD53" s="5">
        <v>0.0</v>
      </c>
      <c r="BE53" s="5">
        <v>0.0</v>
      </c>
      <c r="BF53" s="5">
        <v>0.0</v>
      </c>
      <c r="BG53" s="5">
        <v>0.0</v>
      </c>
      <c r="BH53" s="5" t="s">
        <v>60</v>
      </c>
      <c r="BI53" s="5" t="s">
        <v>61</v>
      </c>
      <c r="BJ53" s="5" t="s">
        <v>90</v>
      </c>
      <c r="BK53" s="5">
        <v>49.0</v>
      </c>
      <c r="BL53" s="8" t="s">
        <v>80</v>
      </c>
      <c r="BM53" s="8" t="s">
        <v>91</v>
      </c>
      <c r="BN53" s="5">
        <v>1.196199356E9</v>
      </c>
      <c r="BO53" s="5" t="s">
        <v>441</v>
      </c>
      <c r="BP53" s="11" t="s">
        <v>839</v>
      </c>
    </row>
    <row r="54" ht="15.75" customHeight="1">
      <c r="A54" s="9">
        <v>45430.68968487269</v>
      </c>
      <c r="B54" s="5" t="s">
        <v>43</v>
      </c>
      <c r="C54" s="6" t="s">
        <v>126</v>
      </c>
      <c r="D54" s="5" t="s">
        <v>43</v>
      </c>
      <c r="E54" s="6" t="s">
        <v>94</v>
      </c>
      <c r="F54" s="6"/>
      <c r="G54" s="6"/>
      <c r="H54" s="6"/>
      <c r="I54" s="6" t="s">
        <v>134</v>
      </c>
      <c r="J54" s="6" t="s">
        <v>307</v>
      </c>
      <c r="K54" s="6"/>
      <c r="L54" s="6"/>
      <c r="M54" s="6"/>
      <c r="N54" s="6"/>
      <c r="O54" s="6"/>
      <c r="P54" s="6" t="s">
        <v>840</v>
      </c>
      <c r="Q54" s="6"/>
      <c r="R54" s="6"/>
      <c r="S54" s="5">
        <v>5.0</v>
      </c>
      <c r="T54" s="5">
        <v>5.0</v>
      </c>
      <c r="U54" s="5">
        <v>5.0</v>
      </c>
      <c r="V54" s="5">
        <v>3.0</v>
      </c>
      <c r="W54" s="6" t="s">
        <v>69</v>
      </c>
      <c r="X54" s="6" t="s">
        <v>871</v>
      </c>
      <c r="Y54" s="6"/>
      <c r="Z54" s="6"/>
      <c r="AA54" s="6" t="s">
        <v>111</v>
      </c>
      <c r="AB54" s="6" t="s">
        <v>71</v>
      </c>
      <c r="AC54" s="6" t="s">
        <v>530</v>
      </c>
      <c r="AD54" s="6"/>
      <c r="AE54" s="6"/>
      <c r="AF54" s="5">
        <v>5.0</v>
      </c>
      <c r="AG54" s="5">
        <v>5.0</v>
      </c>
      <c r="AH54" s="5">
        <v>5.0</v>
      </c>
      <c r="AI54" s="5">
        <v>4.0</v>
      </c>
      <c r="AJ54" s="5">
        <v>2.0</v>
      </c>
      <c r="AK54" s="6" t="s">
        <v>73</v>
      </c>
      <c r="AL54" s="6" t="s">
        <v>530</v>
      </c>
      <c r="AM54" s="6"/>
      <c r="AN54" s="6"/>
      <c r="AO54" s="6" t="s">
        <v>111</v>
      </c>
      <c r="AP54" s="6" t="s">
        <v>881</v>
      </c>
      <c r="AQ54" s="6"/>
      <c r="AR54" s="6" t="s">
        <v>71</v>
      </c>
      <c r="AS54" s="6" t="s">
        <v>903</v>
      </c>
      <c r="AT54" s="6"/>
      <c r="AU54" s="6"/>
      <c r="AV54" s="5">
        <v>3.0</v>
      </c>
      <c r="AW54" s="5">
        <v>0.0</v>
      </c>
      <c r="AX54" s="5">
        <v>1.0</v>
      </c>
      <c r="AY54" s="5">
        <v>3.0</v>
      </c>
      <c r="AZ54" s="5">
        <v>0.0</v>
      </c>
      <c r="BA54" s="5">
        <v>1.0</v>
      </c>
      <c r="BB54" s="5">
        <v>1.0</v>
      </c>
      <c r="BC54" s="5">
        <v>2.0</v>
      </c>
      <c r="BD54" s="5">
        <v>0.0</v>
      </c>
      <c r="BE54" s="5">
        <v>1.0</v>
      </c>
      <c r="BF54" s="5">
        <v>0.0</v>
      </c>
      <c r="BG54" s="5">
        <v>1.0</v>
      </c>
      <c r="BH54" s="5" t="s">
        <v>60</v>
      </c>
      <c r="BI54" s="5" t="s">
        <v>61</v>
      </c>
      <c r="BJ54" s="5" t="s">
        <v>62</v>
      </c>
      <c r="BK54" s="5">
        <v>50.0</v>
      </c>
      <c r="BL54" s="8" t="s">
        <v>63</v>
      </c>
      <c r="BM54" s="8" t="s">
        <v>91</v>
      </c>
      <c r="BN54" s="5">
        <v>1.1939046948E10</v>
      </c>
      <c r="BO54" s="5" t="s">
        <v>448</v>
      </c>
      <c r="BP54" s="11" t="s">
        <v>843</v>
      </c>
    </row>
    <row r="55" ht="15.75" customHeight="1">
      <c r="A55" s="9">
        <v>45430.68971162037</v>
      </c>
      <c r="B55" s="5" t="s">
        <v>43</v>
      </c>
      <c r="C55" s="6" t="s">
        <v>82</v>
      </c>
      <c r="D55" s="5" t="s">
        <v>43</v>
      </c>
      <c r="E55" s="6" t="s">
        <v>94</v>
      </c>
      <c r="F55" s="6"/>
      <c r="G55" s="6"/>
      <c r="H55" s="6"/>
      <c r="I55" s="6" t="s">
        <v>134</v>
      </c>
      <c r="J55" s="6" t="s">
        <v>307</v>
      </c>
      <c r="K55" s="6"/>
      <c r="L55" s="6"/>
      <c r="M55" s="6"/>
      <c r="N55" s="6"/>
      <c r="O55" s="6"/>
      <c r="P55" s="6" t="s">
        <v>840</v>
      </c>
      <c r="Q55" s="6" t="s">
        <v>875</v>
      </c>
      <c r="R55" s="6"/>
      <c r="S55" s="5">
        <v>4.0</v>
      </c>
      <c r="T55" s="5">
        <v>5.0</v>
      </c>
      <c r="U55" s="5">
        <v>5.0</v>
      </c>
      <c r="V55" s="5">
        <v>3.0</v>
      </c>
      <c r="W55" s="6" t="s">
        <v>69</v>
      </c>
      <c r="X55" s="6" t="s">
        <v>871</v>
      </c>
      <c r="Y55" s="6"/>
      <c r="Z55" s="6"/>
      <c r="AA55" s="6" t="s">
        <v>52</v>
      </c>
      <c r="AB55" s="6" t="s">
        <v>111</v>
      </c>
      <c r="AC55" s="6" t="s">
        <v>878</v>
      </c>
      <c r="AD55" s="6"/>
      <c r="AE55" s="6"/>
      <c r="AF55" s="5">
        <v>5.0</v>
      </c>
      <c r="AG55" s="5">
        <v>5.0</v>
      </c>
      <c r="AH55" s="5">
        <v>5.0</v>
      </c>
      <c r="AI55" s="5">
        <v>4.0</v>
      </c>
      <c r="AJ55" s="5">
        <v>1.0</v>
      </c>
      <c r="AK55" s="6" t="s">
        <v>73</v>
      </c>
      <c r="AL55" s="6" t="s">
        <v>846</v>
      </c>
      <c r="AM55" s="6" t="s">
        <v>914</v>
      </c>
      <c r="AN55" s="6" t="s">
        <v>849</v>
      </c>
      <c r="AO55" s="6" t="s">
        <v>111</v>
      </c>
      <c r="AP55" s="6" t="s">
        <v>915</v>
      </c>
      <c r="AQ55" s="6"/>
      <c r="AR55" s="6" t="s">
        <v>71</v>
      </c>
      <c r="AS55" s="6" t="s">
        <v>916</v>
      </c>
      <c r="AT55" s="6"/>
      <c r="AU55" s="6"/>
      <c r="AV55" s="5">
        <v>3.0</v>
      </c>
      <c r="AW55" s="5">
        <v>0.0</v>
      </c>
      <c r="AX55" s="5">
        <v>1.0</v>
      </c>
      <c r="AY55" s="5">
        <v>3.0</v>
      </c>
      <c r="AZ55" s="5">
        <v>0.0</v>
      </c>
      <c r="BA55" s="5">
        <v>1.0</v>
      </c>
      <c r="BB55" s="5">
        <v>1.0</v>
      </c>
      <c r="BC55" s="5">
        <v>2.0</v>
      </c>
      <c r="BD55" s="5">
        <v>0.0</v>
      </c>
      <c r="BE55" s="5">
        <v>1.0</v>
      </c>
      <c r="BF55" s="5">
        <v>0.0</v>
      </c>
      <c r="BG55" s="5">
        <v>1.0</v>
      </c>
      <c r="BH55" s="5" t="s">
        <v>60</v>
      </c>
      <c r="BI55" s="5" t="s">
        <v>61</v>
      </c>
      <c r="BJ55" s="5" t="s">
        <v>62</v>
      </c>
      <c r="BK55" s="5">
        <v>20.0</v>
      </c>
      <c r="BL55" s="8" t="s">
        <v>63</v>
      </c>
      <c r="BM55" s="8" t="s">
        <v>64</v>
      </c>
      <c r="BN55" s="5">
        <v>1.1959399646E10</v>
      </c>
      <c r="BO55" s="5" t="s">
        <v>455</v>
      </c>
      <c r="BP55" s="11" t="s">
        <v>843</v>
      </c>
    </row>
    <row r="56" ht="15.75" customHeight="1">
      <c r="A56" s="9">
        <v>45430.700972569444</v>
      </c>
      <c r="B56" s="5" t="s">
        <v>43</v>
      </c>
      <c r="C56" s="6" t="s">
        <v>66</v>
      </c>
      <c r="D56" s="5" t="s">
        <v>43</v>
      </c>
      <c r="E56" s="6" t="s">
        <v>45</v>
      </c>
      <c r="F56" s="6"/>
      <c r="G56" s="6"/>
      <c r="H56" s="6"/>
      <c r="I56" s="6" t="s">
        <v>46</v>
      </c>
      <c r="J56" s="6" t="s">
        <v>118</v>
      </c>
      <c r="K56" s="6"/>
      <c r="L56" s="6"/>
      <c r="M56" s="6"/>
      <c r="N56" s="6"/>
      <c r="O56" s="6"/>
      <c r="P56" s="6" t="s">
        <v>850</v>
      </c>
      <c r="Q56" s="6" t="s">
        <v>875</v>
      </c>
      <c r="R56" s="6"/>
      <c r="S56" s="5">
        <v>3.0</v>
      </c>
      <c r="T56" s="5">
        <v>5.0</v>
      </c>
      <c r="U56" s="5">
        <v>4.0</v>
      </c>
      <c r="V56" s="5">
        <v>3.0</v>
      </c>
      <c r="W56" s="6" t="s">
        <v>49</v>
      </c>
      <c r="X56" s="12" t="s">
        <v>909</v>
      </c>
      <c r="Y56" s="12" t="s">
        <v>866</v>
      </c>
      <c r="Z56" s="12"/>
      <c r="AA56" s="6" t="s">
        <v>51</v>
      </c>
      <c r="AB56" s="6" t="s">
        <v>71</v>
      </c>
      <c r="AC56" s="6" t="s">
        <v>860</v>
      </c>
      <c r="AD56" s="6"/>
      <c r="AE56" s="6"/>
      <c r="AF56" s="5">
        <v>5.0</v>
      </c>
      <c r="AG56" s="5">
        <v>5.0</v>
      </c>
      <c r="AH56" s="5">
        <v>5.0</v>
      </c>
      <c r="AI56" s="5">
        <v>4.0</v>
      </c>
      <c r="AJ56" s="5">
        <v>3.0</v>
      </c>
      <c r="AK56" s="6" t="s">
        <v>54</v>
      </c>
      <c r="AL56" s="6" t="s">
        <v>851</v>
      </c>
      <c r="AM56" s="6"/>
      <c r="AN56" s="6"/>
      <c r="AO56" s="6" t="s">
        <v>71</v>
      </c>
      <c r="AP56" s="6" t="s">
        <v>530</v>
      </c>
      <c r="AQ56" s="6"/>
      <c r="AR56" s="6" t="s">
        <v>52</v>
      </c>
      <c r="AS56" s="6" t="s">
        <v>530</v>
      </c>
      <c r="AT56" s="6"/>
      <c r="AU56" s="6"/>
      <c r="AV56" s="5">
        <v>2.0</v>
      </c>
      <c r="AW56" s="5">
        <v>1.0</v>
      </c>
      <c r="AX56" s="5">
        <v>1.0</v>
      </c>
      <c r="AY56" s="5">
        <v>2.0</v>
      </c>
      <c r="AZ56" s="5">
        <v>1.0</v>
      </c>
      <c r="BA56" s="5">
        <v>1.0</v>
      </c>
      <c r="BB56" s="5">
        <v>1.0</v>
      </c>
      <c r="BC56" s="5">
        <v>1.0</v>
      </c>
      <c r="BD56" s="5">
        <v>0.0</v>
      </c>
      <c r="BE56" s="5">
        <v>1.0</v>
      </c>
      <c r="BF56" s="5">
        <v>0.0</v>
      </c>
      <c r="BG56" s="5">
        <v>0.0</v>
      </c>
      <c r="BH56" s="5" t="s">
        <v>60</v>
      </c>
      <c r="BI56" s="5" t="s">
        <v>61</v>
      </c>
      <c r="BJ56" s="5" t="s">
        <v>62</v>
      </c>
      <c r="BK56" s="5">
        <v>32.0</v>
      </c>
      <c r="BL56" s="8" t="s">
        <v>63</v>
      </c>
      <c r="BM56" s="8" t="s">
        <v>64</v>
      </c>
      <c r="BN56" s="5">
        <v>1.19544789E10</v>
      </c>
      <c r="BO56" s="5" t="s">
        <v>462</v>
      </c>
      <c r="BP56" s="11" t="s">
        <v>834</v>
      </c>
    </row>
    <row r="57" ht="15.75" customHeight="1">
      <c r="A57" s="9">
        <v>45430.70171519676</v>
      </c>
      <c r="B57" s="5" t="s">
        <v>43</v>
      </c>
      <c r="C57" s="6" t="s">
        <v>126</v>
      </c>
      <c r="D57" s="5" t="s">
        <v>43</v>
      </c>
      <c r="E57" s="6" t="s">
        <v>45</v>
      </c>
      <c r="F57" s="6"/>
      <c r="G57" s="6"/>
      <c r="H57" s="6"/>
      <c r="I57" s="6" t="s">
        <v>46</v>
      </c>
      <c r="J57" s="6" t="s">
        <v>118</v>
      </c>
      <c r="K57" s="6"/>
      <c r="L57" s="6"/>
      <c r="M57" s="6"/>
      <c r="N57" s="6"/>
      <c r="O57" s="6"/>
      <c r="P57" s="12" t="s">
        <v>856</v>
      </c>
      <c r="Q57" s="12"/>
      <c r="R57" s="12"/>
      <c r="S57" s="5">
        <v>5.0</v>
      </c>
      <c r="T57" s="5">
        <v>5.0</v>
      </c>
      <c r="U57" s="5">
        <v>5.0</v>
      </c>
      <c r="V57" s="5">
        <v>3.0</v>
      </c>
      <c r="W57" s="6" t="s">
        <v>49</v>
      </c>
      <c r="X57" s="12" t="s">
        <v>909</v>
      </c>
      <c r="Y57" s="12" t="s">
        <v>866</v>
      </c>
      <c r="Z57" s="12"/>
      <c r="AA57" s="6" t="s">
        <v>51</v>
      </c>
      <c r="AB57" s="6" t="s">
        <v>111</v>
      </c>
      <c r="AC57" s="6" t="s">
        <v>860</v>
      </c>
      <c r="AD57" s="6"/>
      <c r="AE57" s="6"/>
      <c r="AF57" s="5">
        <v>5.0</v>
      </c>
      <c r="AG57" s="5">
        <v>5.0</v>
      </c>
      <c r="AH57" s="5">
        <v>5.0</v>
      </c>
      <c r="AI57" s="5">
        <v>5.0</v>
      </c>
      <c r="AJ57" s="5">
        <v>2.0</v>
      </c>
      <c r="AK57" s="6" t="s">
        <v>54</v>
      </c>
      <c r="AL57" s="12" t="s">
        <v>863</v>
      </c>
      <c r="AM57" s="12"/>
      <c r="AN57" s="12"/>
      <c r="AO57" s="6" t="s">
        <v>75</v>
      </c>
      <c r="AP57" s="6" t="s">
        <v>851</v>
      </c>
      <c r="AQ57" s="6"/>
      <c r="AR57" s="6" t="s">
        <v>51</v>
      </c>
      <c r="AS57" s="12" t="s">
        <v>863</v>
      </c>
      <c r="AT57" s="12" t="s">
        <v>892</v>
      </c>
      <c r="AU57" s="12"/>
      <c r="AV57" s="5">
        <v>2.0</v>
      </c>
      <c r="AW57" s="5">
        <v>1.0</v>
      </c>
      <c r="AX57" s="5">
        <v>3.0</v>
      </c>
      <c r="AY57" s="5">
        <v>3.0</v>
      </c>
      <c r="AZ57" s="5">
        <v>1.0</v>
      </c>
      <c r="BA57" s="5">
        <v>1.0</v>
      </c>
      <c r="BB57" s="5">
        <v>1.0</v>
      </c>
      <c r="BC57" s="5">
        <v>1.0</v>
      </c>
      <c r="BD57" s="5">
        <v>0.0</v>
      </c>
      <c r="BE57" s="5">
        <v>1.0</v>
      </c>
      <c r="BF57" s="5">
        <v>0.0</v>
      </c>
      <c r="BG57" s="5">
        <v>0.0</v>
      </c>
      <c r="BH57" s="5" t="s">
        <v>60</v>
      </c>
      <c r="BI57" s="5" t="s">
        <v>61</v>
      </c>
      <c r="BJ57" s="5" t="s">
        <v>62</v>
      </c>
      <c r="BK57" s="5">
        <v>53.0</v>
      </c>
      <c r="BL57" s="8" t="s">
        <v>63</v>
      </c>
      <c r="BM57" s="8" t="s">
        <v>64</v>
      </c>
      <c r="BN57" s="5">
        <v>9.65602744E8</v>
      </c>
      <c r="BO57" s="5" t="s">
        <v>469</v>
      </c>
      <c r="BP57" s="11" t="s">
        <v>843</v>
      </c>
    </row>
    <row r="58" ht="15.75" customHeight="1">
      <c r="A58" s="9">
        <v>45430.71408928241</v>
      </c>
      <c r="B58" s="5" t="s">
        <v>43</v>
      </c>
      <c r="C58" s="6" t="s">
        <v>82</v>
      </c>
      <c r="D58" s="5" t="s">
        <v>43</v>
      </c>
      <c r="E58" s="6" t="s">
        <v>94</v>
      </c>
      <c r="F58" s="6"/>
      <c r="G58" s="6"/>
      <c r="H58" s="6"/>
      <c r="I58" s="6" t="s">
        <v>46</v>
      </c>
      <c r="J58" s="6" t="s">
        <v>47</v>
      </c>
      <c r="K58" s="6"/>
      <c r="L58" s="6"/>
      <c r="M58" s="6"/>
      <c r="N58" s="6"/>
      <c r="O58" s="6"/>
      <c r="P58" s="6" t="s">
        <v>850</v>
      </c>
      <c r="Q58" s="6" t="s">
        <v>917</v>
      </c>
      <c r="R58" s="6"/>
      <c r="S58" s="5">
        <v>4.0</v>
      </c>
      <c r="T58" s="5">
        <v>1.0</v>
      </c>
      <c r="U58" s="5">
        <v>5.0</v>
      </c>
      <c r="V58" s="5">
        <v>2.0</v>
      </c>
      <c r="W58" s="6" t="s">
        <v>136</v>
      </c>
      <c r="X58" s="6" t="s">
        <v>865</v>
      </c>
      <c r="Y58" s="6" t="s">
        <v>866</v>
      </c>
      <c r="Z58" s="6"/>
      <c r="AA58" s="6" t="s">
        <v>51</v>
      </c>
      <c r="AB58" s="6" t="s">
        <v>51</v>
      </c>
      <c r="AC58" s="6" t="s">
        <v>918</v>
      </c>
      <c r="AD58" s="6"/>
      <c r="AE58" s="6"/>
      <c r="AF58" s="5">
        <v>2.0</v>
      </c>
      <c r="AG58" s="5">
        <v>5.0</v>
      </c>
      <c r="AH58" s="5">
        <v>5.0</v>
      </c>
      <c r="AI58" s="5">
        <v>4.0</v>
      </c>
      <c r="AJ58" s="5">
        <v>2.0</v>
      </c>
      <c r="AK58" s="6" t="s">
        <v>54</v>
      </c>
      <c r="AL58" s="12" t="s">
        <v>889</v>
      </c>
      <c r="AM58" s="12"/>
      <c r="AN58" s="12"/>
      <c r="AO58" s="6" t="s">
        <v>51</v>
      </c>
      <c r="AP58" s="12" t="s">
        <v>881</v>
      </c>
      <c r="AQ58" s="12" t="s">
        <v>876</v>
      </c>
      <c r="AR58" s="6" t="s">
        <v>51</v>
      </c>
      <c r="AS58" s="12" t="s">
        <v>851</v>
      </c>
      <c r="AT58" s="12"/>
      <c r="AU58" s="12"/>
      <c r="AV58" s="5" t="s">
        <v>59</v>
      </c>
      <c r="AW58" s="5">
        <v>1.0</v>
      </c>
      <c r="AX58" s="5">
        <v>0.0</v>
      </c>
      <c r="AY58" s="5">
        <v>3.0</v>
      </c>
      <c r="AZ58" s="5">
        <v>0.0</v>
      </c>
      <c r="BA58" s="5">
        <v>2.0</v>
      </c>
      <c r="BB58" s="5">
        <v>2.0</v>
      </c>
      <c r="BC58" s="5">
        <v>1.0</v>
      </c>
      <c r="BD58" s="5">
        <v>1.0</v>
      </c>
      <c r="BE58" s="5">
        <v>1.0</v>
      </c>
      <c r="BF58" s="5">
        <v>0.0</v>
      </c>
      <c r="BG58" s="5">
        <v>1.0</v>
      </c>
      <c r="BH58" s="5" t="s">
        <v>60</v>
      </c>
      <c r="BI58" s="5" t="s">
        <v>61</v>
      </c>
      <c r="BJ58" s="5" t="s">
        <v>62</v>
      </c>
      <c r="BK58" s="5">
        <v>20.0</v>
      </c>
      <c r="BL58" s="8" t="s">
        <v>63</v>
      </c>
      <c r="BM58" s="8" t="s">
        <v>64</v>
      </c>
      <c r="BN58" s="5">
        <v>1.1982567975E10</v>
      </c>
      <c r="BO58" s="5" t="s">
        <v>476</v>
      </c>
      <c r="BP58" s="11" t="s">
        <v>843</v>
      </c>
    </row>
    <row r="59" ht="15.75" customHeight="1">
      <c r="A59" s="9">
        <v>45430.71412697917</v>
      </c>
      <c r="B59" s="5" t="s">
        <v>43</v>
      </c>
      <c r="C59" s="6" t="s">
        <v>126</v>
      </c>
      <c r="D59" s="5" t="s">
        <v>43</v>
      </c>
      <c r="E59" s="6" t="s">
        <v>94</v>
      </c>
      <c r="F59" s="6"/>
      <c r="G59" s="6"/>
      <c r="H59" s="6"/>
      <c r="I59" s="6" t="s">
        <v>46</v>
      </c>
      <c r="J59" s="6" t="s">
        <v>47</v>
      </c>
      <c r="K59" s="6"/>
      <c r="L59" s="6"/>
      <c r="M59" s="6"/>
      <c r="N59" s="6"/>
      <c r="O59" s="6"/>
      <c r="P59" s="6" t="s">
        <v>874</v>
      </c>
      <c r="Q59" s="6" t="s">
        <v>919</v>
      </c>
      <c r="R59" s="6" t="s">
        <v>875</v>
      </c>
      <c r="S59" s="5">
        <v>5.0</v>
      </c>
      <c r="T59" s="5">
        <v>5.0</v>
      </c>
      <c r="U59" s="5">
        <v>5.0</v>
      </c>
      <c r="V59" s="5">
        <v>4.0</v>
      </c>
      <c r="W59" s="6" t="s">
        <v>69</v>
      </c>
      <c r="X59" s="6" t="s">
        <v>836</v>
      </c>
      <c r="Y59" s="6"/>
      <c r="Z59" s="6"/>
      <c r="AA59" s="6" t="s">
        <v>51</v>
      </c>
      <c r="AB59" s="6" t="s">
        <v>71</v>
      </c>
      <c r="AC59" s="6" t="s">
        <v>860</v>
      </c>
      <c r="AD59" s="6"/>
      <c r="AE59" s="6"/>
      <c r="AF59" s="5">
        <v>3.0</v>
      </c>
      <c r="AG59" s="5">
        <v>5.0</v>
      </c>
      <c r="AH59" s="5">
        <v>5.0</v>
      </c>
      <c r="AI59" s="5">
        <v>5.0</v>
      </c>
      <c r="AJ59" s="5">
        <v>2.0</v>
      </c>
      <c r="AK59" s="6" t="s">
        <v>54</v>
      </c>
      <c r="AL59" s="6" t="s">
        <v>851</v>
      </c>
      <c r="AM59" s="6"/>
      <c r="AN59" s="6"/>
      <c r="AO59" s="6" t="s">
        <v>51</v>
      </c>
      <c r="AP59" s="6" t="s">
        <v>838</v>
      </c>
      <c r="AQ59" s="6" t="s">
        <v>892</v>
      </c>
      <c r="AR59" s="6" t="s">
        <v>51</v>
      </c>
      <c r="AS59" s="6" t="s">
        <v>864</v>
      </c>
      <c r="AT59" s="6"/>
      <c r="AU59" s="6"/>
      <c r="AV59" s="5" t="s">
        <v>59</v>
      </c>
      <c r="AW59" s="5">
        <v>2.0</v>
      </c>
      <c r="AX59" s="5">
        <v>1.0</v>
      </c>
      <c r="AY59" s="5">
        <v>1.0</v>
      </c>
      <c r="AZ59" s="5">
        <v>0.0</v>
      </c>
      <c r="BA59" s="5">
        <v>2.0</v>
      </c>
      <c r="BB59" s="5">
        <v>2.0</v>
      </c>
      <c r="BC59" s="5">
        <v>1.0</v>
      </c>
      <c r="BD59" s="5">
        <v>0.0</v>
      </c>
      <c r="BE59" s="5">
        <v>1.0</v>
      </c>
      <c r="BF59" s="5">
        <v>0.0</v>
      </c>
      <c r="BG59" s="5">
        <v>0.0</v>
      </c>
      <c r="BH59" s="5" t="s">
        <v>60</v>
      </c>
      <c r="BI59" s="5" t="s">
        <v>61</v>
      </c>
      <c r="BJ59" s="5" t="s">
        <v>62</v>
      </c>
      <c r="BK59" s="5">
        <v>46.0</v>
      </c>
      <c r="BL59" s="8" t="s">
        <v>63</v>
      </c>
      <c r="BM59" s="8" t="s">
        <v>91</v>
      </c>
      <c r="BN59" s="5">
        <v>1.1988470307E10</v>
      </c>
      <c r="BO59" s="5" t="s">
        <v>483</v>
      </c>
      <c r="BP59" s="11" t="s">
        <v>843</v>
      </c>
    </row>
    <row r="60" ht="15.75" customHeight="1">
      <c r="A60" s="9">
        <v>45430.7468562037</v>
      </c>
      <c r="B60" s="5" t="s">
        <v>43</v>
      </c>
      <c r="C60" s="6" t="s">
        <v>82</v>
      </c>
      <c r="D60" s="5" t="s">
        <v>43</v>
      </c>
      <c r="E60" s="6" t="s">
        <v>306</v>
      </c>
      <c r="F60" s="6"/>
      <c r="G60" s="6"/>
      <c r="H60" s="6"/>
      <c r="I60" s="6" t="s">
        <v>46</v>
      </c>
      <c r="J60" s="6" t="s">
        <v>47</v>
      </c>
      <c r="K60" s="6"/>
      <c r="L60" s="6"/>
      <c r="M60" s="6"/>
      <c r="N60" s="6"/>
      <c r="O60" s="6"/>
      <c r="P60" s="6" t="s">
        <v>902</v>
      </c>
      <c r="Q60" s="6"/>
      <c r="R60" s="6"/>
      <c r="S60" s="5">
        <v>2.0</v>
      </c>
      <c r="T60" s="5">
        <v>1.0</v>
      </c>
      <c r="U60" s="5">
        <v>5.0</v>
      </c>
      <c r="V60" s="5">
        <v>4.0</v>
      </c>
      <c r="W60" s="6" t="s">
        <v>136</v>
      </c>
      <c r="X60" s="6" t="s">
        <v>862</v>
      </c>
      <c r="Y60" s="6" t="s">
        <v>888</v>
      </c>
      <c r="Z60" s="6"/>
      <c r="AA60" s="6" t="s">
        <v>51</v>
      </c>
      <c r="AB60" s="6" t="s">
        <v>111</v>
      </c>
      <c r="AC60" s="6" t="s">
        <v>878</v>
      </c>
      <c r="AD60" s="6"/>
      <c r="AE60" s="6"/>
      <c r="AF60" s="5">
        <v>5.0</v>
      </c>
      <c r="AG60" s="5">
        <v>5.0</v>
      </c>
      <c r="AH60" s="5">
        <v>4.0</v>
      </c>
      <c r="AI60" s="5">
        <v>3.0</v>
      </c>
      <c r="AJ60" s="5">
        <v>2.0</v>
      </c>
      <c r="AK60" s="6" t="s">
        <v>73</v>
      </c>
      <c r="AL60" s="6" t="s">
        <v>920</v>
      </c>
      <c r="AM60" s="6"/>
      <c r="AN60" s="6"/>
      <c r="AO60" s="6" t="s">
        <v>71</v>
      </c>
      <c r="AP60" s="6" t="s">
        <v>530</v>
      </c>
      <c r="AQ60" s="6"/>
      <c r="AR60" s="6" t="s">
        <v>71</v>
      </c>
      <c r="AS60" s="6" t="s">
        <v>530</v>
      </c>
      <c r="AT60" s="6"/>
      <c r="AU60" s="6"/>
      <c r="AV60" s="5">
        <v>2.0</v>
      </c>
      <c r="AW60" s="5">
        <v>1.0</v>
      </c>
      <c r="AX60" s="5">
        <v>1.0</v>
      </c>
      <c r="AY60" s="5">
        <v>3.0</v>
      </c>
      <c r="AZ60" s="5">
        <v>1.0</v>
      </c>
      <c r="BA60" s="5">
        <v>1.0</v>
      </c>
      <c r="BB60" s="5">
        <v>1.0</v>
      </c>
      <c r="BC60" s="5">
        <v>1.0</v>
      </c>
      <c r="BD60" s="5">
        <v>0.0</v>
      </c>
      <c r="BE60" s="5">
        <v>1.0</v>
      </c>
      <c r="BF60" s="5">
        <v>0.0</v>
      </c>
      <c r="BG60" s="5">
        <v>1.0</v>
      </c>
      <c r="BH60" s="5" t="s">
        <v>60</v>
      </c>
      <c r="BI60" s="5" t="s">
        <v>61</v>
      </c>
      <c r="BJ60" s="5" t="s">
        <v>62</v>
      </c>
      <c r="BK60" s="5">
        <v>19.0</v>
      </c>
      <c r="BL60" s="8" t="s">
        <v>63</v>
      </c>
      <c r="BM60" s="8" t="s">
        <v>314</v>
      </c>
      <c r="BN60" s="5">
        <v>1.1976262687E10</v>
      </c>
      <c r="BO60" s="5" t="s">
        <v>490</v>
      </c>
      <c r="BP60" s="11" t="s">
        <v>843</v>
      </c>
    </row>
    <row r="61" ht="15.75" customHeight="1">
      <c r="A61" s="9">
        <v>45430.7469058912</v>
      </c>
      <c r="B61" s="5" t="s">
        <v>43</v>
      </c>
      <c r="C61" s="6" t="s">
        <v>82</v>
      </c>
      <c r="D61" s="5" t="s">
        <v>43</v>
      </c>
      <c r="E61" s="6" t="s">
        <v>306</v>
      </c>
      <c r="F61" s="6"/>
      <c r="G61" s="6"/>
      <c r="H61" s="6"/>
      <c r="I61" s="6" t="s">
        <v>46</v>
      </c>
      <c r="J61" s="6" t="s">
        <v>47</v>
      </c>
      <c r="K61" s="6"/>
      <c r="L61" s="6"/>
      <c r="M61" s="6"/>
      <c r="N61" s="6"/>
      <c r="O61" s="6"/>
      <c r="P61" s="6" t="s">
        <v>874</v>
      </c>
      <c r="Q61" s="6" t="s">
        <v>875</v>
      </c>
      <c r="R61" s="6"/>
      <c r="S61" s="5">
        <v>3.0</v>
      </c>
      <c r="T61" s="5">
        <v>2.0</v>
      </c>
      <c r="U61" s="5">
        <v>5.0</v>
      </c>
      <c r="V61" s="5">
        <v>5.0</v>
      </c>
      <c r="W61" s="6" t="s">
        <v>136</v>
      </c>
      <c r="X61" s="6" t="s">
        <v>862</v>
      </c>
      <c r="Y61" s="6"/>
      <c r="Z61" s="6"/>
      <c r="AA61" s="6" t="s">
        <v>51</v>
      </c>
      <c r="AB61" s="6" t="s">
        <v>52</v>
      </c>
      <c r="AC61" s="6" t="s">
        <v>530</v>
      </c>
      <c r="AD61" s="6"/>
      <c r="AE61" s="6"/>
      <c r="AF61" s="5">
        <v>5.0</v>
      </c>
      <c r="AG61" s="5">
        <v>5.0</v>
      </c>
      <c r="AH61" s="5">
        <v>5.0</v>
      </c>
      <c r="AI61" s="5">
        <v>2.0</v>
      </c>
      <c r="AJ61" s="5">
        <v>2.0</v>
      </c>
      <c r="AK61" s="6" t="s">
        <v>73</v>
      </c>
      <c r="AL61" s="6" t="s">
        <v>846</v>
      </c>
      <c r="AM61" s="6"/>
      <c r="AN61" s="6"/>
      <c r="AO61" s="6" t="s">
        <v>71</v>
      </c>
      <c r="AP61" s="6" t="s">
        <v>921</v>
      </c>
      <c r="AQ61" s="6"/>
      <c r="AR61" s="6" t="s">
        <v>111</v>
      </c>
      <c r="AS61" s="6" t="s">
        <v>864</v>
      </c>
      <c r="AT61" s="6"/>
      <c r="AU61" s="6"/>
      <c r="AV61" s="5">
        <v>2.0</v>
      </c>
      <c r="AW61" s="5">
        <v>1.0</v>
      </c>
      <c r="AX61" s="5">
        <v>1.0</v>
      </c>
      <c r="AY61" s="5">
        <v>3.0</v>
      </c>
      <c r="AZ61" s="5">
        <v>1.0</v>
      </c>
      <c r="BA61" s="5">
        <v>1.0</v>
      </c>
      <c r="BB61" s="5">
        <v>1.0</v>
      </c>
      <c r="BC61" s="5">
        <v>1.0</v>
      </c>
      <c r="BD61" s="5">
        <v>0.0</v>
      </c>
      <c r="BE61" s="5">
        <v>1.0</v>
      </c>
      <c r="BF61" s="5">
        <v>0.0</v>
      </c>
      <c r="BG61" s="5">
        <v>1.0</v>
      </c>
      <c r="BH61" s="5" t="s">
        <v>60</v>
      </c>
      <c r="BI61" s="5" t="s">
        <v>61</v>
      </c>
      <c r="BJ61" s="5" t="s">
        <v>62</v>
      </c>
      <c r="BK61" s="5">
        <v>18.0</v>
      </c>
      <c r="BL61" s="8" t="s">
        <v>63</v>
      </c>
      <c r="BM61" s="8" t="s">
        <v>91</v>
      </c>
      <c r="BN61" s="5">
        <v>1.1963456798E10</v>
      </c>
      <c r="BO61" s="5" t="s">
        <v>497</v>
      </c>
      <c r="BP61" s="11" t="s">
        <v>843</v>
      </c>
    </row>
    <row r="62" ht="15.75" customHeight="1">
      <c r="A62" s="9">
        <v>45430.77305417824</v>
      </c>
      <c r="B62" s="5" t="s">
        <v>43</v>
      </c>
      <c r="C62" s="6" t="s">
        <v>82</v>
      </c>
      <c r="D62" s="5" t="s">
        <v>43</v>
      </c>
      <c r="E62" s="6" t="s">
        <v>306</v>
      </c>
      <c r="F62" s="6"/>
      <c r="G62" s="6"/>
      <c r="H62" s="6"/>
      <c r="I62" s="6" t="s">
        <v>46</v>
      </c>
      <c r="J62" s="6" t="s">
        <v>118</v>
      </c>
      <c r="K62" s="6"/>
      <c r="L62" s="6"/>
      <c r="M62" s="6"/>
      <c r="N62" s="6"/>
      <c r="O62" s="6"/>
      <c r="P62" s="12" t="s">
        <v>856</v>
      </c>
      <c r="Q62" s="12"/>
      <c r="R62" s="12"/>
      <c r="S62" s="5">
        <v>4.0</v>
      </c>
      <c r="T62" s="5">
        <v>5.0</v>
      </c>
      <c r="U62" s="5">
        <v>5.0</v>
      </c>
      <c r="V62" s="5">
        <v>4.0</v>
      </c>
      <c r="W62" s="6" t="s">
        <v>49</v>
      </c>
      <c r="X62" s="12" t="s">
        <v>862</v>
      </c>
      <c r="Y62" s="12"/>
      <c r="Z62" s="12"/>
      <c r="AA62" s="6" t="s">
        <v>51</v>
      </c>
      <c r="AB62" s="6" t="s">
        <v>71</v>
      </c>
      <c r="AC62" s="6" t="s">
        <v>878</v>
      </c>
      <c r="AD62" s="6"/>
      <c r="AE62" s="6"/>
      <c r="AF62" s="5">
        <v>5.0</v>
      </c>
      <c r="AG62" s="5">
        <v>2.0</v>
      </c>
      <c r="AH62" s="5">
        <v>5.0</v>
      </c>
      <c r="AI62" s="5">
        <v>1.0</v>
      </c>
      <c r="AJ62" s="5">
        <v>2.0</v>
      </c>
      <c r="AK62" s="6" t="s">
        <v>54</v>
      </c>
      <c r="AL62" s="6" t="s">
        <v>838</v>
      </c>
      <c r="AM62" s="6"/>
      <c r="AN62" s="6"/>
      <c r="AO62" s="6" t="s">
        <v>51</v>
      </c>
      <c r="AP62" s="6" t="s">
        <v>855</v>
      </c>
      <c r="AQ62" s="6" t="s">
        <v>892</v>
      </c>
      <c r="AR62" s="6" t="s">
        <v>51</v>
      </c>
      <c r="AS62" s="6" t="s">
        <v>922</v>
      </c>
      <c r="AT62" s="6"/>
      <c r="AU62" s="6"/>
      <c r="AV62" s="5" t="s">
        <v>59</v>
      </c>
      <c r="AW62" s="5">
        <v>1.0</v>
      </c>
      <c r="AX62" s="5">
        <v>3.0</v>
      </c>
      <c r="AY62" s="5">
        <v>3.0</v>
      </c>
      <c r="AZ62" s="5">
        <v>0.0</v>
      </c>
      <c r="BA62" s="5">
        <v>1.0</v>
      </c>
      <c r="BB62" s="5">
        <v>1.0</v>
      </c>
      <c r="BC62" s="5">
        <v>1.0</v>
      </c>
      <c r="BD62" s="5">
        <v>1.0</v>
      </c>
      <c r="BE62" s="5">
        <v>1.0</v>
      </c>
      <c r="BF62" s="5">
        <v>0.0</v>
      </c>
      <c r="BG62" s="5">
        <v>1.0</v>
      </c>
      <c r="BH62" s="5" t="s">
        <v>60</v>
      </c>
      <c r="BI62" s="5" t="s">
        <v>61</v>
      </c>
      <c r="BJ62" s="5" t="s">
        <v>90</v>
      </c>
      <c r="BK62" s="5">
        <v>24.0</v>
      </c>
      <c r="BL62" s="8" t="s">
        <v>63</v>
      </c>
      <c r="BM62" s="8" t="s">
        <v>64</v>
      </c>
      <c r="BN62" s="5">
        <v>1.1996750568E10</v>
      </c>
      <c r="BO62" s="5" t="s">
        <v>504</v>
      </c>
      <c r="BP62" s="11" t="s">
        <v>843</v>
      </c>
    </row>
    <row r="63" ht="15.75" customHeight="1">
      <c r="A63" s="9">
        <v>45430.773082326385</v>
      </c>
      <c r="B63" s="5" t="s">
        <v>43</v>
      </c>
      <c r="C63" s="6" t="s">
        <v>44</v>
      </c>
      <c r="D63" s="5" t="s">
        <v>43</v>
      </c>
      <c r="E63" s="6" t="s">
        <v>505</v>
      </c>
      <c r="F63" s="6"/>
      <c r="G63" s="6"/>
      <c r="H63" s="6"/>
      <c r="I63" s="6" t="s">
        <v>46</v>
      </c>
      <c r="J63" s="6" t="s">
        <v>118</v>
      </c>
      <c r="K63" s="6"/>
      <c r="L63" s="6"/>
      <c r="M63" s="6"/>
      <c r="N63" s="6"/>
      <c r="O63" s="6"/>
      <c r="P63" s="6" t="s">
        <v>840</v>
      </c>
      <c r="Q63" s="6"/>
      <c r="R63" s="6"/>
      <c r="S63" s="5">
        <v>5.0</v>
      </c>
      <c r="T63" s="5">
        <v>5.0</v>
      </c>
      <c r="U63" s="5">
        <v>5.0</v>
      </c>
      <c r="V63" s="5">
        <v>4.0</v>
      </c>
      <c r="W63" s="6" t="s">
        <v>136</v>
      </c>
      <c r="X63" s="6" t="s">
        <v>862</v>
      </c>
      <c r="Y63" s="6"/>
      <c r="Z63" s="6"/>
      <c r="AA63" s="6" t="s">
        <v>51</v>
      </c>
      <c r="AB63" s="6" t="s">
        <v>71</v>
      </c>
      <c r="AC63" s="6" t="s">
        <v>878</v>
      </c>
      <c r="AD63" s="6"/>
      <c r="AE63" s="6"/>
      <c r="AF63" s="5">
        <v>5.0</v>
      </c>
      <c r="AG63" s="5">
        <v>2.0</v>
      </c>
      <c r="AH63" s="5">
        <v>5.0</v>
      </c>
      <c r="AI63" s="5">
        <v>2.0</v>
      </c>
      <c r="AJ63" s="5">
        <v>2.0</v>
      </c>
      <c r="AK63" s="6" t="s">
        <v>54</v>
      </c>
      <c r="AL63" s="6" t="s">
        <v>842</v>
      </c>
      <c r="AM63" s="6"/>
      <c r="AN63" s="6"/>
      <c r="AO63" s="6" t="s">
        <v>51</v>
      </c>
      <c r="AP63" s="6" t="s">
        <v>863</v>
      </c>
      <c r="AQ63" s="6" t="s">
        <v>892</v>
      </c>
      <c r="AR63" s="6" t="s">
        <v>51</v>
      </c>
      <c r="AS63" s="12" t="s">
        <v>851</v>
      </c>
      <c r="AT63" s="12"/>
      <c r="AU63" s="12"/>
      <c r="AV63" s="5" t="s">
        <v>59</v>
      </c>
      <c r="AW63" s="5">
        <v>1.0</v>
      </c>
      <c r="AX63" s="5">
        <v>1.0</v>
      </c>
      <c r="AY63" s="5" t="s">
        <v>59</v>
      </c>
      <c r="AZ63" s="5">
        <v>1.0</v>
      </c>
      <c r="BA63" s="5">
        <v>1.0</v>
      </c>
      <c r="BB63" s="5">
        <v>1.0</v>
      </c>
      <c r="BC63" s="5">
        <v>1.0</v>
      </c>
      <c r="BD63" s="5">
        <v>0.0</v>
      </c>
      <c r="BE63" s="5">
        <v>1.0</v>
      </c>
      <c r="BF63" s="5">
        <v>0.0</v>
      </c>
      <c r="BG63" s="5">
        <v>1.0</v>
      </c>
      <c r="BH63" s="5" t="s">
        <v>60</v>
      </c>
      <c r="BI63" s="5" t="s">
        <v>61</v>
      </c>
      <c r="BJ63" s="5" t="s">
        <v>62</v>
      </c>
      <c r="BK63" s="5">
        <v>25.0</v>
      </c>
      <c r="BL63" s="8" t="s">
        <v>63</v>
      </c>
      <c r="BM63" s="8" t="s">
        <v>64</v>
      </c>
      <c r="BN63" s="5">
        <v>1.1991003833E10</v>
      </c>
      <c r="BO63" s="5" t="s">
        <v>512</v>
      </c>
      <c r="BP63" s="11" t="s">
        <v>843</v>
      </c>
    </row>
    <row r="64" ht="15.75" customHeight="1">
      <c r="A64" s="9">
        <v>45430.868774560186</v>
      </c>
      <c r="B64" s="5" t="s">
        <v>43</v>
      </c>
      <c r="C64" s="6" t="s">
        <v>82</v>
      </c>
      <c r="D64" s="5" t="s">
        <v>43</v>
      </c>
      <c r="E64" s="6" t="s">
        <v>67</v>
      </c>
      <c r="F64" s="6"/>
      <c r="G64" s="6"/>
      <c r="H64" s="6"/>
      <c r="I64" s="6" t="s">
        <v>46</v>
      </c>
      <c r="J64" s="6" t="s">
        <v>83</v>
      </c>
      <c r="K64" s="6"/>
      <c r="L64" s="6"/>
      <c r="M64" s="6"/>
      <c r="N64" s="6"/>
      <c r="O64" s="6"/>
      <c r="P64" s="6" t="s">
        <v>840</v>
      </c>
      <c r="Q64" s="6"/>
      <c r="R64" s="6"/>
      <c r="S64" s="5">
        <v>4.0</v>
      </c>
      <c r="T64" s="5">
        <v>4.0</v>
      </c>
      <c r="U64" s="5">
        <v>4.0</v>
      </c>
      <c r="V64" s="5">
        <v>3.0</v>
      </c>
      <c r="W64" s="6" t="s">
        <v>69</v>
      </c>
      <c r="X64" s="6" t="s">
        <v>836</v>
      </c>
      <c r="Y64" s="6"/>
      <c r="Z64" s="6"/>
      <c r="AA64" s="6" t="s">
        <v>75</v>
      </c>
      <c r="AB64" s="6" t="s">
        <v>111</v>
      </c>
      <c r="AC64" s="6" t="s">
        <v>878</v>
      </c>
      <c r="AD64" s="6"/>
      <c r="AE64" s="6"/>
      <c r="AF64" s="5">
        <v>4.0</v>
      </c>
      <c r="AG64" s="5">
        <v>5.0</v>
      </c>
      <c r="AH64" s="5">
        <v>5.0</v>
      </c>
      <c r="AI64" s="5">
        <v>4.0</v>
      </c>
      <c r="AJ64" s="5">
        <v>3.0</v>
      </c>
      <c r="AK64" s="6" t="s">
        <v>54</v>
      </c>
      <c r="AL64" s="6" t="s">
        <v>858</v>
      </c>
      <c r="AM64" s="6"/>
      <c r="AN64" s="6"/>
      <c r="AO64" s="6" t="s">
        <v>51</v>
      </c>
      <c r="AP64" s="6" t="s">
        <v>851</v>
      </c>
      <c r="AQ64" s="6"/>
      <c r="AR64" s="6" t="s">
        <v>51</v>
      </c>
      <c r="AS64" s="6" t="s">
        <v>858</v>
      </c>
      <c r="AT64" s="6"/>
      <c r="AU64" s="6"/>
      <c r="AV64" s="5">
        <v>2.0</v>
      </c>
      <c r="AW64" s="5">
        <v>0.0</v>
      </c>
      <c r="AX64" s="5">
        <v>1.0</v>
      </c>
      <c r="AY64" s="5">
        <v>1.0</v>
      </c>
      <c r="AZ64" s="5">
        <v>1.0</v>
      </c>
      <c r="BA64" s="5">
        <v>1.0</v>
      </c>
      <c r="BB64" s="5">
        <v>0.0</v>
      </c>
      <c r="BC64" s="5">
        <v>1.0</v>
      </c>
      <c r="BD64" s="5">
        <v>0.0</v>
      </c>
      <c r="BE64" s="5">
        <v>1.0</v>
      </c>
      <c r="BF64" s="5">
        <v>0.0</v>
      </c>
      <c r="BG64" s="5">
        <v>0.0</v>
      </c>
      <c r="BH64" s="5" t="s">
        <v>60</v>
      </c>
      <c r="BI64" s="5" t="s">
        <v>61</v>
      </c>
      <c r="BJ64" s="5" t="s">
        <v>90</v>
      </c>
      <c r="BK64" s="5">
        <v>21.0</v>
      </c>
      <c r="BL64" s="8" t="s">
        <v>80</v>
      </c>
      <c r="BM64" s="8" t="s">
        <v>91</v>
      </c>
      <c r="BN64" s="5">
        <v>1.1978911001E10</v>
      </c>
      <c r="BO64" s="5" t="s">
        <v>518</v>
      </c>
      <c r="BP64" s="11" t="s">
        <v>839</v>
      </c>
    </row>
    <row r="65" ht="15.75" customHeight="1">
      <c r="A65" s="9">
        <v>45430.876882743054</v>
      </c>
      <c r="B65" s="5" t="s">
        <v>43</v>
      </c>
      <c r="C65" s="6" t="s">
        <v>126</v>
      </c>
      <c r="D65" s="5" t="s">
        <v>43</v>
      </c>
      <c r="E65" s="6" t="s">
        <v>94</v>
      </c>
      <c r="F65" s="6"/>
      <c r="G65" s="6"/>
      <c r="H65" s="6"/>
      <c r="I65" s="6" t="s">
        <v>46</v>
      </c>
      <c r="J65" s="6" t="s">
        <v>519</v>
      </c>
      <c r="K65" s="6"/>
      <c r="L65" s="6"/>
      <c r="M65" s="6"/>
      <c r="N65" s="6"/>
      <c r="O65" s="6"/>
      <c r="P65" s="6" t="s">
        <v>853</v>
      </c>
      <c r="Q65" s="6"/>
      <c r="R65" s="6"/>
      <c r="S65" s="5">
        <v>5.0</v>
      </c>
      <c r="T65" s="5">
        <v>5.0</v>
      </c>
      <c r="U65" s="5">
        <v>5.0</v>
      </c>
      <c r="V65" s="5">
        <v>3.0</v>
      </c>
      <c r="W65" s="6" t="s">
        <v>136</v>
      </c>
      <c r="X65" s="6" t="s">
        <v>904</v>
      </c>
      <c r="Y65" s="6"/>
      <c r="Z65" s="6"/>
      <c r="AA65" s="6" t="s">
        <v>71</v>
      </c>
      <c r="AB65" s="6" t="s">
        <v>52</v>
      </c>
      <c r="AC65" s="6" t="s">
        <v>878</v>
      </c>
      <c r="AD65" s="6"/>
      <c r="AE65" s="6"/>
      <c r="AF65" s="5">
        <v>5.0</v>
      </c>
      <c r="AG65" s="5">
        <v>5.0</v>
      </c>
      <c r="AH65" s="5">
        <v>5.0</v>
      </c>
      <c r="AI65" s="5">
        <v>5.0</v>
      </c>
      <c r="AJ65" s="5">
        <v>3.0</v>
      </c>
      <c r="AK65" s="6" t="s">
        <v>73</v>
      </c>
      <c r="AL65" s="6" t="s">
        <v>920</v>
      </c>
      <c r="AM65" s="6"/>
      <c r="AN65" s="6"/>
      <c r="AO65" s="6" t="s">
        <v>75</v>
      </c>
      <c r="AP65" s="6" t="s">
        <v>920</v>
      </c>
      <c r="AQ65" s="6"/>
      <c r="AR65" s="6" t="s">
        <v>71</v>
      </c>
      <c r="AS65" s="6" t="s">
        <v>923</v>
      </c>
      <c r="AT65" s="6" t="s">
        <v>924</v>
      </c>
      <c r="AU65" s="6"/>
      <c r="AV65" s="5" t="s">
        <v>59</v>
      </c>
      <c r="AW65" s="5">
        <v>2.0</v>
      </c>
      <c r="AX65" s="5">
        <v>2.0</v>
      </c>
      <c r="AY65" s="5">
        <v>3.0</v>
      </c>
      <c r="AZ65" s="5">
        <v>1.0</v>
      </c>
      <c r="BA65" s="5">
        <v>1.0</v>
      </c>
      <c r="BB65" s="5">
        <v>0.0</v>
      </c>
      <c r="BC65" s="5">
        <v>1.0</v>
      </c>
      <c r="BD65" s="5">
        <v>0.0</v>
      </c>
      <c r="BE65" s="5">
        <v>1.0</v>
      </c>
      <c r="BF65" s="5">
        <v>0.0</v>
      </c>
      <c r="BG65" s="5">
        <v>0.0</v>
      </c>
      <c r="BH65" s="5" t="s">
        <v>60</v>
      </c>
      <c r="BI65" s="5" t="s">
        <v>61</v>
      </c>
      <c r="BJ65" s="5" t="s">
        <v>62</v>
      </c>
      <c r="BK65" s="5">
        <v>54.0</v>
      </c>
      <c r="BL65" s="8" t="s">
        <v>63</v>
      </c>
      <c r="BM65" s="8" t="s">
        <v>64</v>
      </c>
      <c r="BN65" s="5">
        <v>1.1976959625E10</v>
      </c>
      <c r="BO65" s="5" t="s">
        <v>525</v>
      </c>
      <c r="BP65" s="11" t="s">
        <v>843</v>
      </c>
    </row>
    <row r="66" ht="15.75" customHeight="1">
      <c r="A66" s="9">
        <v>45430.88387575232</v>
      </c>
      <c r="B66" s="5" t="s">
        <v>43</v>
      </c>
      <c r="C66" s="6" t="s">
        <v>44</v>
      </c>
      <c r="D66" s="5" t="s">
        <v>43</v>
      </c>
      <c r="E66" s="6" t="s">
        <v>94</v>
      </c>
      <c r="F66" s="6"/>
      <c r="G66" s="6"/>
      <c r="H66" s="6"/>
      <c r="I66" s="6" t="s">
        <v>134</v>
      </c>
      <c r="J66" s="6" t="s">
        <v>526</v>
      </c>
      <c r="K66" s="6"/>
      <c r="L66" s="6"/>
      <c r="M66" s="6"/>
      <c r="N66" s="6"/>
      <c r="O66" s="6"/>
      <c r="P66" s="12" t="s">
        <v>856</v>
      </c>
      <c r="Q66" s="12"/>
      <c r="R66" s="12"/>
      <c r="S66" s="5">
        <v>1.0</v>
      </c>
      <c r="T66" s="5">
        <v>2.0</v>
      </c>
      <c r="U66" s="5">
        <v>5.0</v>
      </c>
      <c r="V66" s="5">
        <v>4.0</v>
      </c>
      <c r="W66" s="6" t="s">
        <v>136</v>
      </c>
      <c r="X66" s="6" t="s">
        <v>904</v>
      </c>
      <c r="Y66" s="6"/>
      <c r="Z66" s="6"/>
      <c r="AA66" s="6" t="s">
        <v>75</v>
      </c>
      <c r="AB66" s="6" t="s">
        <v>71</v>
      </c>
      <c r="AC66" s="6" t="s">
        <v>530</v>
      </c>
      <c r="AD66" s="6"/>
      <c r="AE66" s="6"/>
      <c r="AF66" s="5">
        <v>3.0</v>
      </c>
      <c r="AG66" s="5">
        <v>5.0</v>
      </c>
      <c r="AH66" s="5">
        <v>4.0</v>
      </c>
      <c r="AI66" s="5">
        <v>3.0</v>
      </c>
      <c r="AJ66" s="5">
        <v>5.0</v>
      </c>
      <c r="AK66" s="6" t="s">
        <v>73</v>
      </c>
      <c r="AL66" s="6" t="s">
        <v>530</v>
      </c>
      <c r="AM66" s="6"/>
      <c r="AN66" s="6"/>
      <c r="AO66" s="6" t="s">
        <v>52</v>
      </c>
      <c r="AP66" s="6" t="s">
        <v>530</v>
      </c>
      <c r="AQ66" s="6"/>
      <c r="AR66" s="6" t="s">
        <v>71</v>
      </c>
      <c r="AS66" s="6" t="s">
        <v>530</v>
      </c>
      <c r="AT66" s="6"/>
      <c r="AU66" s="6"/>
      <c r="AV66" s="5">
        <v>2.0</v>
      </c>
      <c r="AW66" s="5">
        <v>0.0</v>
      </c>
      <c r="AX66" s="5">
        <v>1.0</v>
      </c>
      <c r="AY66" s="5">
        <v>2.0</v>
      </c>
      <c r="AZ66" s="5">
        <v>0.0</v>
      </c>
      <c r="BA66" s="5">
        <v>1.0</v>
      </c>
      <c r="BB66" s="5">
        <v>0.0</v>
      </c>
      <c r="BC66" s="5">
        <v>1.0</v>
      </c>
      <c r="BD66" s="5">
        <v>1.0</v>
      </c>
      <c r="BE66" s="5">
        <v>1.0</v>
      </c>
      <c r="BF66" s="5">
        <v>0.0</v>
      </c>
      <c r="BG66" s="5">
        <v>1.0</v>
      </c>
      <c r="BH66" s="5" t="s">
        <v>60</v>
      </c>
      <c r="BI66" s="5" t="s">
        <v>61</v>
      </c>
      <c r="BJ66" s="5" t="s">
        <v>62</v>
      </c>
      <c r="BK66" s="5">
        <v>28.0</v>
      </c>
      <c r="BL66" s="8" t="s">
        <v>80</v>
      </c>
      <c r="BM66" s="8" t="s">
        <v>64</v>
      </c>
      <c r="BN66" s="5">
        <v>4.899629533E9</v>
      </c>
      <c r="BO66" s="5" t="s">
        <v>532</v>
      </c>
      <c r="BP66" s="11" t="s">
        <v>834</v>
      </c>
    </row>
    <row r="67" ht="15.75" customHeight="1">
      <c r="A67" s="9">
        <v>45430.89043517361</v>
      </c>
      <c r="B67" s="5" t="s">
        <v>43</v>
      </c>
      <c r="C67" s="6" t="s">
        <v>44</v>
      </c>
      <c r="D67" s="5" t="s">
        <v>43</v>
      </c>
      <c r="E67" s="6" t="s">
        <v>45</v>
      </c>
      <c r="F67" s="6"/>
      <c r="G67" s="6"/>
      <c r="H67" s="6"/>
      <c r="I67" s="6" t="s">
        <v>46</v>
      </c>
      <c r="J67" s="6" t="s">
        <v>526</v>
      </c>
      <c r="K67" s="6"/>
      <c r="L67" s="6"/>
      <c r="M67" s="6"/>
      <c r="N67" s="6"/>
      <c r="O67" s="6"/>
      <c r="P67" s="12" t="s">
        <v>856</v>
      </c>
      <c r="Q67" s="12"/>
      <c r="R67" s="12"/>
      <c r="S67" s="5">
        <v>2.0</v>
      </c>
      <c r="T67" s="5">
        <v>3.0</v>
      </c>
      <c r="U67" s="5">
        <v>4.0</v>
      </c>
      <c r="V67" s="5">
        <v>3.0</v>
      </c>
      <c r="W67" s="6" t="s">
        <v>69</v>
      </c>
      <c r="X67" s="6" t="s">
        <v>836</v>
      </c>
      <c r="Y67" s="6"/>
      <c r="Z67" s="6"/>
      <c r="AA67" s="6" t="s">
        <v>51</v>
      </c>
      <c r="AB67" s="6" t="s">
        <v>52</v>
      </c>
      <c r="AC67" s="6" t="s">
        <v>530</v>
      </c>
      <c r="AD67" s="6"/>
      <c r="AE67" s="6"/>
      <c r="AF67" s="5">
        <v>5.0</v>
      </c>
      <c r="AG67" s="5">
        <v>4.0</v>
      </c>
      <c r="AH67" s="5">
        <v>4.0</v>
      </c>
      <c r="AI67" s="5">
        <v>3.0</v>
      </c>
      <c r="AJ67" s="5">
        <v>3.0</v>
      </c>
      <c r="AK67" s="6" t="s">
        <v>73</v>
      </c>
      <c r="AL67" s="6" t="s">
        <v>530</v>
      </c>
      <c r="AM67" s="6"/>
      <c r="AN67" s="6"/>
      <c r="AO67" s="6" t="s">
        <v>75</v>
      </c>
      <c r="AP67" s="6" t="s">
        <v>851</v>
      </c>
      <c r="AQ67" s="6"/>
      <c r="AR67" s="6" t="s">
        <v>52</v>
      </c>
      <c r="AS67" s="6" t="s">
        <v>530</v>
      </c>
      <c r="AT67" s="6"/>
      <c r="AU67" s="6"/>
      <c r="AV67" s="5">
        <v>3.0</v>
      </c>
      <c r="AW67" s="5">
        <v>1.0</v>
      </c>
      <c r="AX67" s="5">
        <v>2.0</v>
      </c>
      <c r="AY67" s="5">
        <v>3.0</v>
      </c>
      <c r="AZ67" s="5">
        <v>0.0</v>
      </c>
      <c r="BA67" s="5">
        <v>1.0</v>
      </c>
      <c r="BB67" s="5">
        <v>0.0</v>
      </c>
      <c r="BC67" s="5">
        <v>1.0</v>
      </c>
      <c r="BD67" s="5">
        <v>1.0</v>
      </c>
      <c r="BE67" s="5">
        <v>1.0</v>
      </c>
      <c r="BF67" s="5">
        <v>0.0</v>
      </c>
      <c r="BG67" s="5">
        <v>0.0</v>
      </c>
      <c r="BH67" s="5" t="s">
        <v>60</v>
      </c>
      <c r="BI67" s="5" t="s">
        <v>61</v>
      </c>
      <c r="BJ67" s="5" t="s">
        <v>62</v>
      </c>
      <c r="BK67" s="5">
        <v>26.0</v>
      </c>
      <c r="BL67" s="8" t="s">
        <v>63</v>
      </c>
      <c r="BM67" s="8" t="s">
        <v>64</v>
      </c>
      <c r="BN67" s="5">
        <v>1.998464197E9</v>
      </c>
      <c r="BO67" s="5" t="s">
        <v>536</v>
      </c>
      <c r="BP67" s="11" t="s">
        <v>843</v>
      </c>
    </row>
    <row r="68" ht="15.75" customHeight="1">
      <c r="A68" s="9">
        <v>45431.47510614584</v>
      </c>
      <c r="B68" s="5" t="s">
        <v>43</v>
      </c>
      <c r="C68" s="6" t="s">
        <v>126</v>
      </c>
      <c r="D68" s="5" t="s">
        <v>43</v>
      </c>
      <c r="E68" s="6" t="s">
        <v>94</v>
      </c>
      <c r="F68" s="6"/>
      <c r="G68" s="6"/>
      <c r="H68" s="6"/>
      <c r="I68" s="6" t="s">
        <v>46</v>
      </c>
      <c r="J68" s="6" t="s">
        <v>47</v>
      </c>
      <c r="K68" s="6"/>
      <c r="L68" s="6"/>
      <c r="M68" s="6"/>
      <c r="N68" s="6"/>
      <c r="O68" s="6"/>
      <c r="P68" s="12" t="s">
        <v>850</v>
      </c>
      <c r="Q68" s="12"/>
      <c r="R68" s="12"/>
      <c r="S68" s="5">
        <v>1.0</v>
      </c>
      <c r="T68" s="5">
        <v>3.0</v>
      </c>
      <c r="U68" s="5">
        <v>5.0</v>
      </c>
      <c r="V68" s="5">
        <v>4.0</v>
      </c>
      <c r="W68" s="6" t="s">
        <v>136</v>
      </c>
      <c r="X68" s="6" t="s">
        <v>904</v>
      </c>
      <c r="Y68" s="6"/>
      <c r="Z68" s="6"/>
      <c r="AA68" s="6" t="s">
        <v>75</v>
      </c>
      <c r="AB68" s="6" t="s">
        <v>75</v>
      </c>
      <c r="AC68" s="6" t="s">
        <v>925</v>
      </c>
      <c r="AD68" s="6"/>
      <c r="AE68" s="6"/>
      <c r="AF68" s="5">
        <v>5.0</v>
      </c>
      <c r="AG68" s="5">
        <v>5.0</v>
      </c>
      <c r="AH68" s="5">
        <v>5.0</v>
      </c>
      <c r="AI68" s="5">
        <v>5.0</v>
      </c>
      <c r="AJ68" s="5">
        <v>3.0</v>
      </c>
      <c r="AK68" s="6" t="s">
        <v>54</v>
      </c>
      <c r="AL68" s="12" t="s">
        <v>863</v>
      </c>
      <c r="AM68" s="12"/>
      <c r="AN68" s="12"/>
      <c r="AO68" s="6" t="s">
        <v>51</v>
      </c>
      <c r="AP68" s="6" t="s">
        <v>851</v>
      </c>
      <c r="AQ68" s="6"/>
      <c r="AR68" s="6" t="s">
        <v>75</v>
      </c>
      <c r="AS68" s="6" t="s">
        <v>890</v>
      </c>
      <c r="AT68" s="6"/>
      <c r="AU68" s="6"/>
      <c r="AV68" s="5">
        <v>3.0</v>
      </c>
      <c r="AW68" s="5">
        <v>0.0</v>
      </c>
      <c r="AX68" s="5">
        <v>1.0</v>
      </c>
      <c r="AY68" s="5">
        <v>2.0</v>
      </c>
      <c r="AZ68" s="5">
        <v>0.0</v>
      </c>
      <c r="BA68" s="5">
        <v>1.0</v>
      </c>
      <c r="BB68" s="5">
        <v>1.0</v>
      </c>
      <c r="BC68" s="5">
        <v>1.0</v>
      </c>
      <c r="BD68" s="5">
        <v>1.0</v>
      </c>
      <c r="BE68" s="5">
        <v>1.0</v>
      </c>
      <c r="BF68" s="5">
        <v>0.0</v>
      </c>
      <c r="BG68" s="5">
        <v>0.0</v>
      </c>
      <c r="BH68" s="5" t="s">
        <v>60</v>
      </c>
      <c r="BI68" s="5" t="s">
        <v>61</v>
      </c>
      <c r="BJ68" s="5" t="s">
        <v>62</v>
      </c>
      <c r="BK68" s="5">
        <v>55.0</v>
      </c>
      <c r="BL68" s="8" t="s">
        <v>63</v>
      </c>
      <c r="BM68" s="8" t="s">
        <v>64</v>
      </c>
      <c r="BN68" s="5">
        <v>1.1952045401E10</v>
      </c>
      <c r="BO68" s="5" t="s">
        <v>543</v>
      </c>
      <c r="BP68" s="11" t="s">
        <v>834</v>
      </c>
    </row>
    <row r="69" ht="15.75" customHeight="1">
      <c r="A69" s="9">
        <v>45431.47949951389</v>
      </c>
      <c r="B69" s="5" t="s">
        <v>43</v>
      </c>
      <c r="C69" s="6" t="s">
        <v>126</v>
      </c>
      <c r="D69" s="5" t="s">
        <v>43</v>
      </c>
      <c r="E69" s="6" t="s">
        <v>94</v>
      </c>
      <c r="F69" s="6"/>
      <c r="G69" s="6"/>
      <c r="H69" s="6"/>
      <c r="I69" s="6" t="s">
        <v>46</v>
      </c>
      <c r="J69" s="6" t="s">
        <v>47</v>
      </c>
      <c r="K69" s="6"/>
      <c r="L69" s="6"/>
      <c r="M69" s="6"/>
      <c r="N69" s="6"/>
      <c r="O69" s="6"/>
      <c r="P69" s="6" t="s">
        <v>861</v>
      </c>
      <c r="Q69" s="6"/>
      <c r="R69" s="6"/>
      <c r="S69" s="5">
        <v>3.0</v>
      </c>
      <c r="T69" s="5">
        <v>3.0</v>
      </c>
      <c r="U69" s="5">
        <v>4.0</v>
      </c>
      <c r="V69" s="5">
        <v>4.0</v>
      </c>
      <c r="W69" s="6" t="s">
        <v>49</v>
      </c>
      <c r="X69" s="6" t="s">
        <v>830</v>
      </c>
      <c r="Y69" s="6" t="s">
        <v>886</v>
      </c>
      <c r="Z69" s="6"/>
      <c r="AA69" s="6" t="s">
        <v>51</v>
      </c>
      <c r="AB69" s="6" t="s">
        <v>52</v>
      </c>
      <c r="AC69" s="6" t="s">
        <v>530</v>
      </c>
      <c r="AD69" s="6"/>
      <c r="AE69" s="6"/>
      <c r="AF69" s="5">
        <v>4.0</v>
      </c>
      <c r="AG69" s="5">
        <v>4.0</v>
      </c>
      <c r="AH69" s="5">
        <v>5.0</v>
      </c>
      <c r="AI69" s="5">
        <v>3.0</v>
      </c>
      <c r="AJ69" s="5">
        <v>3.0</v>
      </c>
      <c r="AK69" s="6" t="s">
        <v>54</v>
      </c>
      <c r="AL69" s="6" t="s">
        <v>851</v>
      </c>
      <c r="AM69" s="6"/>
      <c r="AN69" s="6"/>
      <c r="AO69" s="6" t="s">
        <v>51</v>
      </c>
      <c r="AP69" s="6" t="s">
        <v>855</v>
      </c>
      <c r="AQ69" s="6" t="s">
        <v>876</v>
      </c>
      <c r="AR69" s="6" t="s">
        <v>75</v>
      </c>
      <c r="AS69" s="6" t="s">
        <v>855</v>
      </c>
      <c r="AT69" s="6"/>
      <c r="AU69" s="6"/>
      <c r="AV69" s="5">
        <v>1.0</v>
      </c>
      <c r="AW69" s="5">
        <v>0.0</v>
      </c>
      <c r="AX69" s="5">
        <v>1.0</v>
      </c>
      <c r="AY69" s="5">
        <v>2.0</v>
      </c>
      <c r="AZ69" s="5">
        <v>0.0</v>
      </c>
      <c r="BA69" s="5">
        <v>1.0</v>
      </c>
      <c r="BB69" s="5">
        <v>1.0</v>
      </c>
      <c r="BC69" s="5">
        <v>1.0</v>
      </c>
      <c r="BD69" s="5">
        <v>2.0</v>
      </c>
      <c r="BE69" s="5">
        <v>1.0</v>
      </c>
      <c r="BF69" s="5">
        <v>0.0</v>
      </c>
      <c r="BG69" s="5">
        <v>1.0</v>
      </c>
      <c r="BH69" s="5" t="s">
        <v>60</v>
      </c>
      <c r="BI69" s="5" t="s">
        <v>61</v>
      </c>
      <c r="BJ69" s="5" t="s">
        <v>62</v>
      </c>
      <c r="BK69" s="5">
        <v>51.0</v>
      </c>
      <c r="BL69" s="8" t="s">
        <v>80</v>
      </c>
      <c r="BM69" s="8" t="s">
        <v>64</v>
      </c>
      <c r="BN69" s="5">
        <v>1.1966601887E10</v>
      </c>
      <c r="BO69" s="5" t="s">
        <v>550</v>
      </c>
      <c r="BP69" s="11" t="s">
        <v>834</v>
      </c>
    </row>
    <row r="70" ht="15.75" customHeight="1">
      <c r="A70" s="9">
        <v>45431.487539837966</v>
      </c>
      <c r="B70" s="5" t="s">
        <v>43</v>
      </c>
      <c r="C70" s="6" t="s">
        <v>82</v>
      </c>
      <c r="D70" s="5" t="s">
        <v>43</v>
      </c>
      <c r="E70" s="6" t="s">
        <v>45</v>
      </c>
      <c r="F70" s="6"/>
      <c r="G70" s="6"/>
      <c r="H70" s="6"/>
      <c r="I70" s="6" t="s">
        <v>46</v>
      </c>
      <c r="J70" s="6" t="s">
        <v>118</v>
      </c>
      <c r="K70" s="6"/>
      <c r="L70" s="6"/>
      <c r="M70" s="6"/>
      <c r="N70" s="6"/>
      <c r="O70" s="6"/>
      <c r="P70" s="6" t="s">
        <v>840</v>
      </c>
      <c r="Q70" s="6" t="s">
        <v>891</v>
      </c>
      <c r="R70" s="6" t="s">
        <v>875</v>
      </c>
      <c r="S70" s="5">
        <v>2.0</v>
      </c>
      <c r="T70" s="5">
        <v>2.0</v>
      </c>
      <c r="U70" s="5">
        <v>5.0</v>
      </c>
      <c r="V70" s="5">
        <v>1.0</v>
      </c>
      <c r="W70" s="6" t="s">
        <v>49</v>
      </c>
      <c r="X70" s="6" t="s">
        <v>830</v>
      </c>
      <c r="Y70" s="6" t="s">
        <v>886</v>
      </c>
      <c r="Z70" s="6" t="s">
        <v>866</v>
      </c>
      <c r="AA70" s="6" t="s">
        <v>75</v>
      </c>
      <c r="AB70" s="6" t="s">
        <v>52</v>
      </c>
      <c r="AC70" s="6" t="s">
        <v>925</v>
      </c>
      <c r="AD70" s="6" t="s">
        <v>926</v>
      </c>
      <c r="AE70" s="6"/>
      <c r="AF70" s="5">
        <v>1.0</v>
      </c>
      <c r="AG70" s="5">
        <v>3.0</v>
      </c>
      <c r="AH70" s="5">
        <v>2.0</v>
      </c>
      <c r="AI70" s="5">
        <v>2.0</v>
      </c>
      <c r="AJ70" s="5">
        <v>1.0</v>
      </c>
      <c r="AK70" s="6" t="s">
        <v>54</v>
      </c>
      <c r="AL70" s="6" t="s">
        <v>851</v>
      </c>
      <c r="AM70" s="6"/>
      <c r="AN70" s="6"/>
      <c r="AO70" s="6" t="s">
        <v>75</v>
      </c>
      <c r="AP70" s="6" t="s">
        <v>851</v>
      </c>
      <c r="AQ70" s="6"/>
      <c r="AR70" s="6" t="s">
        <v>75</v>
      </c>
      <c r="AS70" s="6" t="s">
        <v>863</v>
      </c>
      <c r="AT70" s="6"/>
      <c r="AU70" s="6"/>
      <c r="AV70" s="5">
        <v>2.0</v>
      </c>
      <c r="AW70" s="5">
        <v>0.0</v>
      </c>
      <c r="AX70" s="5">
        <v>1.0</v>
      </c>
      <c r="AY70" s="5">
        <v>1.0</v>
      </c>
      <c r="AZ70" s="5">
        <v>0.0</v>
      </c>
      <c r="BA70" s="5">
        <v>2.0</v>
      </c>
      <c r="BB70" s="5">
        <v>0.0</v>
      </c>
      <c r="BC70" s="5">
        <v>1.0</v>
      </c>
      <c r="BD70" s="5">
        <v>0.0</v>
      </c>
      <c r="BE70" s="5">
        <v>1.0</v>
      </c>
      <c r="BF70" s="5">
        <v>0.0</v>
      </c>
      <c r="BG70" s="5">
        <v>0.0</v>
      </c>
      <c r="BH70" s="5" t="s">
        <v>60</v>
      </c>
      <c r="BI70" s="5" t="s">
        <v>61</v>
      </c>
      <c r="BJ70" s="5" t="s">
        <v>90</v>
      </c>
      <c r="BK70" s="5">
        <v>23.0</v>
      </c>
      <c r="BL70" s="8" t="s">
        <v>63</v>
      </c>
      <c r="BM70" s="8" t="s">
        <v>64</v>
      </c>
      <c r="BN70" s="5">
        <v>1.1964430086E10</v>
      </c>
      <c r="BO70" s="5" t="s">
        <v>927</v>
      </c>
      <c r="BP70" s="11" t="s">
        <v>839</v>
      </c>
    </row>
    <row r="71" ht="15.75" customHeight="1">
      <c r="A71" s="9">
        <v>45431.49879778935</v>
      </c>
      <c r="B71" s="5" t="s">
        <v>43</v>
      </c>
      <c r="C71" s="6" t="s">
        <v>66</v>
      </c>
      <c r="D71" s="5" t="s">
        <v>43</v>
      </c>
      <c r="E71" s="6" t="s">
        <v>94</v>
      </c>
      <c r="F71" s="6"/>
      <c r="G71" s="6"/>
      <c r="H71" s="6"/>
      <c r="I71" s="6" t="s">
        <v>46</v>
      </c>
      <c r="J71" s="6" t="s">
        <v>118</v>
      </c>
      <c r="K71" s="6"/>
      <c r="L71" s="6"/>
      <c r="M71" s="6"/>
      <c r="N71" s="6"/>
      <c r="O71" s="6"/>
      <c r="P71" s="6" t="s">
        <v>835</v>
      </c>
      <c r="Q71" s="6"/>
      <c r="R71" s="6"/>
      <c r="S71" s="5">
        <v>5.0</v>
      </c>
      <c r="T71" s="5">
        <v>5.0</v>
      </c>
      <c r="U71" s="5">
        <v>5.0</v>
      </c>
      <c r="V71" s="5">
        <v>1.0</v>
      </c>
      <c r="W71" s="6" t="s">
        <v>49</v>
      </c>
      <c r="X71" s="6" t="s">
        <v>830</v>
      </c>
      <c r="Y71" s="6" t="s">
        <v>886</v>
      </c>
      <c r="Z71" s="6"/>
      <c r="AA71" s="6" t="s">
        <v>52</v>
      </c>
      <c r="AB71" s="6" t="s">
        <v>111</v>
      </c>
      <c r="AC71" s="6" t="s">
        <v>878</v>
      </c>
      <c r="AD71" s="6"/>
      <c r="AE71" s="6"/>
      <c r="AF71" s="5">
        <v>5.0</v>
      </c>
      <c r="AG71" s="5">
        <v>5.0</v>
      </c>
      <c r="AH71" s="5">
        <v>5.0</v>
      </c>
      <c r="AI71" s="5">
        <v>5.0</v>
      </c>
      <c r="AJ71" s="5">
        <v>3.0</v>
      </c>
      <c r="AK71" s="6" t="s">
        <v>73</v>
      </c>
      <c r="AL71" s="6" t="s">
        <v>846</v>
      </c>
      <c r="AM71" s="6"/>
      <c r="AN71" s="6"/>
      <c r="AO71" s="6" t="s">
        <v>52</v>
      </c>
      <c r="AP71" s="6" t="s">
        <v>530</v>
      </c>
      <c r="AQ71" s="6"/>
      <c r="AR71" s="6" t="s">
        <v>52</v>
      </c>
      <c r="AS71" s="6" t="s">
        <v>530</v>
      </c>
      <c r="AT71" s="6"/>
      <c r="AU71" s="6"/>
      <c r="AV71" s="5">
        <v>1.0</v>
      </c>
      <c r="AW71" s="5">
        <v>3.0</v>
      </c>
      <c r="AX71" s="5">
        <v>3.0</v>
      </c>
      <c r="AY71" s="5">
        <v>3.0</v>
      </c>
      <c r="AZ71" s="5">
        <v>0.0</v>
      </c>
      <c r="BA71" s="5">
        <v>1.0</v>
      </c>
      <c r="BB71" s="5">
        <v>1.0</v>
      </c>
      <c r="BC71" s="5">
        <v>1.0</v>
      </c>
      <c r="BD71" s="5">
        <v>0.0</v>
      </c>
      <c r="BE71" s="5">
        <v>1.0</v>
      </c>
      <c r="BF71" s="5">
        <v>0.0</v>
      </c>
      <c r="BG71" s="5">
        <v>0.0</v>
      </c>
      <c r="BH71" s="5" t="s">
        <v>60</v>
      </c>
      <c r="BI71" s="5" t="s">
        <v>61</v>
      </c>
      <c r="BJ71" s="5" t="s">
        <v>62</v>
      </c>
      <c r="BK71" s="5">
        <v>33.0</v>
      </c>
      <c r="BL71" s="8" t="s">
        <v>63</v>
      </c>
      <c r="BM71" s="8" t="s">
        <v>64</v>
      </c>
      <c r="BN71" s="5">
        <v>1.1995721519E10</v>
      </c>
      <c r="BO71" s="5" t="s">
        <v>562</v>
      </c>
      <c r="BP71" s="11" t="s">
        <v>843</v>
      </c>
    </row>
    <row r="72" ht="15.75" customHeight="1">
      <c r="A72" s="9">
        <v>45431.4998646412</v>
      </c>
      <c r="B72" s="5" t="s">
        <v>43</v>
      </c>
      <c r="C72" s="6" t="s">
        <v>82</v>
      </c>
      <c r="D72" s="5" t="s">
        <v>43</v>
      </c>
      <c r="E72" s="6" t="s">
        <v>45</v>
      </c>
      <c r="F72" s="6"/>
      <c r="G72" s="6"/>
      <c r="H72" s="6"/>
      <c r="I72" s="6" t="s">
        <v>134</v>
      </c>
      <c r="J72" s="6" t="s">
        <v>526</v>
      </c>
      <c r="K72" s="6"/>
      <c r="L72" s="6"/>
      <c r="M72" s="6"/>
      <c r="N72" s="6"/>
      <c r="O72" s="6"/>
      <c r="P72" s="6" t="s">
        <v>879</v>
      </c>
      <c r="Q72" s="6"/>
      <c r="R72" s="6"/>
      <c r="S72" s="5">
        <v>4.0</v>
      </c>
      <c r="T72" s="5">
        <v>4.0</v>
      </c>
      <c r="U72" s="5">
        <v>4.0</v>
      </c>
      <c r="V72" s="5">
        <v>3.0</v>
      </c>
      <c r="W72" s="6" t="s">
        <v>49</v>
      </c>
      <c r="X72" s="6" t="s">
        <v>904</v>
      </c>
      <c r="Y72" s="6"/>
      <c r="Z72" s="6"/>
      <c r="AA72" s="6" t="s">
        <v>75</v>
      </c>
      <c r="AB72" s="6" t="s">
        <v>52</v>
      </c>
      <c r="AC72" s="6" t="s">
        <v>878</v>
      </c>
      <c r="AD72" s="6"/>
      <c r="AE72" s="6"/>
      <c r="AF72" s="5">
        <v>3.0</v>
      </c>
      <c r="AG72" s="5">
        <v>4.0</v>
      </c>
      <c r="AH72" s="5">
        <v>5.0</v>
      </c>
      <c r="AI72" s="5">
        <v>3.0</v>
      </c>
      <c r="AJ72" s="5">
        <v>3.0</v>
      </c>
      <c r="AK72" s="6" t="s">
        <v>54</v>
      </c>
      <c r="AL72" s="12" t="s">
        <v>863</v>
      </c>
      <c r="AM72" s="12"/>
      <c r="AN72" s="12"/>
      <c r="AO72" s="6" t="s">
        <v>75</v>
      </c>
      <c r="AP72" s="6" t="s">
        <v>928</v>
      </c>
      <c r="AQ72" s="6" t="s">
        <v>892</v>
      </c>
      <c r="AR72" s="6" t="s">
        <v>52</v>
      </c>
      <c r="AS72" s="6" t="s">
        <v>530</v>
      </c>
      <c r="AT72" s="6"/>
      <c r="AU72" s="6"/>
      <c r="AV72" s="5">
        <v>1.0</v>
      </c>
      <c r="AW72" s="5">
        <v>0.0</v>
      </c>
      <c r="AX72" s="5">
        <v>1.0</v>
      </c>
      <c r="AY72" s="5">
        <v>1.0</v>
      </c>
      <c r="AZ72" s="5">
        <v>0.0</v>
      </c>
      <c r="BA72" s="5">
        <v>2.0</v>
      </c>
      <c r="BB72" s="5">
        <v>2.0</v>
      </c>
      <c r="BC72" s="5">
        <v>1.0</v>
      </c>
      <c r="BD72" s="5">
        <v>0.0</v>
      </c>
      <c r="BE72" s="5">
        <v>1.0</v>
      </c>
      <c r="BF72" s="5">
        <v>0.0</v>
      </c>
      <c r="BG72" s="5">
        <v>0.0</v>
      </c>
      <c r="BH72" s="5" t="s">
        <v>60</v>
      </c>
      <c r="BI72" s="5" t="s">
        <v>61</v>
      </c>
      <c r="BJ72" s="5" t="s">
        <v>90</v>
      </c>
      <c r="BK72" s="5">
        <v>23.0</v>
      </c>
      <c r="BL72" s="8" t="s">
        <v>80</v>
      </c>
      <c r="BM72" s="8" t="s">
        <v>314</v>
      </c>
      <c r="BN72" s="5">
        <v>1.1999992837E10</v>
      </c>
      <c r="BO72" s="5" t="s">
        <v>570</v>
      </c>
      <c r="BP72" s="11" t="s">
        <v>839</v>
      </c>
    </row>
    <row r="73" ht="15.75" customHeight="1">
      <c r="A73" s="9">
        <v>45431.510796875</v>
      </c>
      <c r="B73" s="5" t="s">
        <v>43</v>
      </c>
      <c r="C73" s="6" t="s">
        <v>126</v>
      </c>
      <c r="D73" s="5" t="s">
        <v>43</v>
      </c>
      <c r="E73" s="6" t="s">
        <v>94</v>
      </c>
      <c r="F73" s="6"/>
      <c r="G73" s="6"/>
      <c r="H73" s="6"/>
      <c r="I73" s="6" t="s">
        <v>46</v>
      </c>
      <c r="J73" s="6" t="s">
        <v>571</v>
      </c>
      <c r="K73" s="6"/>
      <c r="L73" s="6"/>
      <c r="M73" s="6"/>
      <c r="N73" s="6"/>
      <c r="O73" s="6"/>
      <c r="P73" s="12" t="s">
        <v>856</v>
      </c>
      <c r="Q73" s="12"/>
      <c r="R73" s="12"/>
      <c r="S73" s="5">
        <v>3.0</v>
      </c>
      <c r="T73" s="5">
        <v>3.0</v>
      </c>
      <c r="U73" s="5">
        <v>4.0</v>
      </c>
      <c r="V73" s="5">
        <v>4.0</v>
      </c>
      <c r="W73" s="6" t="s">
        <v>49</v>
      </c>
      <c r="X73" s="6" t="s">
        <v>830</v>
      </c>
      <c r="Y73" s="6" t="s">
        <v>886</v>
      </c>
      <c r="Z73" s="6"/>
      <c r="AA73" s="6" t="s">
        <v>52</v>
      </c>
      <c r="AB73" s="6" t="s">
        <v>71</v>
      </c>
      <c r="AC73" s="6" t="s">
        <v>878</v>
      </c>
      <c r="AD73" s="6"/>
      <c r="AE73" s="6"/>
      <c r="AF73" s="5">
        <v>3.0</v>
      </c>
      <c r="AG73" s="5">
        <v>3.0</v>
      </c>
      <c r="AH73" s="5">
        <v>4.0</v>
      </c>
      <c r="AI73" s="5">
        <v>5.0</v>
      </c>
      <c r="AJ73" s="5">
        <v>4.0</v>
      </c>
      <c r="AK73" s="6" t="s">
        <v>54</v>
      </c>
      <c r="AL73" s="6" t="s">
        <v>838</v>
      </c>
      <c r="AM73" s="6"/>
      <c r="AN73" s="6"/>
      <c r="AO73" s="6" t="s">
        <v>51</v>
      </c>
      <c r="AP73" s="12" t="s">
        <v>928</v>
      </c>
      <c r="AQ73" s="12" t="s">
        <v>929</v>
      </c>
      <c r="AR73" s="6" t="s">
        <v>75</v>
      </c>
      <c r="AS73" s="6" t="s">
        <v>530</v>
      </c>
      <c r="AT73" s="6"/>
      <c r="AU73" s="6"/>
      <c r="AV73" s="5">
        <v>2.0</v>
      </c>
      <c r="AW73" s="5">
        <v>0.0</v>
      </c>
      <c r="AX73" s="5">
        <v>1.0</v>
      </c>
      <c r="AY73" s="5">
        <v>1.0</v>
      </c>
      <c r="AZ73" s="5">
        <v>1.0</v>
      </c>
      <c r="BA73" s="5">
        <v>1.0</v>
      </c>
      <c r="BB73" s="5">
        <v>0.0</v>
      </c>
      <c r="BC73" s="5">
        <v>1.0</v>
      </c>
      <c r="BD73" s="5">
        <v>1.0</v>
      </c>
      <c r="BE73" s="5">
        <v>1.0</v>
      </c>
      <c r="BF73" s="5">
        <v>0.0</v>
      </c>
      <c r="BG73" s="5">
        <v>0.0</v>
      </c>
      <c r="BH73" s="5" t="s">
        <v>78</v>
      </c>
      <c r="BI73" s="5" t="s">
        <v>61</v>
      </c>
      <c r="BJ73" s="5" t="s">
        <v>62</v>
      </c>
      <c r="BK73" s="5">
        <v>43.0</v>
      </c>
      <c r="BL73" s="8" t="s">
        <v>63</v>
      </c>
      <c r="BM73" s="8" t="s">
        <v>64</v>
      </c>
      <c r="BN73" s="5">
        <v>1.1943598826E10</v>
      </c>
      <c r="BO73" s="5" t="s">
        <v>578</v>
      </c>
      <c r="BP73" s="11" t="s">
        <v>839</v>
      </c>
    </row>
    <row r="74" ht="15.75" customHeight="1">
      <c r="A74" s="9">
        <v>45431.51969822917</v>
      </c>
      <c r="B74" s="5" t="s">
        <v>43</v>
      </c>
      <c r="C74" s="6" t="s">
        <v>126</v>
      </c>
      <c r="D74" s="5" t="s">
        <v>43</v>
      </c>
      <c r="E74" s="6" t="s">
        <v>94</v>
      </c>
      <c r="F74" s="6"/>
      <c r="G74" s="6"/>
      <c r="H74" s="6"/>
      <c r="I74" s="6" t="s">
        <v>46</v>
      </c>
      <c r="J74" s="6" t="s">
        <v>579</v>
      </c>
      <c r="K74" s="6"/>
      <c r="L74" s="6"/>
      <c r="M74" s="6"/>
      <c r="N74" s="6"/>
      <c r="O74" s="6"/>
      <c r="P74" s="6" t="s">
        <v>930</v>
      </c>
      <c r="Q74" s="6"/>
      <c r="R74" s="6"/>
      <c r="S74" s="5">
        <v>3.0</v>
      </c>
      <c r="T74" s="5">
        <v>2.0</v>
      </c>
      <c r="U74" s="5">
        <v>2.0</v>
      </c>
      <c r="V74" s="5">
        <v>5.0</v>
      </c>
      <c r="W74" s="6" t="s">
        <v>49</v>
      </c>
      <c r="X74" s="6" t="s">
        <v>830</v>
      </c>
      <c r="Y74" s="6" t="s">
        <v>886</v>
      </c>
      <c r="Z74" s="6"/>
      <c r="AA74" s="6" t="s">
        <v>51</v>
      </c>
      <c r="AB74" s="6" t="s">
        <v>71</v>
      </c>
      <c r="AC74" s="6" t="s">
        <v>530</v>
      </c>
      <c r="AD74" s="6"/>
      <c r="AE74" s="6"/>
      <c r="AF74" s="5">
        <v>4.0</v>
      </c>
      <c r="AG74" s="5">
        <v>3.0</v>
      </c>
      <c r="AH74" s="5">
        <v>5.0</v>
      </c>
      <c r="AI74" s="5">
        <v>4.0</v>
      </c>
      <c r="AJ74" s="5">
        <v>2.0</v>
      </c>
      <c r="AK74" s="6" t="s">
        <v>54</v>
      </c>
      <c r="AL74" s="6" t="s">
        <v>851</v>
      </c>
      <c r="AM74" s="6"/>
      <c r="AN74" s="6"/>
      <c r="AO74" s="6" t="s">
        <v>51</v>
      </c>
      <c r="AP74" s="12" t="s">
        <v>881</v>
      </c>
      <c r="AQ74" s="12" t="s">
        <v>929</v>
      </c>
      <c r="AR74" s="6" t="s">
        <v>75</v>
      </c>
      <c r="AS74" s="12" t="s">
        <v>931</v>
      </c>
      <c r="AT74" s="12"/>
      <c r="AU74" s="12"/>
      <c r="AV74" s="5">
        <v>2.0</v>
      </c>
      <c r="AW74" s="5">
        <v>0.0</v>
      </c>
      <c r="AX74" s="5">
        <v>0.0</v>
      </c>
      <c r="AY74" s="5">
        <v>3.0</v>
      </c>
      <c r="AZ74" s="5">
        <v>0.0</v>
      </c>
      <c r="BA74" s="5">
        <v>1.0</v>
      </c>
      <c r="BB74" s="5">
        <v>1.0</v>
      </c>
      <c r="BC74" s="5">
        <v>1.0</v>
      </c>
      <c r="BD74" s="5">
        <v>1.0</v>
      </c>
      <c r="BE74" s="5">
        <v>1.0</v>
      </c>
      <c r="BF74" s="5">
        <v>0.0</v>
      </c>
      <c r="BG74" s="5">
        <v>0.0</v>
      </c>
      <c r="BH74" s="5" t="s">
        <v>60</v>
      </c>
      <c r="BI74" s="5" t="s">
        <v>61</v>
      </c>
      <c r="BJ74" s="5" t="s">
        <v>62</v>
      </c>
      <c r="BK74" s="5">
        <v>61.0</v>
      </c>
      <c r="BL74" s="8" t="s">
        <v>80</v>
      </c>
      <c r="BM74" s="8" t="s">
        <v>64</v>
      </c>
      <c r="BN74" s="5">
        <v>1.1987613354E10</v>
      </c>
      <c r="BO74" s="5" t="s">
        <v>586</v>
      </c>
      <c r="BP74" s="11" t="s">
        <v>839</v>
      </c>
    </row>
    <row r="75" ht="15.75" customHeight="1">
      <c r="A75" s="9">
        <v>45431.530691203705</v>
      </c>
      <c r="B75" s="5" t="s">
        <v>43</v>
      </c>
      <c r="C75" s="6" t="s">
        <v>82</v>
      </c>
      <c r="D75" s="5" t="s">
        <v>43</v>
      </c>
      <c r="E75" s="6" t="s">
        <v>45</v>
      </c>
      <c r="F75" s="6"/>
      <c r="G75" s="6"/>
      <c r="H75" s="6"/>
      <c r="I75" s="6" t="s">
        <v>46</v>
      </c>
      <c r="J75" s="6" t="s">
        <v>587</v>
      </c>
      <c r="K75" s="6"/>
      <c r="L75" s="6"/>
      <c r="M75" s="6"/>
      <c r="N75" s="6"/>
      <c r="O75" s="6"/>
      <c r="P75" s="6" t="s">
        <v>932</v>
      </c>
      <c r="Q75" s="6"/>
      <c r="R75" s="6"/>
      <c r="S75" s="5">
        <v>3.0</v>
      </c>
      <c r="T75" s="5">
        <v>4.0</v>
      </c>
      <c r="U75" s="5">
        <v>5.0</v>
      </c>
      <c r="V75" s="5">
        <v>4.0</v>
      </c>
      <c r="W75" s="6" t="s">
        <v>49</v>
      </c>
      <c r="X75" s="6" t="s">
        <v>913</v>
      </c>
      <c r="Y75" s="6"/>
      <c r="Z75" s="6"/>
      <c r="AA75" s="6" t="s">
        <v>51</v>
      </c>
      <c r="AB75" s="6" t="s">
        <v>51</v>
      </c>
      <c r="AC75" s="6" t="s">
        <v>925</v>
      </c>
      <c r="AD75" s="6" t="s">
        <v>933</v>
      </c>
      <c r="AE75" s="6"/>
      <c r="AF75" s="5">
        <v>4.0</v>
      </c>
      <c r="AG75" s="5">
        <v>4.0</v>
      </c>
      <c r="AH75" s="5">
        <v>5.0</v>
      </c>
      <c r="AI75" s="5">
        <v>4.0</v>
      </c>
      <c r="AJ75" s="5">
        <v>4.0</v>
      </c>
      <c r="AK75" s="6" t="s">
        <v>54</v>
      </c>
      <c r="AL75" s="6" t="s">
        <v>858</v>
      </c>
      <c r="AM75" s="6"/>
      <c r="AN75" s="6"/>
      <c r="AO75" s="6" t="s">
        <v>51</v>
      </c>
      <c r="AP75" s="12" t="s">
        <v>881</v>
      </c>
      <c r="AQ75" s="12"/>
      <c r="AR75" s="6" t="s">
        <v>51</v>
      </c>
      <c r="AS75" s="6" t="s">
        <v>931</v>
      </c>
      <c r="AT75" s="6" t="s">
        <v>934</v>
      </c>
      <c r="AU75" s="6" t="s">
        <v>900</v>
      </c>
      <c r="AV75" s="5">
        <v>1.0</v>
      </c>
      <c r="AW75" s="5">
        <v>1.0</v>
      </c>
      <c r="AX75" s="5">
        <v>1.0</v>
      </c>
      <c r="AY75" s="5">
        <v>1.0</v>
      </c>
      <c r="AZ75" s="5">
        <v>0.0</v>
      </c>
      <c r="BA75" s="5">
        <v>1.0</v>
      </c>
      <c r="BB75" s="5">
        <v>1.0</v>
      </c>
      <c r="BC75" s="5">
        <v>1.0</v>
      </c>
      <c r="BD75" s="5">
        <v>0.0</v>
      </c>
      <c r="BE75" s="5">
        <v>1.0</v>
      </c>
      <c r="BF75" s="5">
        <v>0.0</v>
      </c>
      <c r="BG75" s="5">
        <v>0.0</v>
      </c>
      <c r="BH75" s="5" t="s">
        <v>60</v>
      </c>
      <c r="BI75" s="5" t="s">
        <v>61</v>
      </c>
      <c r="BJ75" s="5" t="s">
        <v>155</v>
      </c>
      <c r="BK75" s="5">
        <v>22.0</v>
      </c>
      <c r="BL75" s="8" t="s">
        <v>80</v>
      </c>
      <c r="BM75" s="8" t="s">
        <v>314</v>
      </c>
      <c r="BN75" s="5">
        <v>1.1943741253E10</v>
      </c>
      <c r="BO75" s="5" t="s">
        <v>595</v>
      </c>
      <c r="BP75" s="11" t="s">
        <v>877</v>
      </c>
    </row>
    <row r="76" ht="15.75" customHeight="1">
      <c r="A76" s="9">
        <v>45431.536936006945</v>
      </c>
      <c r="B76" s="5" t="s">
        <v>43</v>
      </c>
      <c r="C76" s="6" t="s">
        <v>82</v>
      </c>
      <c r="D76" s="5" t="s">
        <v>43</v>
      </c>
      <c r="E76" s="6" t="s">
        <v>45</v>
      </c>
      <c r="F76" s="6"/>
      <c r="G76" s="6"/>
      <c r="H76" s="6"/>
      <c r="I76" s="6" t="s">
        <v>46</v>
      </c>
      <c r="J76" s="6" t="s">
        <v>526</v>
      </c>
      <c r="K76" s="6"/>
      <c r="L76" s="6"/>
      <c r="M76" s="6"/>
      <c r="N76" s="6"/>
      <c r="O76" s="6"/>
      <c r="P76" s="6" t="s">
        <v>596</v>
      </c>
      <c r="Q76" s="6"/>
      <c r="R76" s="6"/>
      <c r="S76" s="5">
        <v>3.0</v>
      </c>
      <c r="T76" s="5">
        <v>2.0</v>
      </c>
      <c r="U76" s="5">
        <v>3.0</v>
      </c>
      <c r="V76" s="5">
        <v>3.0</v>
      </c>
      <c r="W76" s="6" t="s">
        <v>49</v>
      </c>
      <c r="X76" s="6" t="s">
        <v>830</v>
      </c>
      <c r="Y76" s="6" t="s">
        <v>886</v>
      </c>
      <c r="Z76" s="6" t="s">
        <v>866</v>
      </c>
      <c r="AA76" s="6" t="s">
        <v>51</v>
      </c>
      <c r="AB76" s="6" t="s">
        <v>52</v>
      </c>
      <c r="AC76" s="6" t="s">
        <v>530</v>
      </c>
      <c r="AD76" s="6"/>
      <c r="AE76" s="6"/>
      <c r="AF76" s="5">
        <v>2.0</v>
      </c>
      <c r="AG76" s="5">
        <v>4.0</v>
      </c>
      <c r="AH76" s="5">
        <v>5.0</v>
      </c>
      <c r="AI76" s="5">
        <v>3.0</v>
      </c>
      <c r="AJ76" s="5">
        <v>3.0</v>
      </c>
      <c r="AK76" s="6" t="s">
        <v>54</v>
      </c>
      <c r="AL76" s="6" t="s">
        <v>838</v>
      </c>
      <c r="AM76" s="6" t="s">
        <v>892</v>
      </c>
      <c r="AN76" s="6"/>
      <c r="AO76" s="6" t="s">
        <v>52</v>
      </c>
      <c r="AP76" s="6" t="s">
        <v>530</v>
      </c>
      <c r="AQ76" s="6"/>
      <c r="AR76" s="6" t="s">
        <v>75</v>
      </c>
      <c r="AS76" s="6" t="s">
        <v>863</v>
      </c>
      <c r="AT76" s="6"/>
      <c r="AU76" s="6"/>
      <c r="AV76" s="5">
        <v>2.0</v>
      </c>
      <c r="AW76" s="5">
        <v>0.0</v>
      </c>
      <c r="AX76" s="5">
        <v>1.0</v>
      </c>
      <c r="AY76" s="5">
        <v>1.0</v>
      </c>
      <c r="AZ76" s="5">
        <v>0.0</v>
      </c>
      <c r="BA76" s="5">
        <v>1.0</v>
      </c>
      <c r="BB76" s="5">
        <v>1.0</v>
      </c>
      <c r="BC76" s="5">
        <v>1.0</v>
      </c>
      <c r="BD76" s="5">
        <v>0.0</v>
      </c>
      <c r="BE76" s="5">
        <v>1.0</v>
      </c>
      <c r="BF76" s="5">
        <v>0.0</v>
      </c>
      <c r="BG76" s="5">
        <v>0.0</v>
      </c>
      <c r="BH76" s="5" t="s">
        <v>60</v>
      </c>
      <c r="BI76" s="5" t="s">
        <v>61</v>
      </c>
      <c r="BJ76" s="5" t="s">
        <v>62</v>
      </c>
      <c r="BK76" s="5">
        <v>22.0</v>
      </c>
      <c r="BL76" s="8" t="s">
        <v>80</v>
      </c>
      <c r="BM76" s="8" t="s">
        <v>91</v>
      </c>
      <c r="BN76" s="5">
        <v>1.1942301984E10</v>
      </c>
      <c r="BO76" s="5" t="s">
        <v>603</v>
      </c>
      <c r="BP76" s="11" t="s">
        <v>839</v>
      </c>
    </row>
    <row r="77" ht="15.75" customHeight="1">
      <c r="A77" s="9">
        <v>45431.61308079861</v>
      </c>
      <c r="B77" s="5" t="s">
        <v>43</v>
      </c>
      <c r="C77" s="6" t="s">
        <v>126</v>
      </c>
      <c r="D77" s="5" t="s">
        <v>43</v>
      </c>
      <c r="E77" s="6" t="s">
        <v>94</v>
      </c>
      <c r="F77" s="6"/>
      <c r="G77" s="6"/>
      <c r="H77" s="6"/>
      <c r="I77" s="6" t="s">
        <v>46</v>
      </c>
      <c r="J77" s="6" t="s">
        <v>604</v>
      </c>
      <c r="K77" s="6"/>
      <c r="L77" s="6"/>
      <c r="M77" s="6"/>
      <c r="N77" s="6"/>
      <c r="O77" s="6"/>
      <c r="P77" s="12" t="s">
        <v>856</v>
      </c>
      <c r="Q77" s="12"/>
      <c r="R77" s="12"/>
      <c r="S77" s="5">
        <v>4.0</v>
      </c>
      <c r="T77" s="5">
        <v>5.0</v>
      </c>
      <c r="U77" s="5">
        <v>4.0</v>
      </c>
      <c r="V77" s="5">
        <v>4.0</v>
      </c>
      <c r="W77" s="6" t="s">
        <v>136</v>
      </c>
      <c r="X77" s="6" t="s">
        <v>904</v>
      </c>
      <c r="Y77" s="6"/>
      <c r="Z77" s="6"/>
      <c r="AA77" s="6" t="s">
        <v>75</v>
      </c>
      <c r="AB77" s="6" t="s">
        <v>75</v>
      </c>
      <c r="AC77" s="6" t="s">
        <v>935</v>
      </c>
      <c r="AD77" s="6"/>
      <c r="AE77" s="6"/>
      <c r="AF77" s="5">
        <v>4.0</v>
      </c>
      <c r="AG77" s="5">
        <v>4.0</v>
      </c>
      <c r="AH77" s="5">
        <v>4.0</v>
      </c>
      <c r="AI77" s="5">
        <v>4.0</v>
      </c>
      <c r="AJ77" s="5">
        <v>3.0</v>
      </c>
      <c r="AK77" s="6" t="s">
        <v>73</v>
      </c>
      <c r="AL77" s="6" t="s">
        <v>936</v>
      </c>
      <c r="AM77" s="6"/>
      <c r="AN77" s="6"/>
      <c r="AO77" s="6" t="s">
        <v>111</v>
      </c>
      <c r="AP77" s="6" t="s">
        <v>530</v>
      </c>
      <c r="AQ77" s="6"/>
      <c r="AR77" s="6" t="s">
        <v>52</v>
      </c>
      <c r="AS77" s="6" t="s">
        <v>890</v>
      </c>
      <c r="AT77" s="6"/>
      <c r="AU77" s="6"/>
      <c r="AV77" s="5">
        <v>2.0</v>
      </c>
      <c r="AW77" s="5">
        <v>3.0</v>
      </c>
      <c r="AX77" s="5">
        <v>1.0</v>
      </c>
      <c r="AY77" s="5">
        <v>2.0</v>
      </c>
      <c r="AZ77" s="5">
        <v>0.0</v>
      </c>
      <c r="BA77" s="5">
        <v>1.0</v>
      </c>
      <c r="BB77" s="5">
        <v>0.0</v>
      </c>
      <c r="BC77" s="5">
        <v>1.0</v>
      </c>
      <c r="BD77" s="5">
        <v>0.0</v>
      </c>
      <c r="BE77" s="5">
        <v>1.0</v>
      </c>
      <c r="BF77" s="5">
        <v>1.0</v>
      </c>
      <c r="BG77" s="5">
        <v>0.0</v>
      </c>
      <c r="BH77" s="5" t="s">
        <v>60</v>
      </c>
      <c r="BI77" s="5" t="s">
        <v>61</v>
      </c>
      <c r="BJ77" s="5" t="s">
        <v>336</v>
      </c>
      <c r="BK77" s="5">
        <v>53.0</v>
      </c>
      <c r="BL77" s="8" t="s">
        <v>63</v>
      </c>
      <c r="BM77" s="8" t="s">
        <v>610</v>
      </c>
      <c r="BN77" s="5">
        <v>1.197586368E10</v>
      </c>
      <c r="BO77" s="5" t="s">
        <v>611</v>
      </c>
      <c r="BP77" s="11" t="s">
        <v>834</v>
      </c>
    </row>
    <row r="78" ht="15.75" customHeight="1">
      <c r="A78" s="9">
        <v>45431.66917121528</v>
      </c>
      <c r="B78" s="5" t="s">
        <v>43</v>
      </c>
      <c r="C78" s="6" t="s">
        <v>44</v>
      </c>
      <c r="D78" s="5" t="s">
        <v>43</v>
      </c>
      <c r="E78" s="6" t="s">
        <v>45</v>
      </c>
      <c r="F78" s="6"/>
      <c r="G78" s="6"/>
      <c r="H78" s="6"/>
      <c r="I78" s="6" t="s">
        <v>134</v>
      </c>
      <c r="J78" s="6" t="s">
        <v>118</v>
      </c>
      <c r="K78" s="6"/>
      <c r="L78" s="6"/>
      <c r="M78" s="6"/>
      <c r="N78" s="6"/>
      <c r="O78" s="6"/>
      <c r="P78" s="6" t="s">
        <v>853</v>
      </c>
      <c r="Q78" s="6"/>
      <c r="R78" s="6"/>
      <c r="S78" s="5">
        <v>3.0</v>
      </c>
      <c r="T78" s="5">
        <v>2.0</v>
      </c>
      <c r="U78" s="5">
        <v>4.0</v>
      </c>
      <c r="V78" s="5">
        <v>2.0</v>
      </c>
      <c r="W78" s="6" t="s">
        <v>49</v>
      </c>
      <c r="X78" s="6" t="s">
        <v>857</v>
      </c>
      <c r="Y78" s="6"/>
      <c r="Z78" s="6"/>
      <c r="AA78" s="6" t="s">
        <v>75</v>
      </c>
      <c r="AB78" s="6" t="s">
        <v>111</v>
      </c>
      <c r="AC78" s="6" t="s">
        <v>878</v>
      </c>
      <c r="AD78" s="6"/>
      <c r="AE78" s="6"/>
      <c r="AF78" s="5">
        <v>4.0</v>
      </c>
      <c r="AG78" s="5">
        <v>4.0</v>
      </c>
      <c r="AH78" s="5">
        <v>4.0</v>
      </c>
      <c r="AI78" s="5">
        <v>3.0</v>
      </c>
      <c r="AJ78" s="5">
        <v>3.0</v>
      </c>
      <c r="AK78" s="6" t="s">
        <v>54</v>
      </c>
      <c r="AL78" s="6" t="s">
        <v>615</v>
      </c>
      <c r="AM78" s="6"/>
      <c r="AN78" s="6"/>
      <c r="AO78" s="6" t="s">
        <v>75</v>
      </c>
      <c r="AP78" s="12" t="s">
        <v>881</v>
      </c>
      <c r="AQ78" s="12"/>
      <c r="AR78" s="6" t="s">
        <v>75</v>
      </c>
      <c r="AS78" s="6" t="s">
        <v>858</v>
      </c>
      <c r="AT78" s="6"/>
      <c r="AU78" s="6"/>
      <c r="AV78" s="5">
        <v>3.0</v>
      </c>
      <c r="AW78" s="5">
        <v>1.0</v>
      </c>
      <c r="AX78" s="5">
        <v>2.0</v>
      </c>
      <c r="AY78" s="5">
        <v>3.0</v>
      </c>
      <c r="AZ78" s="5">
        <v>0.0</v>
      </c>
      <c r="BA78" s="5">
        <v>1.0</v>
      </c>
      <c r="BB78" s="5">
        <v>0.0</v>
      </c>
      <c r="BC78" s="5">
        <v>1.0</v>
      </c>
      <c r="BD78" s="5">
        <v>1.0</v>
      </c>
      <c r="BE78" s="5">
        <v>1.0</v>
      </c>
      <c r="BF78" s="5">
        <v>0.0</v>
      </c>
      <c r="BG78" s="5">
        <v>0.0</v>
      </c>
      <c r="BH78" s="5" t="s">
        <v>60</v>
      </c>
      <c r="BI78" s="5" t="s">
        <v>61</v>
      </c>
      <c r="BJ78" s="5" t="s">
        <v>62</v>
      </c>
      <c r="BK78" s="5">
        <v>26.0</v>
      </c>
      <c r="BL78" s="8" t="s">
        <v>63</v>
      </c>
      <c r="BM78" s="8" t="s">
        <v>64</v>
      </c>
      <c r="BN78" s="5">
        <v>1.1999091672E10</v>
      </c>
      <c r="BO78" s="5" t="s">
        <v>618</v>
      </c>
      <c r="BP78" s="11" t="s">
        <v>843</v>
      </c>
    </row>
    <row r="79" ht="15.75" customHeight="1">
      <c r="A79" s="9">
        <v>45431.74310180555</v>
      </c>
      <c r="B79" s="5" t="s">
        <v>43</v>
      </c>
      <c r="C79" s="6" t="s">
        <v>44</v>
      </c>
      <c r="D79" s="5" t="s">
        <v>43</v>
      </c>
      <c r="E79" s="6" t="s">
        <v>45</v>
      </c>
      <c r="F79" s="6"/>
      <c r="G79" s="6"/>
      <c r="H79" s="6"/>
      <c r="I79" s="6" t="s">
        <v>46</v>
      </c>
      <c r="J79" s="6" t="s">
        <v>285</v>
      </c>
      <c r="K79" s="6"/>
      <c r="L79" s="6"/>
      <c r="M79" s="6"/>
      <c r="N79" s="6"/>
      <c r="O79" s="6"/>
      <c r="P79" s="6" t="s">
        <v>619</v>
      </c>
      <c r="Q79" s="6"/>
      <c r="R79" s="6"/>
      <c r="S79" s="5">
        <v>4.0</v>
      </c>
      <c r="T79" s="5">
        <v>5.0</v>
      </c>
      <c r="U79" s="5">
        <v>5.0</v>
      </c>
      <c r="V79" s="5">
        <v>5.0</v>
      </c>
      <c r="W79" s="6" t="s">
        <v>49</v>
      </c>
      <c r="X79" s="12" t="s">
        <v>862</v>
      </c>
      <c r="Y79" s="12"/>
      <c r="Z79" s="12"/>
      <c r="AA79" s="6" t="s">
        <v>51</v>
      </c>
      <c r="AB79" s="6" t="s">
        <v>75</v>
      </c>
      <c r="AC79" s="6" t="s">
        <v>911</v>
      </c>
      <c r="AD79" s="6" t="s">
        <v>893</v>
      </c>
      <c r="AE79" s="6"/>
      <c r="AF79" s="5">
        <v>5.0</v>
      </c>
      <c r="AG79" s="5">
        <v>5.0</v>
      </c>
      <c r="AH79" s="5">
        <v>5.0</v>
      </c>
      <c r="AI79" s="5">
        <v>4.0</v>
      </c>
      <c r="AJ79" s="5">
        <v>4.0</v>
      </c>
      <c r="AK79" s="6" t="s">
        <v>54</v>
      </c>
      <c r="AL79" s="6" t="s">
        <v>842</v>
      </c>
      <c r="AM79" s="6"/>
      <c r="AN79" s="6"/>
      <c r="AO79" s="6" t="s">
        <v>51</v>
      </c>
      <c r="AP79" s="6" t="s">
        <v>863</v>
      </c>
      <c r="AQ79" s="6"/>
      <c r="AR79" s="6" t="s">
        <v>75</v>
      </c>
      <c r="AS79" s="6" t="s">
        <v>863</v>
      </c>
      <c r="AT79" s="6"/>
      <c r="AU79" s="6"/>
      <c r="AV79" s="5">
        <v>1.0</v>
      </c>
      <c r="AW79" s="5">
        <v>0.0</v>
      </c>
      <c r="AX79" s="5">
        <v>1.0</v>
      </c>
      <c r="AY79" s="5">
        <v>2.0</v>
      </c>
      <c r="AZ79" s="5">
        <v>0.0</v>
      </c>
      <c r="BA79" s="5">
        <v>1.0</v>
      </c>
      <c r="BB79" s="5">
        <v>1.0</v>
      </c>
      <c r="BC79" s="5">
        <v>1.0</v>
      </c>
      <c r="BD79" s="5">
        <v>0.0</v>
      </c>
      <c r="BE79" s="5">
        <v>1.0</v>
      </c>
      <c r="BF79" s="5">
        <v>0.0</v>
      </c>
      <c r="BG79" s="5">
        <v>0.0</v>
      </c>
      <c r="BH79" s="5" t="s">
        <v>60</v>
      </c>
      <c r="BI79" s="5" t="s">
        <v>61</v>
      </c>
      <c r="BJ79" s="5" t="s">
        <v>234</v>
      </c>
      <c r="BK79" s="5">
        <v>25.0</v>
      </c>
      <c r="BL79" s="8" t="s">
        <v>80</v>
      </c>
      <c r="BM79" s="8" t="s">
        <v>91</v>
      </c>
      <c r="BN79" s="5">
        <v>1.1987043414E10</v>
      </c>
      <c r="BO79" s="5" t="s">
        <v>625</v>
      </c>
      <c r="BP79" s="11" t="s">
        <v>877</v>
      </c>
    </row>
    <row r="80" ht="15.75" customHeight="1">
      <c r="A80" s="9">
        <v>45432.46176435185</v>
      </c>
      <c r="B80" s="5" t="s">
        <v>43</v>
      </c>
      <c r="C80" s="6" t="s">
        <v>126</v>
      </c>
      <c r="D80" s="5" t="s">
        <v>43</v>
      </c>
      <c r="E80" s="6" t="s">
        <v>67</v>
      </c>
      <c r="F80" s="6"/>
      <c r="G80" s="6"/>
      <c r="H80" s="6"/>
      <c r="I80" s="6" t="s">
        <v>46</v>
      </c>
      <c r="J80" s="6" t="s">
        <v>626</v>
      </c>
      <c r="K80" s="6"/>
      <c r="L80" s="6"/>
      <c r="M80" s="6"/>
      <c r="N80" s="6"/>
      <c r="O80" s="6"/>
      <c r="P80" s="12" t="s">
        <v>850</v>
      </c>
      <c r="Q80" s="12"/>
      <c r="R80" s="12"/>
      <c r="S80" s="5">
        <v>3.0</v>
      </c>
      <c r="T80" s="5">
        <v>1.0</v>
      </c>
      <c r="U80" s="5">
        <v>3.0</v>
      </c>
      <c r="V80" s="5">
        <v>3.0</v>
      </c>
      <c r="W80" s="6" t="s">
        <v>49</v>
      </c>
      <c r="X80" s="12" t="s">
        <v>909</v>
      </c>
      <c r="Y80" s="12" t="s">
        <v>866</v>
      </c>
      <c r="Z80" s="12"/>
      <c r="AA80" s="6" t="s">
        <v>75</v>
      </c>
      <c r="AB80" s="6" t="s">
        <v>111</v>
      </c>
      <c r="AC80" s="6" t="s">
        <v>878</v>
      </c>
      <c r="AD80" s="6"/>
      <c r="AE80" s="6"/>
      <c r="AF80" s="5">
        <v>4.0</v>
      </c>
      <c r="AG80" s="5">
        <v>3.0</v>
      </c>
      <c r="AH80" s="5">
        <v>4.0</v>
      </c>
      <c r="AI80" s="5">
        <v>3.0</v>
      </c>
      <c r="AJ80" s="5">
        <v>3.0</v>
      </c>
      <c r="AK80" s="6" t="s">
        <v>54</v>
      </c>
      <c r="AL80" s="6" t="s">
        <v>851</v>
      </c>
      <c r="AM80" s="6"/>
      <c r="AN80" s="6"/>
      <c r="AO80" s="6" t="s">
        <v>51</v>
      </c>
      <c r="AP80" s="6" t="s">
        <v>863</v>
      </c>
      <c r="AQ80" s="6"/>
      <c r="AR80" s="6" t="s">
        <v>51</v>
      </c>
      <c r="AS80" s="6" t="s">
        <v>530</v>
      </c>
      <c r="AT80" s="6"/>
      <c r="AU80" s="6"/>
      <c r="AV80" s="5">
        <v>1.0</v>
      </c>
      <c r="AW80" s="5">
        <v>1.0</v>
      </c>
      <c r="AX80" s="5">
        <v>1.0</v>
      </c>
      <c r="AY80" s="5">
        <v>2.0</v>
      </c>
      <c r="AZ80" s="5">
        <v>0.0</v>
      </c>
      <c r="BA80" s="5">
        <v>1.0</v>
      </c>
      <c r="BB80" s="5">
        <v>1.0</v>
      </c>
      <c r="BC80" s="5">
        <v>1.0</v>
      </c>
      <c r="BD80" s="5">
        <v>1.0</v>
      </c>
      <c r="BE80" s="5">
        <v>1.0</v>
      </c>
      <c r="BF80" s="5">
        <v>2.0</v>
      </c>
      <c r="BG80" s="5">
        <v>1.0</v>
      </c>
      <c r="BH80" s="5" t="s">
        <v>60</v>
      </c>
      <c r="BI80" s="5" t="s">
        <v>61</v>
      </c>
      <c r="BJ80" s="5" t="s">
        <v>62</v>
      </c>
      <c r="BK80" s="5">
        <v>37.0</v>
      </c>
      <c r="BL80" s="8" t="s">
        <v>80</v>
      </c>
      <c r="BM80" s="8" t="s">
        <v>64</v>
      </c>
      <c r="BN80" s="5">
        <v>1.1985947613E10</v>
      </c>
      <c r="BO80" s="5" t="s">
        <v>633</v>
      </c>
      <c r="BP80" s="11" t="s">
        <v>834</v>
      </c>
    </row>
    <row r="81" ht="15.75" customHeight="1">
      <c r="A81" s="9">
        <v>45432.46578270833</v>
      </c>
      <c r="B81" s="5" t="s">
        <v>43</v>
      </c>
      <c r="C81" s="6" t="s">
        <v>126</v>
      </c>
      <c r="D81" s="5" t="s">
        <v>43</v>
      </c>
      <c r="E81" s="6" t="s">
        <v>67</v>
      </c>
      <c r="F81" s="6"/>
      <c r="G81" s="6"/>
      <c r="H81" s="6"/>
      <c r="I81" s="6" t="s">
        <v>46</v>
      </c>
      <c r="J81" s="6" t="s">
        <v>118</v>
      </c>
      <c r="K81" s="6"/>
      <c r="L81" s="6"/>
      <c r="M81" s="6"/>
      <c r="N81" s="6"/>
      <c r="O81" s="6"/>
      <c r="P81" s="12" t="s">
        <v>850</v>
      </c>
      <c r="Q81" s="12"/>
      <c r="R81" s="12"/>
      <c r="S81" s="5">
        <v>4.0</v>
      </c>
      <c r="T81" s="5">
        <v>5.0</v>
      </c>
      <c r="U81" s="5">
        <v>1.0</v>
      </c>
      <c r="V81" s="5">
        <v>1.0</v>
      </c>
      <c r="W81" s="6" t="s">
        <v>69</v>
      </c>
      <c r="X81" s="6" t="s">
        <v>836</v>
      </c>
      <c r="Y81" s="6"/>
      <c r="Z81" s="6"/>
      <c r="AA81" s="6" t="s">
        <v>71</v>
      </c>
      <c r="AB81" s="6" t="s">
        <v>52</v>
      </c>
      <c r="AC81" s="6" t="s">
        <v>530</v>
      </c>
      <c r="AD81" s="6"/>
      <c r="AE81" s="6"/>
      <c r="AF81" s="5">
        <v>5.0</v>
      </c>
      <c r="AG81" s="5">
        <v>5.0</v>
      </c>
      <c r="AH81" s="5">
        <v>5.0</v>
      </c>
      <c r="AI81" s="5">
        <v>3.0</v>
      </c>
      <c r="AJ81" s="5">
        <v>4.0</v>
      </c>
      <c r="AK81" s="6" t="s">
        <v>73</v>
      </c>
      <c r="AL81" s="6" t="s">
        <v>937</v>
      </c>
      <c r="AM81" s="6"/>
      <c r="AN81" s="6"/>
      <c r="AO81" s="6" t="s">
        <v>75</v>
      </c>
      <c r="AP81" s="12" t="s">
        <v>881</v>
      </c>
      <c r="AQ81" s="12"/>
      <c r="AR81" s="6" t="s">
        <v>52</v>
      </c>
      <c r="AS81" s="6" t="s">
        <v>530</v>
      </c>
      <c r="AT81" s="6"/>
      <c r="AU81" s="6"/>
      <c r="AV81" s="5">
        <v>2.0</v>
      </c>
      <c r="AW81" s="5">
        <v>1.0</v>
      </c>
      <c r="AX81" s="5">
        <v>2.0</v>
      </c>
      <c r="AY81" s="5">
        <v>2.0</v>
      </c>
      <c r="AZ81" s="5">
        <v>2.0</v>
      </c>
      <c r="BA81" s="5">
        <v>2.0</v>
      </c>
      <c r="BB81" s="5">
        <v>1.0</v>
      </c>
      <c r="BC81" s="5">
        <v>1.0</v>
      </c>
      <c r="BD81" s="5">
        <v>1.0</v>
      </c>
      <c r="BE81" s="5">
        <v>1.0</v>
      </c>
      <c r="BF81" s="5">
        <v>0.0</v>
      </c>
      <c r="BG81" s="5">
        <v>1.0</v>
      </c>
      <c r="BH81" s="5" t="s">
        <v>60</v>
      </c>
      <c r="BI81" s="5" t="s">
        <v>61</v>
      </c>
      <c r="BJ81" s="5" t="s">
        <v>62</v>
      </c>
      <c r="BK81" s="5">
        <v>42.0</v>
      </c>
      <c r="BL81" s="8" t="s">
        <v>80</v>
      </c>
      <c r="BM81" s="8" t="s">
        <v>64</v>
      </c>
      <c r="BN81" s="5">
        <v>1.1957771938E10</v>
      </c>
      <c r="BO81" s="5" t="s">
        <v>639</v>
      </c>
      <c r="BP81" s="11" t="s">
        <v>843</v>
      </c>
    </row>
    <row r="82" ht="15.75" customHeight="1">
      <c r="A82" s="9">
        <v>45432.92556260417</v>
      </c>
      <c r="B82" s="5" t="s">
        <v>43</v>
      </c>
      <c r="C82" s="6" t="s">
        <v>82</v>
      </c>
      <c r="D82" s="5" t="s">
        <v>43</v>
      </c>
      <c r="E82" s="6" t="s">
        <v>67</v>
      </c>
      <c r="F82" s="6"/>
      <c r="G82" s="6"/>
      <c r="H82" s="6"/>
      <c r="I82" s="6" t="s">
        <v>46</v>
      </c>
      <c r="J82" s="6" t="s">
        <v>118</v>
      </c>
      <c r="K82" s="6"/>
      <c r="L82" s="6"/>
      <c r="M82" s="6"/>
      <c r="N82" s="6"/>
      <c r="O82" s="6"/>
      <c r="P82" s="12" t="s">
        <v>856</v>
      </c>
      <c r="Q82" s="12"/>
      <c r="R82" s="12"/>
      <c r="S82" s="5">
        <v>5.0</v>
      </c>
      <c r="T82" s="5">
        <v>3.0</v>
      </c>
      <c r="U82" s="5">
        <v>5.0</v>
      </c>
      <c r="V82" s="5">
        <v>5.0</v>
      </c>
      <c r="W82" s="6" t="s">
        <v>69</v>
      </c>
      <c r="X82" s="6" t="s">
        <v>836</v>
      </c>
      <c r="Y82" s="6"/>
      <c r="Z82" s="6"/>
      <c r="AA82" s="6" t="s">
        <v>52</v>
      </c>
      <c r="AB82" s="6" t="s">
        <v>111</v>
      </c>
      <c r="AC82" s="6" t="s">
        <v>878</v>
      </c>
      <c r="AD82" s="6"/>
      <c r="AE82" s="6"/>
      <c r="AF82" s="5">
        <v>4.0</v>
      </c>
      <c r="AG82" s="5">
        <v>4.0</v>
      </c>
      <c r="AH82" s="5">
        <v>4.0</v>
      </c>
      <c r="AI82" s="5">
        <v>4.0</v>
      </c>
      <c r="AJ82" s="5">
        <v>3.0</v>
      </c>
      <c r="AK82" s="6" t="s">
        <v>73</v>
      </c>
      <c r="AL82" s="6" t="s">
        <v>530</v>
      </c>
      <c r="AM82" s="6"/>
      <c r="AN82" s="6"/>
      <c r="AO82" s="6" t="s">
        <v>75</v>
      </c>
      <c r="AP82" s="12" t="s">
        <v>851</v>
      </c>
      <c r="AQ82" s="12"/>
      <c r="AR82" s="6" t="s">
        <v>52</v>
      </c>
      <c r="AS82" s="6" t="s">
        <v>530</v>
      </c>
      <c r="AT82" s="6"/>
      <c r="AU82" s="6"/>
      <c r="AV82" s="5">
        <v>1.0</v>
      </c>
      <c r="AW82" s="5">
        <v>1.0</v>
      </c>
      <c r="AX82" s="5">
        <v>0.0</v>
      </c>
      <c r="AY82" s="5">
        <v>2.0</v>
      </c>
      <c r="AZ82" s="5">
        <v>0.0</v>
      </c>
      <c r="BA82" s="5">
        <v>1.0</v>
      </c>
      <c r="BB82" s="5">
        <v>1.0</v>
      </c>
      <c r="BC82" s="5">
        <v>1.0</v>
      </c>
      <c r="BD82" s="5">
        <v>0.0</v>
      </c>
      <c r="BE82" s="5">
        <v>1.0</v>
      </c>
      <c r="BF82" s="5">
        <v>0.0</v>
      </c>
      <c r="BG82" s="5">
        <v>0.0</v>
      </c>
      <c r="BH82" s="5" t="s">
        <v>60</v>
      </c>
      <c r="BI82" s="5" t="s">
        <v>61</v>
      </c>
      <c r="BJ82" s="5" t="s">
        <v>90</v>
      </c>
      <c r="BK82" s="5">
        <v>24.0</v>
      </c>
      <c r="BL82" s="8" t="s">
        <v>63</v>
      </c>
      <c r="BM82" s="8" t="s">
        <v>91</v>
      </c>
      <c r="BN82" s="5">
        <v>1.1964776812E10</v>
      </c>
      <c r="BO82" s="5" t="s">
        <v>645</v>
      </c>
      <c r="BP82" s="11" t="s">
        <v>839</v>
      </c>
    </row>
    <row r="83" ht="15.75" customHeight="1">
      <c r="A83" s="9">
        <v>45434.588073356485</v>
      </c>
      <c r="B83" s="5" t="s">
        <v>43</v>
      </c>
      <c r="C83" s="6" t="s">
        <v>66</v>
      </c>
      <c r="D83" s="5" t="s">
        <v>43</v>
      </c>
      <c r="E83" s="6" t="s">
        <v>94</v>
      </c>
      <c r="F83" s="6"/>
      <c r="G83" s="6"/>
      <c r="H83" s="6"/>
      <c r="I83" s="6" t="s">
        <v>46</v>
      </c>
      <c r="J83" s="6" t="s">
        <v>118</v>
      </c>
      <c r="K83" s="6"/>
      <c r="L83" s="6"/>
      <c r="M83" s="6"/>
      <c r="N83" s="6"/>
      <c r="O83" s="6"/>
      <c r="P83" s="12" t="s">
        <v>856</v>
      </c>
      <c r="Q83" s="12"/>
      <c r="R83" s="12"/>
      <c r="S83" s="5">
        <v>1.0</v>
      </c>
      <c r="T83" s="5">
        <v>3.0</v>
      </c>
      <c r="U83" s="5">
        <v>5.0</v>
      </c>
      <c r="V83" s="5">
        <v>2.0</v>
      </c>
      <c r="W83" s="6" t="s">
        <v>136</v>
      </c>
      <c r="X83" s="6" t="s">
        <v>865</v>
      </c>
      <c r="Y83" s="6"/>
      <c r="Z83" s="6"/>
      <c r="AA83" s="6" t="s">
        <v>52</v>
      </c>
      <c r="AB83" s="6" t="s">
        <v>75</v>
      </c>
      <c r="AC83" s="6" t="s">
        <v>911</v>
      </c>
      <c r="AD83" s="6" t="s">
        <v>893</v>
      </c>
      <c r="AE83" s="6"/>
      <c r="AF83" s="5">
        <v>3.0</v>
      </c>
      <c r="AG83" s="5">
        <v>3.0</v>
      </c>
      <c r="AH83" s="5">
        <v>3.0</v>
      </c>
      <c r="AI83" s="5">
        <v>3.0</v>
      </c>
      <c r="AJ83" s="5">
        <v>2.0</v>
      </c>
      <c r="AK83" s="6" t="s">
        <v>54</v>
      </c>
      <c r="AL83" s="12" t="s">
        <v>863</v>
      </c>
      <c r="AM83" s="12"/>
      <c r="AN83" s="12"/>
      <c r="AO83" s="6" t="s">
        <v>75</v>
      </c>
      <c r="AP83" s="12" t="s">
        <v>851</v>
      </c>
      <c r="AQ83" s="12"/>
      <c r="AR83" s="6" t="s">
        <v>51</v>
      </c>
      <c r="AS83" s="6" t="s">
        <v>838</v>
      </c>
      <c r="AT83" s="6"/>
      <c r="AU83" s="6"/>
      <c r="AV83" s="5" t="s">
        <v>59</v>
      </c>
      <c r="AW83" s="5">
        <v>2.0</v>
      </c>
      <c r="AX83" s="5">
        <v>2.0</v>
      </c>
      <c r="AY83" s="5">
        <v>2.0</v>
      </c>
      <c r="AZ83" s="5">
        <v>1.0</v>
      </c>
      <c r="BA83" s="5">
        <v>1.0</v>
      </c>
      <c r="BB83" s="5">
        <v>1.0</v>
      </c>
      <c r="BC83" s="5">
        <v>1.0</v>
      </c>
      <c r="BD83" s="5">
        <v>0.0</v>
      </c>
      <c r="BE83" s="5">
        <v>1.0</v>
      </c>
      <c r="BF83" s="5">
        <v>1.0</v>
      </c>
      <c r="BG83" s="5">
        <v>1.0</v>
      </c>
      <c r="BH83" s="5" t="s">
        <v>60</v>
      </c>
      <c r="BI83" s="5" t="s">
        <v>61</v>
      </c>
      <c r="BJ83" s="5" t="s">
        <v>62</v>
      </c>
      <c r="BK83" s="5">
        <v>34.0</v>
      </c>
      <c r="BL83" s="8" t="s">
        <v>63</v>
      </c>
      <c r="BM83" s="8" t="s">
        <v>64</v>
      </c>
      <c r="BN83" s="5">
        <v>1.197699831E10</v>
      </c>
      <c r="BO83" s="5" t="s">
        <v>652</v>
      </c>
      <c r="BP83" s="11" t="s">
        <v>843</v>
      </c>
    </row>
    <row r="84" ht="15.75" customHeight="1">
      <c r="A84" s="9">
        <v>45437.65425554398</v>
      </c>
      <c r="B84" s="5" t="s">
        <v>43</v>
      </c>
      <c r="C84" s="6" t="s">
        <v>44</v>
      </c>
      <c r="D84" s="5" t="s">
        <v>43</v>
      </c>
      <c r="E84" s="6" t="s">
        <v>67</v>
      </c>
      <c r="F84" s="6"/>
      <c r="G84" s="6"/>
      <c r="H84" s="6"/>
      <c r="I84" s="6" t="s">
        <v>46</v>
      </c>
      <c r="J84" s="6" t="s">
        <v>47</v>
      </c>
      <c r="K84" s="6"/>
      <c r="L84" s="6"/>
      <c r="M84" s="6"/>
      <c r="N84" s="6"/>
      <c r="O84" s="6"/>
      <c r="P84" s="6" t="s">
        <v>840</v>
      </c>
      <c r="Q84" s="6" t="s">
        <v>938</v>
      </c>
      <c r="R84" s="6"/>
      <c r="S84" s="5">
        <v>3.0</v>
      </c>
      <c r="T84" s="5">
        <v>5.0</v>
      </c>
      <c r="U84" s="5">
        <v>5.0</v>
      </c>
      <c r="V84" s="5">
        <v>4.0</v>
      </c>
      <c r="W84" s="6" t="s">
        <v>136</v>
      </c>
      <c r="X84" s="6" t="s">
        <v>939</v>
      </c>
      <c r="Y84" s="6"/>
      <c r="Z84" s="6"/>
      <c r="AA84" s="6" t="s">
        <v>111</v>
      </c>
      <c r="AB84" s="6" t="s">
        <v>75</v>
      </c>
      <c r="AC84" s="6" t="s">
        <v>935</v>
      </c>
      <c r="AD84" s="6" t="s">
        <v>926</v>
      </c>
      <c r="AE84" s="6"/>
      <c r="AF84" s="5">
        <v>5.0</v>
      </c>
      <c r="AG84" s="5">
        <v>5.0</v>
      </c>
      <c r="AH84" s="5">
        <v>4.0</v>
      </c>
      <c r="AI84" s="5">
        <v>5.0</v>
      </c>
      <c r="AJ84" s="5">
        <v>5.0</v>
      </c>
      <c r="AK84" s="6" t="s">
        <v>54</v>
      </c>
      <c r="AL84" s="6" t="s">
        <v>838</v>
      </c>
      <c r="AM84" s="6"/>
      <c r="AN84" s="6"/>
      <c r="AO84" s="6" t="s">
        <v>51</v>
      </c>
      <c r="AP84" s="12" t="s">
        <v>851</v>
      </c>
      <c r="AQ84" s="12"/>
      <c r="AR84" s="6" t="s">
        <v>52</v>
      </c>
      <c r="AS84" s="12" t="s">
        <v>851</v>
      </c>
      <c r="AT84" s="12"/>
      <c r="AU84" s="12"/>
      <c r="AV84" s="5">
        <v>3.0</v>
      </c>
      <c r="AW84" s="5">
        <v>0.0</v>
      </c>
      <c r="AX84" s="5">
        <v>3.0</v>
      </c>
      <c r="AY84" s="5">
        <v>2.0</v>
      </c>
      <c r="AZ84" s="5">
        <v>0.0</v>
      </c>
      <c r="BA84" s="5">
        <v>1.0</v>
      </c>
      <c r="BB84" s="5">
        <v>1.0</v>
      </c>
      <c r="BC84" s="5">
        <v>1.0</v>
      </c>
      <c r="BD84" s="5">
        <v>0.0</v>
      </c>
      <c r="BE84" s="5">
        <v>1.0</v>
      </c>
      <c r="BF84" s="5">
        <v>0.0</v>
      </c>
      <c r="BG84" s="5">
        <v>1.0</v>
      </c>
      <c r="BH84" s="5" t="s">
        <v>60</v>
      </c>
      <c r="BI84" s="5" t="s">
        <v>61</v>
      </c>
      <c r="BJ84" s="5" t="s">
        <v>336</v>
      </c>
      <c r="BK84" s="5">
        <v>20.0</v>
      </c>
      <c r="BL84" s="8" t="s">
        <v>80</v>
      </c>
      <c r="BM84" s="8" t="s">
        <v>91</v>
      </c>
      <c r="BN84" s="5">
        <v>1.1967194435E10</v>
      </c>
      <c r="BO84" s="5" t="s">
        <v>659</v>
      </c>
      <c r="BP84" s="11" t="s">
        <v>834</v>
      </c>
    </row>
    <row r="85" ht="15.75" customHeight="1">
      <c r="A85" s="9">
        <v>45437.66103065972</v>
      </c>
      <c r="B85" s="5" t="s">
        <v>43</v>
      </c>
      <c r="C85" s="6" t="s">
        <v>44</v>
      </c>
      <c r="D85" s="5" t="s">
        <v>43</v>
      </c>
      <c r="E85" s="6" t="s">
        <v>94</v>
      </c>
      <c r="F85" s="6"/>
      <c r="G85" s="6"/>
      <c r="H85" s="6"/>
      <c r="I85" s="6" t="s">
        <v>46</v>
      </c>
      <c r="J85" s="6" t="s">
        <v>118</v>
      </c>
      <c r="K85" s="6"/>
      <c r="L85" s="6"/>
      <c r="M85" s="6"/>
      <c r="N85" s="6"/>
      <c r="O85" s="6"/>
      <c r="P85" s="12" t="s">
        <v>856</v>
      </c>
      <c r="Q85" s="12"/>
      <c r="R85" s="12"/>
      <c r="S85" s="5">
        <v>4.0</v>
      </c>
      <c r="T85" s="5">
        <v>5.0</v>
      </c>
      <c r="U85" s="5">
        <v>5.0</v>
      </c>
      <c r="V85" s="5">
        <v>4.0</v>
      </c>
      <c r="W85" s="6" t="s">
        <v>49</v>
      </c>
      <c r="X85" s="6" t="s">
        <v>830</v>
      </c>
      <c r="Y85" s="6" t="s">
        <v>886</v>
      </c>
      <c r="Z85" s="6"/>
      <c r="AA85" s="6" t="s">
        <v>51</v>
      </c>
      <c r="AB85" s="6" t="s">
        <v>111</v>
      </c>
      <c r="AC85" s="6" t="s">
        <v>878</v>
      </c>
      <c r="AD85" s="6" t="s">
        <v>940</v>
      </c>
      <c r="AE85" s="6"/>
      <c r="AF85" s="5">
        <v>5.0</v>
      </c>
      <c r="AG85" s="5">
        <v>5.0</v>
      </c>
      <c r="AH85" s="5">
        <v>5.0</v>
      </c>
      <c r="AI85" s="5">
        <v>4.0</v>
      </c>
      <c r="AJ85" s="5">
        <v>5.0</v>
      </c>
      <c r="AK85" s="6" t="s">
        <v>73</v>
      </c>
      <c r="AL85" s="6" t="s">
        <v>920</v>
      </c>
      <c r="AM85" s="6"/>
      <c r="AN85" s="6"/>
      <c r="AO85" s="6" t="s">
        <v>52</v>
      </c>
      <c r="AP85" s="6" t="s">
        <v>530</v>
      </c>
      <c r="AQ85" s="6"/>
      <c r="AR85" s="6" t="s">
        <v>71</v>
      </c>
      <c r="AS85" s="6" t="s">
        <v>941</v>
      </c>
      <c r="AT85" s="6"/>
      <c r="AU85" s="6"/>
      <c r="AV85" s="5">
        <v>1.0</v>
      </c>
      <c r="AW85" s="5">
        <v>0.0</v>
      </c>
      <c r="AX85" s="5">
        <v>0.0</v>
      </c>
      <c r="AY85" s="5">
        <v>1.0</v>
      </c>
      <c r="AZ85" s="5">
        <v>0.0</v>
      </c>
      <c r="BA85" s="5">
        <v>1.0</v>
      </c>
      <c r="BB85" s="5">
        <v>1.0</v>
      </c>
      <c r="BC85" s="5">
        <v>1.0</v>
      </c>
      <c r="BD85" s="5">
        <v>0.0</v>
      </c>
      <c r="BE85" s="5">
        <v>1.0</v>
      </c>
      <c r="BF85" s="5">
        <v>0.0</v>
      </c>
      <c r="BG85" s="5">
        <v>0.0</v>
      </c>
      <c r="BH85" s="5" t="s">
        <v>60</v>
      </c>
      <c r="BI85" s="5" t="s">
        <v>61</v>
      </c>
      <c r="BJ85" s="5" t="s">
        <v>90</v>
      </c>
      <c r="BK85" s="5">
        <v>25.0</v>
      </c>
      <c r="BL85" s="8" t="s">
        <v>63</v>
      </c>
      <c r="BM85" s="8" t="s">
        <v>314</v>
      </c>
      <c r="BN85" s="5">
        <v>1.198228996E10</v>
      </c>
      <c r="BO85" s="5" t="s">
        <v>666</v>
      </c>
      <c r="BP85" s="11" t="s">
        <v>877</v>
      </c>
    </row>
    <row r="86" ht="15.75" customHeight="1">
      <c r="A86" s="9">
        <v>45437.67186516203</v>
      </c>
      <c r="B86" s="5" t="s">
        <v>43</v>
      </c>
      <c r="C86" s="6" t="s">
        <v>82</v>
      </c>
      <c r="D86" s="5" t="s">
        <v>43</v>
      </c>
      <c r="E86" s="6" t="s">
        <v>45</v>
      </c>
      <c r="F86" s="6"/>
      <c r="G86" s="6"/>
      <c r="H86" s="6"/>
      <c r="I86" s="6" t="s">
        <v>46</v>
      </c>
      <c r="J86" s="6" t="s">
        <v>118</v>
      </c>
      <c r="K86" s="6"/>
      <c r="L86" s="6"/>
      <c r="M86" s="6"/>
      <c r="N86" s="6"/>
      <c r="O86" s="6"/>
      <c r="P86" s="12" t="s">
        <v>840</v>
      </c>
      <c r="Q86" s="12" t="s">
        <v>910</v>
      </c>
      <c r="R86" s="12"/>
      <c r="S86" s="5">
        <v>5.0</v>
      </c>
      <c r="T86" s="5">
        <v>5.0</v>
      </c>
      <c r="U86" s="5">
        <v>5.0</v>
      </c>
      <c r="V86" s="5">
        <v>4.0</v>
      </c>
      <c r="W86" s="6" t="s">
        <v>49</v>
      </c>
      <c r="X86" s="6" t="s">
        <v>904</v>
      </c>
      <c r="Y86" s="6"/>
      <c r="Z86" s="6"/>
      <c r="AA86" s="6" t="s">
        <v>51</v>
      </c>
      <c r="AB86" s="6" t="s">
        <v>75</v>
      </c>
      <c r="AC86" s="6" t="s">
        <v>878</v>
      </c>
      <c r="AD86" s="6"/>
      <c r="AE86" s="6"/>
      <c r="AF86" s="5">
        <v>5.0</v>
      </c>
      <c r="AG86" s="5">
        <v>3.0</v>
      </c>
      <c r="AH86" s="5">
        <v>5.0</v>
      </c>
      <c r="AI86" s="5">
        <v>3.0</v>
      </c>
      <c r="AJ86" s="5">
        <v>2.0</v>
      </c>
      <c r="AK86" s="6" t="s">
        <v>54</v>
      </c>
      <c r="AL86" s="6" t="s">
        <v>851</v>
      </c>
      <c r="AM86" s="6"/>
      <c r="AN86" s="6"/>
      <c r="AO86" s="6" t="s">
        <v>51</v>
      </c>
      <c r="AP86" s="6" t="s">
        <v>855</v>
      </c>
      <c r="AQ86" s="6"/>
      <c r="AR86" s="6" t="s">
        <v>51</v>
      </c>
      <c r="AS86" s="12" t="s">
        <v>851</v>
      </c>
      <c r="AT86" s="12"/>
      <c r="AU86" s="12"/>
      <c r="AV86" s="5">
        <v>2.0</v>
      </c>
      <c r="AW86" s="5">
        <v>2.0</v>
      </c>
      <c r="AX86" s="5">
        <v>2.0</v>
      </c>
      <c r="AY86" s="5">
        <v>3.0</v>
      </c>
      <c r="AZ86" s="5">
        <v>0.0</v>
      </c>
      <c r="BA86" s="5">
        <v>1.0</v>
      </c>
      <c r="BB86" s="5">
        <v>1.0</v>
      </c>
      <c r="BC86" s="5">
        <v>1.0</v>
      </c>
      <c r="BD86" s="5">
        <v>0.0</v>
      </c>
      <c r="BE86" s="5">
        <v>1.0</v>
      </c>
      <c r="BF86" s="5">
        <v>0.0</v>
      </c>
      <c r="BG86" s="5">
        <v>0.0</v>
      </c>
      <c r="BH86" s="5" t="s">
        <v>78</v>
      </c>
      <c r="BI86" s="5" t="s">
        <v>61</v>
      </c>
      <c r="BJ86" s="5" t="s">
        <v>62</v>
      </c>
      <c r="BK86" s="5">
        <v>24.0</v>
      </c>
      <c r="BL86" s="8" t="s">
        <v>63</v>
      </c>
      <c r="BM86" s="8" t="s">
        <v>64</v>
      </c>
      <c r="BN86" s="5">
        <v>1.1998505088E10</v>
      </c>
      <c r="BO86" s="5" t="s">
        <v>673</v>
      </c>
      <c r="BP86" s="11" t="s">
        <v>834</v>
      </c>
    </row>
    <row r="87" ht="15.75" customHeight="1">
      <c r="A87" s="9">
        <v>45437.671885613425</v>
      </c>
      <c r="B87" s="5" t="s">
        <v>43</v>
      </c>
      <c r="C87" s="6" t="s">
        <v>44</v>
      </c>
      <c r="D87" s="5" t="s">
        <v>43</v>
      </c>
      <c r="E87" s="6" t="s">
        <v>45</v>
      </c>
      <c r="F87" s="6"/>
      <c r="G87" s="6"/>
      <c r="H87" s="6"/>
      <c r="I87" s="6" t="s">
        <v>46</v>
      </c>
      <c r="J87" s="6" t="s">
        <v>118</v>
      </c>
      <c r="K87" s="6"/>
      <c r="L87" s="6"/>
      <c r="M87" s="6"/>
      <c r="N87" s="6"/>
      <c r="O87" s="6"/>
      <c r="P87" s="6" t="s">
        <v>835</v>
      </c>
      <c r="Q87" s="6" t="s">
        <v>917</v>
      </c>
      <c r="R87" s="6"/>
      <c r="S87" s="5">
        <v>5.0</v>
      </c>
      <c r="T87" s="5">
        <v>5.0</v>
      </c>
      <c r="U87" s="5">
        <v>5.0</v>
      </c>
      <c r="V87" s="5">
        <v>4.0</v>
      </c>
      <c r="W87" s="6" t="s">
        <v>136</v>
      </c>
      <c r="X87" s="12" t="s">
        <v>913</v>
      </c>
      <c r="Y87" s="12"/>
      <c r="Z87" s="12"/>
      <c r="AA87" s="6" t="s">
        <v>51</v>
      </c>
      <c r="AB87" s="6" t="s">
        <v>111</v>
      </c>
      <c r="AC87" s="6" t="s">
        <v>878</v>
      </c>
      <c r="AD87" s="6"/>
      <c r="AE87" s="6"/>
      <c r="AF87" s="5">
        <v>5.0</v>
      </c>
      <c r="AG87" s="5">
        <v>3.0</v>
      </c>
      <c r="AH87" s="5">
        <v>5.0</v>
      </c>
      <c r="AI87" s="5">
        <v>2.0</v>
      </c>
      <c r="AJ87" s="5">
        <v>1.0</v>
      </c>
      <c r="AK87" s="6" t="s">
        <v>54</v>
      </c>
      <c r="AL87" s="6" t="s">
        <v>838</v>
      </c>
      <c r="AM87" s="6"/>
      <c r="AN87" s="6"/>
      <c r="AO87" s="6" t="s">
        <v>51</v>
      </c>
      <c r="AP87" s="12" t="s">
        <v>928</v>
      </c>
      <c r="AQ87" s="12"/>
      <c r="AR87" s="6" t="s">
        <v>51</v>
      </c>
      <c r="AS87" s="6" t="s">
        <v>530</v>
      </c>
      <c r="AT87" s="6"/>
      <c r="AU87" s="6"/>
      <c r="AV87" s="5">
        <v>3.0</v>
      </c>
      <c r="AW87" s="5">
        <v>1.0</v>
      </c>
      <c r="AX87" s="5">
        <v>1.0</v>
      </c>
      <c r="AY87" s="5">
        <v>1.0</v>
      </c>
      <c r="AZ87" s="5">
        <v>0.0</v>
      </c>
      <c r="BA87" s="5">
        <v>1.0</v>
      </c>
      <c r="BB87" s="5">
        <v>1.0</v>
      </c>
      <c r="BC87" s="5">
        <v>1.0</v>
      </c>
      <c r="BD87" s="5">
        <v>0.0</v>
      </c>
      <c r="BE87" s="5">
        <v>1.0</v>
      </c>
      <c r="BF87" s="5">
        <v>0.0</v>
      </c>
      <c r="BG87" s="5">
        <v>1.0</v>
      </c>
      <c r="BH87" s="5" t="s">
        <v>60</v>
      </c>
      <c r="BI87" s="5" t="s">
        <v>61</v>
      </c>
      <c r="BJ87" s="5" t="s">
        <v>62</v>
      </c>
      <c r="BK87" s="5">
        <v>29.0</v>
      </c>
      <c r="BL87" s="8" t="s">
        <v>63</v>
      </c>
      <c r="BM87" s="8" t="s">
        <v>64</v>
      </c>
      <c r="BN87" s="5">
        <v>1.1997036409E10</v>
      </c>
      <c r="BO87" s="5" t="s">
        <v>942</v>
      </c>
      <c r="BP87" s="11" t="s">
        <v>834</v>
      </c>
    </row>
    <row r="88" ht="15.75" customHeight="1">
      <c r="A88" s="9">
        <v>45437.740137395835</v>
      </c>
      <c r="B88" s="5" t="s">
        <v>43</v>
      </c>
      <c r="C88" s="6" t="s">
        <v>44</v>
      </c>
      <c r="D88" s="5" t="s">
        <v>43</v>
      </c>
      <c r="E88" s="6" t="s">
        <v>45</v>
      </c>
      <c r="F88" s="6"/>
      <c r="G88" s="6"/>
      <c r="H88" s="6"/>
      <c r="I88" s="6" t="s">
        <v>134</v>
      </c>
      <c r="J88" s="6" t="s">
        <v>118</v>
      </c>
      <c r="K88" s="6"/>
      <c r="L88" s="6"/>
      <c r="M88" s="6"/>
      <c r="N88" s="6"/>
      <c r="O88" s="6"/>
      <c r="P88" s="12" t="s">
        <v>902</v>
      </c>
      <c r="Q88" s="12"/>
      <c r="R88" s="12"/>
      <c r="S88" s="5">
        <v>5.0</v>
      </c>
      <c r="T88" s="5">
        <v>5.0</v>
      </c>
      <c r="U88" s="5">
        <v>5.0</v>
      </c>
      <c r="V88" s="5">
        <v>5.0</v>
      </c>
      <c r="W88" s="6" t="s">
        <v>136</v>
      </c>
      <c r="X88" s="6" t="s">
        <v>865</v>
      </c>
      <c r="Y88" s="6"/>
      <c r="Z88" s="6"/>
      <c r="AA88" s="6" t="s">
        <v>51</v>
      </c>
      <c r="AB88" s="6" t="s">
        <v>51</v>
      </c>
      <c r="AC88" s="6" t="s">
        <v>911</v>
      </c>
      <c r="AD88" s="6" t="s">
        <v>893</v>
      </c>
      <c r="AE88" s="6"/>
      <c r="AF88" s="5">
        <v>1.0</v>
      </c>
      <c r="AG88" s="5">
        <v>5.0</v>
      </c>
      <c r="AH88" s="5">
        <v>5.0</v>
      </c>
      <c r="AI88" s="5">
        <v>4.0</v>
      </c>
      <c r="AJ88" s="5">
        <v>4.0</v>
      </c>
      <c r="AK88" s="6" t="s">
        <v>73</v>
      </c>
      <c r="AL88" s="6" t="s">
        <v>920</v>
      </c>
      <c r="AM88" s="6"/>
      <c r="AN88" s="6"/>
      <c r="AO88" s="6" t="s">
        <v>111</v>
      </c>
      <c r="AP88" s="12" t="s">
        <v>915</v>
      </c>
      <c r="AQ88" s="12"/>
      <c r="AR88" s="6" t="s">
        <v>52</v>
      </c>
      <c r="AS88" s="6" t="s">
        <v>530</v>
      </c>
      <c r="AT88" s="6"/>
      <c r="AU88" s="6"/>
      <c r="AV88" s="5">
        <v>1.0</v>
      </c>
      <c r="AW88" s="5">
        <v>0.0</v>
      </c>
      <c r="AX88" s="5">
        <v>0.0</v>
      </c>
      <c r="AY88" s="5">
        <v>1.0</v>
      </c>
      <c r="AZ88" s="5">
        <v>0.0</v>
      </c>
      <c r="BA88" s="5">
        <v>1.0</v>
      </c>
      <c r="BB88" s="5">
        <v>1.0</v>
      </c>
      <c r="BC88" s="5">
        <v>1.0</v>
      </c>
      <c r="BD88" s="5">
        <v>1.0</v>
      </c>
      <c r="BE88" s="5">
        <v>1.0</v>
      </c>
      <c r="BF88" s="5">
        <v>1.0</v>
      </c>
      <c r="BG88" s="5">
        <v>1.0</v>
      </c>
      <c r="BH88" s="5" t="s">
        <v>60</v>
      </c>
      <c r="BI88" s="5" t="s">
        <v>61</v>
      </c>
      <c r="BJ88" s="5" t="s">
        <v>336</v>
      </c>
      <c r="BK88" s="5">
        <v>26.0</v>
      </c>
      <c r="BL88" s="8" t="s">
        <v>80</v>
      </c>
      <c r="BM88" s="8" t="s">
        <v>344</v>
      </c>
      <c r="BN88" s="5">
        <v>9.89573126E8</v>
      </c>
      <c r="BO88" s="5" t="s">
        <v>687</v>
      </c>
      <c r="BP88" s="11" t="s">
        <v>877</v>
      </c>
    </row>
    <row r="89" ht="15.75" customHeight="1">
      <c r="A89" s="9">
        <v>45437.755027314815</v>
      </c>
      <c r="B89" s="5" t="s">
        <v>43</v>
      </c>
      <c r="C89" s="6" t="s">
        <v>82</v>
      </c>
      <c r="D89" s="5" t="s">
        <v>43</v>
      </c>
      <c r="E89" s="6" t="s">
        <v>127</v>
      </c>
      <c r="F89" s="6"/>
      <c r="G89" s="6"/>
      <c r="H89" s="6"/>
      <c r="I89" s="6" t="s">
        <v>46</v>
      </c>
      <c r="J89" s="6" t="s">
        <v>688</v>
      </c>
      <c r="K89" s="6"/>
      <c r="L89" s="6"/>
      <c r="M89" s="6"/>
      <c r="N89" s="6"/>
      <c r="O89" s="6"/>
      <c r="P89" s="6" t="s">
        <v>840</v>
      </c>
      <c r="Q89" s="6"/>
      <c r="R89" s="6"/>
      <c r="S89" s="5">
        <v>4.0</v>
      </c>
      <c r="T89" s="5">
        <v>3.0</v>
      </c>
      <c r="U89" s="5">
        <v>2.0</v>
      </c>
      <c r="V89" s="5">
        <v>3.0</v>
      </c>
      <c r="W89" s="6" t="s">
        <v>49</v>
      </c>
      <c r="X89" s="6" t="s">
        <v>830</v>
      </c>
      <c r="Y89" s="6"/>
      <c r="Z89" s="6"/>
      <c r="AA89" s="6" t="s">
        <v>51</v>
      </c>
      <c r="AB89" s="6" t="s">
        <v>52</v>
      </c>
      <c r="AC89" s="6" t="s">
        <v>911</v>
      </c>
      <c r="AD89" s="6" t="s">
        <v>893</v>
      </c>
      <c r="AE89" s="6" t="s">
        <v>926</v>
      </c>
      <c r="AF89" s="5">
        <v>4.0</v>
      </c>
      <c r="AG89" s="5">
        <v>1.0</v>
      </c>
      <c r="AH89" s="5">
        <v>1.0</v>
      </c>
      <c r="AI89" s="5">
        <v>1.0</v>
      </c>
      <c r="AJ89" s="5">
        <v>2.0</v>
      </c>
      <c r="AK89" s="6" t="s">
        <v>54</v>
      </c>
      <c r="AL89" s="12" t="s">
        <v>863</v>
      </c>
      <c r="AM89" s="12"/>
      <c r="AN89" s="12"/>
      <c r="AO89" s="6" t="s">
        <v>51</v>
      </c>
      <c r="AP89" s="12" t="s">
        <v>943</v>
      </c>
      <c r="AQ89" s="12"/>
      <c r="AR89" s="6" t="s">
        <v>51</v>
      </c>
      <c r="AS89" s="6" t="s">
        <v>863</v>
      </c>
      <c r="AT89" s="6"/>
      <c r="AU89" s="6"/>
      <c r="AV89" s="5">
        <v>1.0</v>
      </c>
      <c r="AW89" s="5">
        <v>0.0</v>
      </c>
      <c r="AX89" s="5">
        <v>0.0</v>
      </c>
      <c r="AY89" s="5">
        <v>0.0</v>
      </c>
      <c r="AZ89" s="5">
        <v>0.0</v>
      </c>
      <c r="BA89" s="5">
        <v>1.0</v>
      </c>
      <c r="BB89" s="5">
        <v>1.0</v>
      </c>
      <c r="BC89" s="5">
        <v>1.0</v>
      </c>
      <c r="BD89" s="5">
        <v>1.0</v>
      </c>
      <c r="BE89" s="5">
        <v>2.0</v>
      </c>
      <c r="BF89" s="5">
        <v>0.0</v>
      </c>
      <c r="BG89" s="5">
        <v>0.0</v>
      </c>
      <c r="BH89" s="5" t="s">
        <v>60</v>
      </c>
      <c r="BI89" s="5" t="s">
        <v>61</v>
      </c>
      <c r="BJ89" s="5" t="s">
        <v>234</v>
      </c>
      <c r="BK89" s="5">
        <v>21.0</v>
      </c>
      <c r="BL89" s="8" t="s">
        <v>63</v>
      </c>
      <c r="BM89" s="8" t="s">
        <v>91</v>
      </c>
      <c r="BN89" s="5">
        <v>1.1948358959E10</v>
      </c>
      <c r="BO89" s="5" t="s">
        <v>696</v>
      </c>
      <c r="BP89" s="11" t="s">
        <v>944</v>
      </c>
    </row>
    <row r="90" ht="15.75" customHeight="1">
      <c r="A90" s="9">
        <v>45437.75853104166</v>
      </c>
      <c r="B90" s="5" t="s">
        <v>43</v>
      </c>
      <c r="C90" s="6" t="s">
        <v>44</v>
      </c>
      <c r="D90" s="5" t="s">
        <v>43</v>
      </c>
      <c r="E90" s="6" t="s">
        <v>306</v>
      </c>
      <c r="F90" s="6"/>
      <c r="G90" s="6"/>
      <c r="H90" s="6"/>
      <c r="I90" s="6" t="s">
        <v>46</v>
      </c>
      <c r="J90" s="6" t="s">
        <v>47</v>
      </c>
      <c r="K90" s="6"/>
      <c r="L90" s="6"/>
      <c r="M90" s="6"/>
      <c r="N90" s="6"/>
      <c r="O90" s="6"/>
      <c r="P90" s="6" t="s">
        <v>945</v>
      </c>
      <c r="Q90" s="6"/>
      <c r="R90" s="6"/>
      <c r="S90" s="5">
        <v>4.0</v>
      </c>
      <c r="T90" s="5">
        <v>1.0</v>
      </c>
      <c r="U90" s="5">
        <v>5.0</v>
      </c>
      <c r="V90" s="5">
        <v>3.0</v>
      </c>
      <c r="W90" s="6" t="s">
        <v>69</v>
      </c>
      <c r="X90" s="6" t="s">
        <v>836</v>
      </c>
      <c r="Y90" s="6"/>
      <c r="Z90" s="6"/>
      <c r="AA90" s="6" t="s">
        <v>71</v>
      </c>
      <c r="AB90" s="6" t="s">
        <v>71</v>
      </c>
      <c r="AC90" s="6" t="s">
        <v>860</v>
      </c>
      <c r="AD90" s="6"/>
      <c r="AE90" s="6"/>
      <c r="AF90" s="5">
        <v>4.0</v>
      </c>
      <c r="AG90" s="5">
        <v>5.0</v>
      </c>
      <c r="AH90" s="5">
        <v>5.0</v>
      </c>
      <c r="AI90" s="5">
        <v>3.0</v>
      </c>
      <c r="AJ90" s="5">
        <v>2.0</v>
      </c>
      <c r="AK90" s="6" t="s">
        <v>54</v>
      </c>
      <c r="AL90" s="6" t="s">
        <v>851</v>
      </c>
      <c r="AM90" s="6"/>
      <c r="AN90" s="6"/>
      <c r="AO90" s="6" t="s">
        <v>51</v>
      </c>
      <c r="AP90" s="6" t="s">
        <v>863</v>
      </c>
      <c r="AQ90" s="6"/>
      <c r="AR90" s="6" t="s">
        <v>75</v>
      </c>
      <c r="AS90" s="6" t="s">
        <v>863</v>
      </c>
      <c r="AT90" s="6"/>
      <c r="AU90" s="6"/>
      <c r="AV90" s="5">
        <v>2.0</v>
      </c>
      <c r="AW90" s="5">
        <v>0.0</v>
      </c>
      <c r="AX90" s="5">
        <v>0.0</v>
      </c>
      <c r="AY90" s="5">
        <v>1.0</v>
      </c>
      <c r="AZ90" s="5">
        <v>1.0</v>
      </c>
      <c r="BA90" s="5">
        <v>1.0</v>
      </c>
      <c r="BB90" s="5">
        <v>1.0</v>
      </c>
      <c r="BC90" s="5">
        <v>1.0</v>
      </c>
      <c r="BD90" s="5">
        <v>0.0</v>
      </c>
      <c r="BE90" s="5">
        <v>1.0</v>
      </c>
      <c r="BF90" s="5">
        <v>0.0</v>
      </c>
      <c r="BG90" s="5">
        <v>0.0</v>
      </c>
      <c r="BH90" s="5" t="s">
        <v>60</v>
      </c>
      <c r="BI90" s="5" t="s">
        <v>61</v>
      </c>
      <c r="BJ90" s="5" t="s">
        <v>62</v>
      </c>
      <c r="BK90" s="5">
        <v>28.0</v>
      </c>
      <c r="BL90" s="8" t="s">
        <v>80</v>
      </c>
      <c r="BM90" s="8" t="s">
        <v>64</v>
      </c>
      <c r="BN90" s="5">
        <v>8.1996851296E10</v>
      </c>
      <c r="BO90" s="5" t="s">
        <v>702</v>
      </c>
      <c r="BP90" s="11" t="s">
        <v>839</v>
      </c>
    </row>
    <row r="91" ht="15.75" customHeight="1">
      <c r="A91" s="9">
        <v>45437.78734826389</v>
      </c>
      <c r="B91" s="5" t="s">
        <v>43</v>
      </c>
      <c r="C91" s="6" t="s">
        <v>82</v>
      </c>
      <c r="D91" s="5" t="s">
        <v>43</v>
      </c>
      <c r="E91" s="6" t="s">
        <v>45</v>
      </c>
      <c r="F91" s="6"/>
      <c r="G91" s="6">
        <f>COUNTIF(F91,"*"&amp;Contem!C$2&amp;"*")</f>
        <v>0</v>
      </c>
      <c r="H91" s="6"/>
      <c r="I91" s="6" t="s">
        <v>46</v>
      </c>
      <c r="J91" s="6" t="s">
        <v>285</v>
      </c>
      <c r="K91" s="6"/>
      <c r="L91" s="6"/>
      <c r="M91" s="6"/>
      <c r="N91" s="6"/>
      <c r="O91" s="6"/>
      <c r="P91" s="6" t="s">
        <v>596</v>
      </c>
      <c r="Q91" s="6"/>
      <c r="R91" s="6"/>
      <c r="S91" s="5">
        <v>3.0</v>
      </c>
      <c r="T91" s="5">
        <v>1.0</v>
      </c>
      <c r="U91" s="5">
        <v>3.0</v>
      </c>
      <c r="V91" s="5">
        <v>2.0</v>
      </c>
      <c r="W91" s="6" t="s">
        <v>69</v>
      </c>
      <c r="X91" s="6" t="s">
        <v>836</v>
      </c>
      <c r="Y91" s="6"/>
      <c r="Z91" s="6"/>
      <c r="AA91" s="6" t="s">
        <v>75</v>
      </c>
      <c r="AB91" s="6" t="s">
        <v>52</v>
      </c>
      <c r="AC91" s="6" t="s">
        <v>530</v>
      </c>
      <c r="AD91" s="6"/>
      <c r="AE91" s="6"/>
      <c r="AF91" s="5">
        <v>4.0</v>
      </c>
      <c r="AG91" s="5">
        <v>5.0</v>
      </c>
      <c r="AH91" s="5">
        <v>5.0</v>
      </c>
      <c r="AI91" s="5">
        <v>3.0</v>
      </c>
      <c r="AJ91" s="5">
        <v>4.0</v>
      </c>
      <c r="AK91" s="6" t="s">
        <v>73</v>
      </c>
      <c r="AL91" s="6" t="s">
        <v>920</v>
      </c>
      <c r="AM91" s="6"/>
      <c r="AN91" s="6"/>
      <c r="AO91" s="6" t="s">
        <v>75</v>
      </c>
      <c r="AP91" s="12" t="s">
        <v>881</v>
      </c>
      <c r="AQ91" s="12"/>
      <c r="AR91" s="6" t="s">
        <v>75</v>
      </c>
      <c r="AS91" s="6" t="s">
        <v>869</v>
      </c>
      <c r="AT91" s="6"/>
      <c r="AU91" s="6"/>
      <c r="AV91" s="5">
        <v>2.0</v>
      </c>
      <c r="AW91" s="5">
        <v>0.0</v>
      </c>
      <c r="AX91" s="5">
        <v>2.0</v>
      </c>
      <c r="AY91" s="5">
        <v>3.0</v>
      </c>
      <c r="AZ91" s="5">
        <v>0.0</v>
      </c>
      <c r="BA91" s="5">
        <v>2.0</v>
      </c>
      <c r="BB91" s="5">
        <v>1.0</v>
      </c>
      <c r="BC91" s="5">
        <v>1.0</v>
      </c>
      <c r="BD91" s="5">
        <v>0.0</v>
      </c>
      <c r="BE91" s="5">
        <v>1.0</v>
      </c>
      <c r="BF91" s="5">
        <v>0.0</v>
      </c>
      <c r="BG91" s="5">
        <v>0.0</v>
      </c>
      <c r="BH91" s="5" t="s">
        <v>60</v>
      </c>
      <c r="BI91" s="5" t="s">
        <v>61</v>
      </c>
      <c r="BJ91" s="5" t="s">
        <v>62</v>
      </c>
      <c r="BK91" s="5">
        <v>21.0</v>
      </c>
      <c r="BL91" s="8" t="s">
        <v>80</v>
      </c>
      <c r="BM91" s="8" t="s">
        <v>64</v>
      </c>
      <c r="BN91" s="5">
        <v>1.1996897258E10</v>
      </c>
      <c r="BO91" s="5" t="s">
        <v>708</v>
      </c>
      <c r="BP91" s="11" t="s">
        <v>834</v>
      </c>
    </row>
    <row r="92" ht="15.75" customHeight="1">
      <c r="A92" s="9">
        <v>45437.86851596065</v>
      </c>
      <c r="B92" s="5" t="s">
        <v>43</v>
      </c>
      <c r="C92" s="6" t="s">
        <v>82</v>
      </c>
      <c r="D92" s="5" t="s">
        <v>43</v>
      </c>
      <c r="E92" s="6" t="s">
        <v>67</v>
      </c>
      <c r="F92" s="6"/>
      <c r="G92" s="6">
        <f>COUNTIF(F92,"*"&amp;Contem!C$2&amp;"*")</f>
        <v>0</v>
      </c>
      <c r="H92" s="6"/>
      <c r="I92" s="6" t="s">
        <v>134</v>
      </c>
      <c r="J92" s="6" t="s">
        <v>118</v>
      </c>
      <c r="K92" s="6"/>
      <c r="L92" s="6"/>
      <c r="M92" s="6"/>
      <c r="N92" s="6"/>
      <c r="O92" s="6"/>
      <c r="P92" s="6" t="s">
        <v>596</v>
      </c>
      <c r="Q92" s="6"/>
      <c r="R92" s="6"/>
      <c r="S92" s="5">
        <v>3.0</v>
      </c>
      <c r="T92" s="5">
        <v>3.0</v>
      </c>
      <c r="U92" s="5">
        <v>4.0</v>
      </c>
      <c r="V92" s="5">
        <v>4.0</v>
      </c>
      <c r="W92" s="6" t="s">
        <v>69</v>
      </c>
      <c r="X92" s="6" t="s">
        <v>871</v>
      </c>
      <c r="Y92" s="6"/>
      <c r="Z92" s="6"/>
      <c r="AA92" s="6" t="s">
        <v>111</v>
      </c>
      <c r="AB92" s="6" t="s">
        <v>71</v>
      </c>
      <c r="AC92" s="6" t="s">
        <v>860</v>
      </c>
      <c r="AD92" s="6"/>
      <c r="AE92" s="6"/>
      <c r="AF92" s="5">
        <v>3.0</v>
      </c>
      <c r="AG92" s="5">
        <v>3.0</v>
      </c>
      <c r="AH92" s="5">
        <v>3.0</v>
      </c>
      <c r="AI92" s="5">
        <v>3.0</v>
      </c>
      <c r="AJ92" s="5">
        <v>3.0</v>
      </c>
      <c r="AK92" s="6" t="s">
        <v>54</v>
      </c>
      <c r="AL92" s="6" t="s">
        <v>530</v>
      </c>
      <c r="AM92" s="6"/>
      <c r="AN92" s="6"/>
      <c r="AO92" s="6" t="s">
        <v>71</v>
      </c>
      <c r="AP92" s="6" t="s">
        <v>530</v>
      </c>
      <c r="AQ92" s="6"/>
      <c r="AR92" s="6" t="s">
        <v>71</v>
      </c>
      <c r="AS92" s="6" t="s">
        <v>530</v>
      </c>
      <c r="AT92" s="6"/>
      <c r="AU92" s="6"/>
      <c r="AV92" s="5">
        <v>1.0</v>
      </c>
      <c r="AW92" s="5">
        <v>1.0</v>
      </c>
      <c r="AX92" s="5">
        <v>1.0</v>
      </c>
      <c r="AY92" s="5">
        <v>1.0</v>
      </c>
      <c r="AZ92" s="5">
        <v>1.0</v>
      </c>
      <c r="BA92" s="5">
        <v>1.0</v>
      </c>
      <c r="BB92" s="5">
        <v>1.0</v>
      </c>
      <c r="BC92" s="5">
        <v>1.0</v>
      </c>
      <c r="BD92" s="5">
        <v>1.0</v>
      </c>
      <c r="BE92" s="5">
        <v>1.0</v>
      </c>
      <c r="BF92" s="5">
        <v>1.0</v>
      </c>
      <c r="BG92" s="5">
        <v>1.0</v>
      </c>
      <c r="BH92" s="5" t="s">
        <v>60</v>
      </c>
      <c r="BI92" s="5" t="s">
        <v>79</v>
      </c>
      <c r="BJ92" s="5" t="s">
        <v>234</v>
      </c>
      <c r="BK92" s="5">
        <v>24.0</v>
      </c>
      <c r="BL92" s="8" t="s">
        <v>80</v>
      </c>
      <c r="BM92" s="8" t="s">
        <v>116</v>
      </c>
      <c r="BN92" s="5">
        <v>1.1954361541E10</v>
      </c>
      <c r="BO92" s="5" t="s">
        <v>712</v>
      </c>
      <c r="BP92" s="11" t="s">
        <v>839</v>
      </c>
    </row>
    <row r="93" ht="15.75" customHeight="1">
      <c r="A93" s="9">
        <v>45437.95106482639</v>
      </c>
      <c r="B93" s="5" t="s">
        <v>43</v>
      </c>
      <c r="C93" s="6" t="s">
        <v>82</v>
      </c>
      <c r="D93" s="5" t="s">
        <v>43</v>
      </c>
      <c r="E93" s="6" t="s">
        <v>45</v>
      </c>
      <c r="F93" s="6"/>
      <c r="G93" s="6">
        <f>COUNTIF(F93,"*"&amp;Contem!C$2&amp;"*")</f>
        <v>0</v>
      </c>
      <c r="H93" s="6"/>
      <c r="I93" s="6" t="s">
        <v>46</v>
      </c>
      <c r="J93" s="6" t="s">
        <v>713</v>
      </c>
      <c r="K93" s="6"/>
      <c r="L93" s="6"/>
      <c r="M93" s="6"/>
      <c r="N93" s="6"/>
      <c r="O93" s="6"/>
      <c r="P93" s="6" t="s">
        <v>853</v>
      </c>
      <c r="Q93" s="6"/>
      <c r="R93" s="6"/>
      <c r="S93" s="5">
        <v>3.0</v>
      </c>
      <c r="T93" s="5">
        <v>4.0</v>
      </c>
      <c r="U93" s="5">
        <v>4.0</v>
      </c>
      <c r="V93" s="5">
        <v>3.0</v>
      </c>
      <c r="W93" s="6" t="s">
        <v>49</v>
      </c>
      <c r="X93" s="6" t="s">
        <v>830</v>
      </c>
      <c r="Y93" s="6"/>
      <c r="Z93" s="6"/>
      <c r="AA93" s="6" t="s">
        <v>75</v>
      </c>
      <c r="AB93" s="6" t="s">
        <v>111</v>
      </c>
      <c r="AC93" s="6" t="s">
        <v>860</v>
      </c>
      <c r="AD93" s="6"/>
      <c r="AE93" s="6"/>
      <c r="AF93" s="5">
        <v>4.0</v>
      </c>
      <c r="AG93" s="5">
        <v>4.0</v>
      </c>
      <c r="AH93" s="5">
        <v>4.0</v>
      </c>
      <c r="AI93" s="5">
        <v>4.0</v>
      </c>
      <c r="AJ93" s="5">
        <v>3.0</v>
      </c>
      <c r="AK93" s="6" t="s">
        <v>54</v>
      </c>
      <c r="AL93" s="12" t="s">
        <v>863</v>
      </c>
      <c r="AM93" s="12"/>
      <c r="AN93" s="12"/>
      <c r="AO93" s="6" t="s">
        <v>52</v>
      </c>
      <c r="AP93" s="6" t="s">
        <v>530</v>
      </c>
      <c r="AQ93" s="6"/>
      <c r="AR93" s="6" t="s">
        <v>75</v>
      </c>
      <c r="AS93" s="6" t="s">
        <v>863</v>
      </c>
      <c r="AT93" s="6"/>
      <c r="AU93" s="6"/>
      <c r="AV93" s="5">
        <v>2.0</v>
      </c>
      <c r="AW93" s="5">
        <v>0.0</v>
      </c>
      <c r="AX93" s="5">
        <v>0.0</v>
      </c>
      <c r="AY93" s="5">
        <v>0.0</v>
      </c>
      <c r="AZ93" s="5">
        <v>0.0</v>
      </c>
      <c r="BA93" s="5">
        <v>1.0</v>
      </c>
      <c r="BB93" s="5">
        <v>0.0</v>
      </c>
      <c r="BC93" s="5">
        <v>1.0</v>
      </c>
      <c r="BD93" s="5">
        <v>0.0</v>
      </c>
      <c r="BE93" s="5">
        <v>0.0</v>
      </c>
      <c r="BF93" s="5">
        <v>0.0</v>
      </c>
      <c r="BG93" s="5">
        <v>0.0</v>
      </c>
      <c r="BH93" s="5" t="s">
        <v>60</v>
      </c>
      <c r="BI93" s="5" t="s">
        <v>61</v>
      </c>
      <c r="BJ93" s="5" t="s">
        <v>62</v>
      </c>
      <c r="BK93" s="5">
        <v>23.0</v>
      </c>
      <c r="BL93" s="8" t="s">
        <v>63</v>
      </c>
      <c r="BM93" s="8" t="s">
        <v>91</v>
      </c>
      <c r="BN93" s="5">
        <v>1.1970224675E10</v>
      </c>
      <c r="BO93" s="5" t="s">
        <v>720</v>
      </c>
      <c r="BP93" s="11" t="s">
        <v>877</v>
      </c>
    </row>
    <row r="94" ht="15.75" customHeight="1">
      <c r="A94" s="9">
        <v>45437.97130005787</v>
      </c>
      <c r="B94" s="5" t="s">
        <v>43</v>
      </c>
      <c r="C94" s="6" t="s">
        <v>44</v>
      </c>
      <c r="D94" s="5" t="s">
        <v>43</v>
      </c>
      <c r="E94" s="6" t="s">
        <v>94</v>
      </c>
      <c r="F94" s="6"/>
      <c r="G94" s="6">
        <f>COUNTIF(F94,"*"&amp;Contem!C$2&amp;"*")</f>
        <v>0</v>
      </c>
      <c r="H94" s="6"/>
      <c r="I94" s="6" t="s">
        <v>46</v>
      </c>
      <c r="J94" s="6" t="s">
        <v>118</v>
      </c>
      <c r="K94" s="6"/>
      <c r="L94" s="6"/>
      <c r="M94" s="6"/>
      <c r="N94" s="6"/>
      <c r="O94" s="6"/>
      <c r="P94" s="6" t="s">
        <v>946</v>
      </c>
      <c r="Q94" s="6"/>
      <c r="R94" s="6"/>
      <c r="S94" s="5">
        <v>3.0</v>
      </c>
      <c r="T94" s="5">
        <v>4.0</v>
      </c>
      <c r="U94" s="5">
        <v>5.0</v>
      </c>
      <c r="V94" s="5">
        <v>3.0</v>
      </c>
      <c r="W94" s="6" t="s">
        <v>136</v>
      </c>
      <c r="X94" s="6" t="s">
        <v>865</v>
      </c>
      <c r="Y94" s="6" t="s">
        <v>866</v>
      </c>
      <c r="Z94" s="6"/>
      <c r="AA94" s="6" t="s">
        <v>51</v>
      </c>
      <c r="AB94" s="6" t="s">
        <v>75</v>
      </c>
      <c r="AC94" s="6" t="s">
        <v>911</v>
      </c>
      <c r="AD94" s="6" t="s">
        <v>893</v>
      </c>
      <c r="AE94" s="6"/>
      <c r="AF94" s="5">
        <v>5.0</v>
      </c>
      <c r="AG94" s="5">
        <v>4.0</v>
      </c>
      <c r="AH94" s="5">
        <v>5.0</v>
      </c>
      <c r="AI94" s="5">
        <v>3.0</v>
      </c>
      <c r="AJ94" s="5">
        <v>2.0</v>
      </c>
      <c r="AK94" s="6" t="s">
        <v>54</v>
      </c>
      <c r="AL94" s="6" t="s">
        <v>838</v>
      </c>
      <c r="AM94" s="6"/>
      <c r="AN94" s="6"/>
      <c r="AO94" s="6" t="s">
        <v>51</v>
      </c>
      <c r="AP94" s="6" t="s">
        <v>943</v>
      </c>
      <c r="AQ94" s="6" t="s">
        <v>876</v>
      </c>
      <c r="AR94" s="6" t="s">
        <v>51</v>
      </c>
      <c r="AS94" s="6" t="s">
        <v>863</v>
      </c>
      <c r="AT94" s="6"/>
      <c r="AU94" s="6"/>
      <c r="AV94" s="5">
        <v>2.0</v>
      </c>
      <c r="AW94" s="5">
        <v>0.0</v>
      </c>
      <c r="AX94" s="5">
        <v>0.0</v>
      </c>
      <c r="AY94" s="5">
        <v>3.0</v>
      </c>
      <c r="AZ94" s="5">
        <v>0.0</v>
      </c>
      <c r="BA94" s="5">
        <v>1.0</v>
      </c>
      <c r="BB94" s="5">
        <v>1.0</v>
      </c>
      <c r="BC94" s="5">
        <v>1.0</v>
      </c>
      <c r="BD94" s="5">
        <v>0.0</v>
      </c>
      <c r="BE94" s="5">
        <v>1.0</v>
      </c>
      <c r="BF94" s="5">
        <v>0.0</v>
      </c>
      <c r="BG94" s="5">
        <v>0.0</v>
      </c>
      <c r="BH94" s="5" t="s">
        <v>60</v>
      </c>
      <c r="BI94" s="5" t="s">
        <v>61</v>
      </c>
      <c r="BJ94" s="5" t="s">
        <v>62</v>
      </c>
      <c r="BK94" s="5">
        <v>27.0</v>
      </c>
      <c r="BL94" s="8" t="s">
        <v>80</v>
      </c>
      <c r="BM94" s="8" t="s">
        <v>64</v>
      </c>
      <c r="BN94" s="5">
        <v>1.1992406455E10</v>
      </c>
      <c r="BO94" s="5" t="s">
        <v>727</v>
      </c>
      <c r="BP94" s="11" t="s">
        <v>839</v>
      </c>
    </row>
    <row r="95" ht="15.75" customHeight="1">
      <c r="A95" s="9">
        <v>45437.98240359954</v>
      </c>
      <c r="B95" s="5" t="s">
        <v>43</v>
      </c>
      <c r="C95" s="6" t="s">
        <v>66</v>
      </c>
      <c r="D95" s="5" t="s">
        <v>43</v>
      </c>
      <c r="E95" s="6" t="s">
        <v>94</v>
      </c>
      <c r="F95" s="6"/>
      <c r="G95" s="6">
        <f>COUNTIF(F95,"*"&amp;Contem!C$2&amp;"*")</f>
        <v>0</v>
      </c>
      <c r="H95" s="6"/>
      <c r="I95" s="6" t="s">
        <v>46</v>
      </c>
      <c r="J95" s="6" t="s">
        <v>83</v>
      </c>
      <c r="K95" s="6"/>
      <c r="L95" s="6"/>
      <c r="M95" s="6"/>
      <c r="N95" s="6"/>
      <c r="O95" s="6"/>
      <c r="P95" s="6" t="s">
        <v>840</v>
      </c>
      <c r="Q95" s="6" t="s">
        <v>875</v>
      </c>
      <c r="R95" s="6"/>
      <c r="S95" s="5">
        <v>3.0</v>
      </c>
      <c r="T95" s="5">
        <v>2.0</v>
      </c>
      <c r="U95" s="5">
        <v>4.0</v>
      </c>
      <c r="V95" s="5">
        <v>2.0</v>
      </c>
      <c r="W95" s="6" t="s">
        <v>49</v>
      </c>
      <c r="X95" s="12" t="s">
        <v>862</v>
      </c>
      <c r="Y95" s="12"/>
      <c r="Z95" s="12"/>
      <c r="AA95" s="6" t="s">
        <v>51</v>
      </c>
      <c r="AB95" s="6" t="s">
        <v>111</v>
      </c>
      <c r="AC95" s="6" t="s">
        <v>878</v>
      </c>
      <c r="AD95" s="6"/>
      <c r="AE95" s="6"/>
      <c r="AF95" s="5">
        <v>4.0</v>
      </c>
      <c r="AG95" s="5">
        <v>3.0</v>
      </c>
      <c r="AH95" s="5">
        <v>4.0</v>
      </c>
      <c r="AI95" s="5">
        <v>2.0</v>
      </c>
      <c r="AJ95" s="5">
        <v>2.0</v>
      </c>
      <c r="AK95" s="6" t="s">
        <v>54</v>
      </c>
      <c r="AL95" s="6" t="s">
        <v>851</v>
      </c>
      <c r="AM95" s="6"/>
      <c r="AN95" s="6"/>
      <c r="AO95" s="6" t="s">
        <v>51</v>
      </c>
      <c r="AP95" s="6" t="s">
        <v>855</v>
      </c>
      <c r="AQ95" s="6" t="s">
        <v>892</v>
      </c>
      <c r="AR95" s="6" t="s">
        <v>51</v>
      </c>
      <c r="AS95" s="12" t="s">
        <v>851</v>
      </c>
      <c r="AT95" s="12"/>
      <c r="AU95" s="12"/>
      <c r="AV95" s="5">
        <v>2.0</v>
      </c>
      <c r="AW95" s="5">
        <v>1.0</v>
      </c>
      <c r="AX95" s="5">
        <v>1.0</v>
      </c>
      <c r="AY95" s="5">
        <v>1.0</v>
      </c>
      <c r="AZ95" s="5">
        <v>0.0</v>
      </c>
      <c r="BA95" s="5">
        <v>1.0</v>
      </c>
      <c r="BB95" s="5">
        <v>1.0</v>
      </c>
      <c r="BC95" s="5">
        <v>1.0</v>
      </c>
      <c r="BD95" s="5">
        <v>1.0</v>
      </c>
      <c r="BE95" s="5">
        <v>1.0</v>
      </c>
      <c r="BF95" s="5">
        <v>0.0</v>
      </c>
      <c r="BG95" s="5">
        <v>0.0</v>
      </c>
      <c r="BH95" s="5" t="s">
        <v>60</v>
      </c>
      <c r="BI95" s="5" t="s">
        <v>61</v>
      </c>
      <c r="BJ95" s="5" t="s">
        <v>62</v>
      </c>
      <c r="BK95" s="5">
        <v>31.0</v>
      </c>
      <c r="BL95" s="8" t="s">
        <v>63</v>
      </c>
      <c r="BM95" s="8" t="s">
        <v>64</v>
      </c>
      <c r="BN95" s="5">
        <v>9.1981711178E10</v>
      </c>
      <c r="BO95" s="5" t="s">
        <v>735</v>
      </c>
      <c r="BP95" s="11" t="s">
        <v>834</v>
      </c>
    </row>
    <row r="96" ht="15.75" customHeight="1">
      <c r="A96" s="9">
        <v>45438.48330723379</v>
      </c>
      <c r="B96" s="5" t="s">
        <v>43</v>
      </c>
      <c r="C96" s="6" t="s">
        <v>82</v>
      </c>
      <c r="D96" s="5" t="s">
        <v>43</v>
      </c>
      <c r="E96" s="6" t="s">
        <v>736</v>
      </c>
      <c r="F96" s="6"/>
      <c r="G96" s="6">
        <f>COUNTIF(F96,"*"&amp;Contem!C$2&amp;"*")</f>
        <v>0</v>
      </c>
      <c r="H96" s="6"/>
      <c r="I96" s="6" t="s">
        <v>134</v>
      </c>
      <c r="J96" s="6" t="s">
        <v>737</v>
      </c>
      <c r="K96" s="6"/>
      <c r="L96" s="6"/>
      <c r="M96" s="6"/>
      <c r="N96" s="6"/>
      <c r="O96" s="6"/>
      <c r="P96" s="6" t="s">
        <v>947</v>
      </c>
      <c r="Q96" s="6" t="s">
        <v>829</v>
      </c>
      <c r="R96" s="6"/>
      <c r="S96" s="5">
        <v>5.0</v>
      </c>
      <c r="T96" s="5">
        <v>4.0</v>
      </c>
      <c r="U96" s="5">
        <v>5.0</v>
      </c>
      <c r="V96" s="5">
        <v>5.0</v>
      </c>
      <c r="W96" s="6" t="s">
        <v>49</v>
      </c>
      <c r="X96" s="12" t="s">
        <v>862</v>
      </c>
      <c r="Y96" s="12"/>
      <c r="Z96" s="12"/>
      <c r="AA96" s="6" t="s">
        <v>51</v>
      </c>
      <c r="AB96" s="6" t="s">
        <v>52</v>
      </c>
      <c r="AC96" s="6" t="s">
        <v>878</v>
      </c>
      <c r="AD96" s="6"/>
      <c r="AE96" s="6"/>
      <c r="AF96" s="5">
        <v>4.0</v>
      </c>
      <c r="AG96" s="5">
        <v>5.0</v>
      </c>
      <c r="AH96" s="5">
        <v>5.0</v>
      </c>
      <c r="AI96" s="5">
        <v>4.0</v>
      </c>
      <c r="AJ96" s="5">
        <v>5.0</v>
      </c>
      <c r="AK96" s="6" t="s">
        <v>73</v>
      </c>
      <c r="AL96" s="6" t="s">
        <v>530</v>
      </c>
      <c r="AM96" s="6"/>
      <c r="AN96" s="6"/>
      <c r="AO96" s="6" t="s">
        <v>75</v>
      </c>
      <c r="AP96" s="6" t="s">
        <v>851</v>
      </c>
      <c r="AQ96" s="6"/>
      <c r="AR96" s="6" t="s">
        <v>52</v>
      </c>
      <c r="AS96" s="6" t="s">
        <v>530</v>
      </c>
      <c r="AT96" s="6"/>
      <c r="AU96" s="6"/>
      <c r="AV96" s="5">
        <v>2.0</v>
      </c>
      <c r="AW96" s="5">
        <v>0.0</v>
      </c>
      <c r="AX96" s="5">
        <v>1.0</v>
      </c>
      <c r="AY96" s="5">
        <v>1.0</v>
      </c>
      <c r="AZ96" s="5">
        <v>0.0</v>
      </c>
      <c r="BA96" s="5">
        <v>1.0</v>
      </c>
      <c r="BB96" s="5">
        <v>1.0</v>
      </c>
      <c r="BC96" s="5">
        <v>1.0</v>
      </c>
      <c r="BD96" s="5">
        <v>0.0</v>
      </c>
      <c r="BE96" s="5">
        <v>1.0</v>
      </c>
      <c r="BF96" s="5">
        <v>0.0</v>
      </c>
      <c r="BG96" s="5">
        <v>0.0</v>
      </c>
      <c r="BH96" s="5" t="s">
        <v>60</v>
      </c>
      <c r="BI96" s="5" t="s">
        <v>61</v>
      </c>
      <c r="BJ96" s="5" t="s">
        <v>90</v>
      </c>
      <c r="BK96" s="5">
        <v>23.0</v>
      </c>
      <c r="BL96" s="8" t="s">
        <v>63</v>
      </c>
      <c r="BM96" s="8" t="s">
        <v>64</v>
      </c>
      <c r="BN96" s="5">
        <v>1.1940772321E10</v>
      </c>
      <c r="BO96" s="5" t="s">
        <v>744</v>
      </c>
      <c r="BP96" s="11" t="s">
        <v>839</v>
      </c>
    </row>
    <row r="97" ht="15.75" customHeight="1">
      <c r="A97" s="9">
        <v>45440.399680625</v>
      </c>
      <c r="B97" s="5" t="s">
        <v>43</v>
      </c>
      <c r="C97" s="6" t="s">
        <v>82</v>
      </c>
      <c r="D97" s="5" t="s">
        <v>43</v>
      </c>
      <c r="E97" s="6" t="s">
        <v>94</v>
      </c>
      <c r="F97" s="6"/>
      <c r="G97" s="6">
        <f>COUNTIF(F97,"*"&amp;Contem!C$2&amp;"*")</f>
        <v>0</v>
      </c>
      <c r="H97" s="6"/>
      <c r="I97" s="6" t="s">
        <v>134</v>
      </c>
      <c r="J97" s="6" t="s">
        <v>47</v>
      </c>
      <c r="K97" s="6"/>
      <c r="L97" s="6"/>
      <c r="M97" s="6"/>
      <c r="N97" s="6"/>
      <c r="O97" s="6"/>
      <c r="P97" s="6" t="s">
        <v>853</v>
      </c>
      <c r="Q97" s="6"/>
      <c r="R97" s="6"/>
      <c r="S97" s="5">
        <v>3.0</v>
      </c>
      <c r="T97" s="5">
        <v>4.0</v>
      </c>
      <c r="U97" s="5">
        <v>5.0</v>
      </c>
      <c r="V97" s="5">
        <v>4.0</v>
      </c>
      <c r="W97" s="6" t="s">
        <v>49</v>
      </c>
      <c r="X97" s="6" t="s">
        <v>830</v>
      </c>
      <c r="Y97" s="6"/>
      <c r="Z97" s="6"/>
      <c r="AA97" s="6" t="s">
        <v>51</v>
      </c>
      <c r="AB97" s="6" t="s">
        <v>52</v>
      </c>
      <c r="AC97" s="6" t="s">
        <v>530</v>
      </c>
      <c r="AD97" s="6"/>
      <c r="AE97" s="6"/>
      <c r="AF97" s="5">
        <v>4.0</v>
      </c>
      <c r="AG97" s="5">
        <v>3.0</v>
      </c>
      <c r="AH97" s="5">
        <v>4.0</v>
      </c>
      <c r="AI97" s="5">
        <v>3.0</v>
      </c>
      <c r="AJ97" s="5">
        <v>2.0</v>
      </c>
      <c r="AK97" s="6" t="s">
        <v>54</v>
      </c>
      <c r="AL97" s="12" t="s">
        <v>863</v>
      </c>
      <c r="AM97" s="12"/>
      <c r="AN97" s="12"/>
      <c r="AO97" s="6" t="s">
        <v>75</v>
      </c>
      <c r="AP97" s="6" t="s">
        <v>855</v>
      </c>
      <c r="AQ97" s="6"/>
      <c r="AR97" s="6" t="s">
        <v>75</v>
      </c>
      <c r="AS97" s="6" t="s">
        <v>863</v>
      </c>
      <c r="AT97" s="6"/>
      <c r="AU97" s="6"/>
      <c r="AV97" s="5">
        <v>2.0</v>
      </c>
      <c r="AW97" s="5">
        <v>0.0</v>
      </c>
      <c r="AX97" s="5">
        <v>0.0</v>
      </c>
      <c r="AY97" s="5">
        <v>3.0</v>
      </c>
      <c r="AZ97" s="5">
        <v>0.0</v>
      </c>
      <c r="BA97" s="5">
        <v>1.0</v>
      </c>
      <c r="BB97" s="5">
        <v>1.0</v>
      </c>
      <c r="BC97" s="5">
        <v>1.0</v>
      </c>
      <c r="BD97" s="5">
        <v>1.0</v>
      </c>
      <c r="BE97" s="5">
        <v>1.0</v>
      </c>
      <c r="BF97" s="5">
        <v>0.0</v>
      </c>
      <c r="BG97" s="5">
        <v>0.0</v>
      </c>
      <c r="BH97" s="5" t="s">
        <v>60</v>
      </c>
      <c r="BI97" s="5" t="s">
        <v>61</v>
      </c>
      <c r="BJ97" s="5" t="s">
        <v>62</v>
      </c>
      <c r="BK97" s="5">
        <v>22.0</v>
      </c>
      <c r="BL97" s="8" t="s">
        <v>80</v>
      </c>
      <c r="BM97" s="8" t="s">
        <v>64</v>
      </c>
      <c r="BN97" s="5">
        <v>1.1958522216E10</v>
      </c>
      <c r="BO97" s="5" t="s">
        <v>751</v>
      </c>
      <c r="BP97" s="11" t="s">
        <v>839</v>
      </c>
    </row>
    <row r="98" ht="15.75" customHeight="1">
      <c r="A98" s="9">
        <v>45440.648619189815</v>
      </c>
      <c r="B98" s="5" t="s">
        <v>43</v>
      </c>
      <c r="C98" s="6" t="s">
        <v>44</v>
      </c>
      <c r="D98" s="5" t="s">
        <v>43</v>
      </c>
      <c r="E98" s="6" t="s">
        <v>94</v>
      </c>
      <c r="F98" s="6"/>
      <c r="G98" s="6">
        <f>COUNTIF(F98,"*"&amp;Contem!C$2&amp;"*")</f>
        <v>0</v>
      </c>
      <c r="H98" s="6"/>
      <c r="I98" s="6" t="s">
        <v>134</v>
      </c>
      <c r="J98" s="6" t="s">
        <v>307</v>
      </c>
      <c r="K98" s="6"/>
      <c r="L98" s="6"/>
      <c r="M98" s="6"/>
      <c r="N98" s="6"/>
      <c r="O98" s="6"/>
      <c r="P98" s="6" t="s">
        <v>945</v>
      </c>
      <c r="Q98" s="6" t="s">
        <v>899</v>
      </c>
      <c r="R98" s="6" t="s">
        <v>910</v>
      </c>
      <c r="S98" s="5">
        <v>3.0</v>
      </c>
      <c r="T98" s="5">
        <v>4.0</v>
      </c>
      <c r="U98" s="5">
        <v>5.0</v>
      </c>
      <c r="V98" s="5">
        <v>4.0</v>
      </c>
      <c r="W98" s="6" t="s">
        <v>136</v>
      </c>
      <c r="X98" s="6" t="s">
        <v>865</v>
      </c>
      <c r="Y98" s="6" t="s">
        <v>866</v>
      </c>
      <c r="Z98" s="6"/>
      <c r="AA98" s="6" t="s">
        <v>51</v>
      </c>
      <c r="AB98" s="6" t="s">
        <v>75</v>
      </c>
      <c r="AC98" s="6" t="s">
        <v>530</v>
      </c>
      <c r="AD98" s="6"/>
      <c r="AE98" s="6"/>
      <c r="AF98" s="5">
        <v>4.0</v>
      </c>
      <c r="AG98" s="5">
        <v>4.0</v>
      </c>
      <c r="AH98" s="5">
        <v>5.0</v>
      </c>
      <c r="AI98" s="5">
        <v>3.0</v>
      </c>
      <c r="AJ98" s="5">
        <v>3.0</v>
      </c>
      <c r="AK98" s="6" t="s">
        <v>54</v>
      </c>
      <c r="AL98" s="12" t="s">
        <v>863</v>
      </c>
      <c r="AM98" s="12"/>
      <c r="AN98" s="12"/>
      <c r="AO98" s="6" t="s">
        <v>51</v>
      </c>
      <c r="AP98" s="6" t="s">
        <v>863</v>
      </c>
      <c r="AQ98" s="6" t="s">
        <v>892</v>
      </c>
      <c r="AR98" s="6" t="s">
        <v>51</v>
      </c>
      <c r="AS98" s="6" t="s">
        <v>863</v>
      </c>
      <c r="AT98" s="6"/>
      <c r="AU98" s="6"/>
      <c r="AV98" s="5">
        <v>3.0</v>
      </c>
      <c r="AW98" s="5">
        <v>0.0</v>
      </c>
      <c r="AX98" s="5">
        <v>1.0</v>
      </c>
      <c r="AY98" s="5">
        <v>3.0</v>
      </c>
      <c r="AZ98" s="5">
        <v>0.0</v>
      </c>
      <c r="BA98" s="5">
        <v>1.0</v>
      </c>
      <c r="BB98" s="5">
        <v>1.0</v>
      </c>
      <c r="BC98" s="5">
        <v>1.0</v>
      </c>
      <c r="BD98" s="5">
        <v>1.0</v>
      </c>
      <c r="BE98" s="5">
        <v>1.0</v>
      </c>
      <c r="BF98" s="5">
        <v>0.0</v>
      </c>
      <c r="BG98" s="5">
        <v>0.0</v>
      </c>
      <c r="BH98" s="5" t="s">
        <v>60</v>
      </c>
      <c r="BI98" s="5" t="s">
        <v>61</v>
      </c>
      <c r="BJ98" s="5" t="s">
        <v>62</v>
      </c>
      <c r="BK98" s="5">
        <v>26.0</v>
      </c>
      <c r="BL98" s="8" t="s">
        <v>63</v>
      </c>
      <c r="BM98" s="8" t="s">
        <v>64</v>
      </c>
      <c r="BN98" s="5">
        <v>1.1964527493E10</v>
      </c>
      <c r="BO98" s="5" t="s">
        <v>759</v>
      </c>
      <c r="BP98" s="11" t="s">
        <v>834</v>
      </c>
    </row>
    <row r="99" ht="15.75" customHeight="1">
      <c r="A99" s="9">
        <v>45441.91934482639</v>
      </c>
      <c r="B99" s="5" t="s">
        <v>43</v>
      </c>
      <c r="C99" s="6" t="s">
        <v>126</v>
      </c>
      <c r="D99" s="5" t="s">
        <v>43</v>
      </c>
      <c r="E99" s="6" t="s">
        <v>45</v>
      </c>
      <c r="F99" s="6"/>
      <c r="G99" s="6">
        <f>COUNTIF(F99,"*"&amp;Contem!C$2&amp;"*")</f>
        <v>0</v>
      </c>
      <c r="H99" s="6"/>
      <c r="I99" s="6" t="s">
        <v>134</v>
      </c>
      <c r="J99" s="6" t="s">
        <v>118</v>
      </c>
      <c r="K99" s="6"/>
      <c r="L99" s="6"/>
      <c r="M99" s="6"/>
      <c r="N99" s="6"/>
      <c r="O99" s="6"/>
      <c r="P99" s="6" t="s">
        <v>596</v>
      </c>
      <c r="Q99" s="6"/>
      <c r="R99" s="6"/>
      <c r="S99" s="5">
        <v>4.0</v>
      </c>
      <c r="T99" s="5">
        <v>4.0</v>
      </c>
      <c r="U99" s="5">
        <v>4.0</v>
      </c>
      <c r="V99" s="5">
        <v>3.0</v>
      </c>
      <c r="W99" s="6" t="s">
        <v>69</v>
      </c>
      <c r="X99" s="6" t="s">
        <v>836</v>
      </c>
      <c r="Y99" s="6"/>
      <c r="Z99" s="6"/>
      <c r="AA99" s="6" t="s">
        <v>52</v>
      </c>
      <c r="AB99" s="6" t="s">
        <v>111</v>
      </c>
      <c r="AC99" s="6" t="s">
        <v>860</v>
      </c>
      <c r="AD99" s="6"/>
      <c r="AE99" s="6"/>
      <c r="AF99" s="5">
        <v>4.0</v>
      </c>
      <c r="AG99" s="5">
        <v>4.0</v>
      </c>
      <c r="AH99" s="5">
        <v>4.0</v>
      </c>
      <c r="AI99" s="5">
        <v>2.0</v>
      </c>
      <c r="AJ99" s="5">
        <v>4.0</v>
      </c>
      <c r="AK99" s="6" t="s">
        <v>54</v>
      </c>
      <c r="AL99" s="6" t="s">
        <v>858</v>
      </c>
      <c r="AM99" s="6"/>
      <c r="AN99" s="6"/>
      <c r="AO99" s="6" t="s">
        <v>52</v>
      </c>
      <c r="AP99" s="12" t="s">
        <v>851</v>
      </c>
      <c r="AQ99" s="12"/>
      <c r="AR99" s="6" t="s">
        <v>52</v>
      </c>
      <c r="AS99" s="6" t="s">
        <v>858</v>
      </c>
      <c r="AT99" s="6"/>
      <c r="AU99" s="6"/>
      <c r="AV99" s="5">
        <v>2.0</v>
      </c>
      <c r="AW99" s="5">
        <v>1.0</v>
      </c>
      <c r="AX99" s="5">
        <v>2.0</v>
      </c>
      <c r="AY99" s="5">
        <v>2.0</v>
      </c>
      <c r="AZ99" s="5">
        <v>0.0</v>
      </c>
      <c r="BA99" s="5">
        <v>1.0</v>
      </c>
      <c r="BB99" s="5">
        <v>0.0</v>
      </c>
      <c r="BC99" s="5">
        <v>1.0</v>
      </c>
      <c r="BD99" s="5">
        <v>1.0</v>
      </c>
      <c r="BE99" s="5">
        <v>1.0</v>
      </c>
      <c r="BF99" s="5">
        <v>0.0</v>
      </c>
      <c r="BG99" s="5">
        <v>0.0</v>
      </c>
      <c r="BH99" s="5" t="s">
        <v>60</v>
      </c>
      <c r="BI99" s="5" t="s">
        <v>61</v>
      </c>
      <c r="BJ99" s="5" t="s">
        <v>62</v>
      </c>
      <c r="BK99" s="5">
        <v>57.0</v>
      </c>
      <c r="BL99" s="8" t="s">
        <v>63</v>
      </c>
      <c r="BM99" s="8" t="s">
        <v>64</v>
      </c>
      <c r="BN99" s="5">
        <v>1.1999091811E10</v>
      </c>
      <c r="BO99" s="5" t="s">
        <v>766</v>
      </c>
      <c r="BP99" s="11" t="s">
        <v>834</v>
      </c>
    </row>
    <row r="100" ht="15.75" customHeight="1">
      <c r="A100" s="9">
        <v>45441.92483599537</v>
      </c>
      <c r="B100" s="5" t="s">
        <v>43</v>
      </c>
      <c r="C100" s="6" t="s">
        <v>126</v>
      </c>
      <c r="D100" s="5" t="s">
        <v>43</v>
      </c>
      <c r="E100" s="6" t="s">
        <v>94</v>
      </c>
      <c r="F100" s="6"/>
      <c r="G100" s="6">
        <f>COUNTIF(F100,"*"&amp;Contem!C$2&amp;"*")</f>
        <v>0</v>
      </c>
      <c r="H100" s="6"/>
      <c r="I100" s="6" t="s">
        <v>46</v>
      </c>
      <c r="J100" s="6" t="s">
        <v>118</v>
      </c>
      <c r="K100" s="6"/>
      <c r="L100" s="6"/>
      <c r="M100" s="6"/>
      <c r="N100" s="6"/>
      <c r="O100" s="6"/>
      <c r="P100" s="12" t="s">
        <v>856</v>
      </c>
      <c r="Q100" s="12"/>
      <c r="R100" s="12"/>
      <c r="S100" s="5">
        <v>3.0</v>
      </c>
      <c r="T100" s="5">
        <v>3.0</v>
      </c>
      <c r="U100" s="5">
        <v>3.0</v>
      </c>
      <c r="V100" s="5">
        <v>2.0</v>
      </c>
      <c r="W100" s="6" t="s">
        <v>49</v>
      </c>
      <c r="X100" s="6" t="s">
        <v>948</v>
      </c>
      <c r="Y100" s="6"/>
      <c r="Z100" s="6"/>
      <c r="AA100" s="6" t="s">
        <v>111</v>
      </c>
      <c r="AB100" s="6" t="s">
        <v>71</v>
      </c>
      <c r="AC100" s="6" t="s">
        <v>860</v>
      </c>
      <c r="AD100" s="6" t="s">
        <v>926</v>
      </c>
      <c r="AE100" s="6"/>
      <c r="AF100" s="5">
        <v>3.0</v>
      </c>
      <c r="AG100" s="5">
        <v>3.0</v>
      </c>
      <c r="AH100" s="5">
        <v>3.0</v>
      </c>
      <c r="AI100" s="5">
        <v>3.0</v>
      </c>
      <c r="AJ100" s="5">
        <v>3.0</v>
      </c>
      <c r="AK100" s="6" t="s">
        <v>73</v>
      </c>
      <c r="AL100" s="6" t="s">
        <v>530</v>
      </c>
      <c r="AM100" s="6"/>
      <c r="AN100" s="6"/>
      <c r="AO100" s="6" t="s">
        <v>75</v>
      </c>
      <c r="AP100" s="6" t="s">
        <v>920</v>
      </c>
      <c r="AQ100" s="6"/>
      <c r="AR100" s="6" t="s">
        <v>52</v>
      </c>
      <c r="AS100" s="6" t="s">
        <v>858</v>
      </c>
      <c r="AT100" s="6"/>
      <c r="AU100" s="6"/>
      <c r="AV100" s="5" t="s">
        <v>59</v>
      </c>
      <c r="AW100" s="5">
        <v>1.0</v>
      </c>
      <c r="AX100" s="5">
        <v>2.0</v>
      </c>
      <c r="AY100" s="5" t="s">
        <v>59</v>
      </c>
      <c r="AZ100" s="5">
        <v>0.0</v>
      </c>
      <c r="BA100" s="5">
        <v>1.0</v>
      </c>
      <c r="BB100" s="5">
        <v>1.0</v>
      </c>
      <c r="BC100" s="5">
        <v>0.0</v>
      </c>
      <c r="BD100" s="5">
        <v>1.0</v>
      </c>
      <c r="BE100" s="5">
        <v>1.0</v>
      </c>
      <c r="BF100" s="5">
        <v>0.0</v>
      </c>
      <c r="BG100" s="5">
        <v>0.0</v>
      </c>
      <c r="BH100" s="5" t="s">
        <v>60</v>
      </c>
      <c r="BI100" s="5" t="s">
        <v>61</v>
      </c>
      <c r="BJ100" s="5" t="s">
        <v>62</v>
      </c>
      <c r="BK100" s="5">
        <v>58.0</v>
      </c>
      <c r="BL100" s="8" t="s">
        <v>80</v>
      </c>
      <c r="BM100" s="8" t="s">
        <v>64</v>
      </c>
      <c r="BN100" s="5">
        <v>1.199999999E9</v>
      </c>
      <c r="BO100" s="5" t="s">
        <v>773</v>
      </c>
      <c r="BP100" s="11" t="s">
        <v>843</v>
      </c>
    </row>
    <row r="101" ht="15.75" customHeight="1">
      <c r="A101" s="9">
        <v>45442.88040356481</v>
      </c>
      <c r="B101" s="5" t="s">
        <v>43</v>
      </c>
      <c r="C101" s="6" t="s">
        <v>82</v>
      </c>
      <c r="D101" s="5" t="s">
        <v>43</v>
      </c>
      <c r="E101" s="6" t="s">
        <v>45</v>
      </c>
      <c r="F101" s="6"/>
      <c r="G101" s="6">
        <f>COUNTIF(F101,"*"&amp;Contem!C$2&amp;"*")</f>
        <v>0</v>
      </c>
      <c r="H101" s="6"/>
      <c r="I101" s="6" t="s">
        <v>774</v>
      </c>
      <c r="J101" s="6" t="s">
        <v>285</v>
      </c>
      <c r="K101" s="6"/>
      <c r="L101" s="6"/>
      <c r="M101" s="6"/>
      <c r="N101" s="6"/>
      <c r="O101" s="6"/>
      <c r="P101" s="12" t="s">
        <v>856</v>
      </c>
      <c r="Q101" s="12"/>
      <c r="R101" s="12"/>
      <c r="S101" s="5">
        <v>5.0</v>
      </c>
      <c r="T101" s="5">
        <v>4.0</v>
      </c>
      <c r="U101" s="5">
        <v>5.0</v>
      </c>
      <c r="V101" s="5">
        <v>5.0</v>
      </c>
      <c r="W101" s="6" t="s">
        <v>49</v>
      </c>
      <c r="X101" s="12" t="s">
        <v>862</v>
      </c>
      <c r="Y101" s="12"/>
      <c r="Z101" s="12"/>
      <c r="AA101" s="6" t="s">
        <v>75</v>
      </c>
      <c r="AB101" s="6" t="s">
        <v>111</v>
      </c>
      <c r="AC101" s="6" t="s">
        <v>878</v>
      </c>
      <c r="AD101" s="6"/>
      <c r="AE101" s="6"/>
      <c r="AF101" s="5">
        <v>5.0</v>
      </c>
      <c r="AG101" s="5">
        <v>5.0</v>
      </c>
      <c r="AH101" s="5">
        <v>5.0</v>
      </c>
      <c r="AI101" s="5">
        <v>5.0</v>
      </c>
      <c r="AJ101" s="5">
        <v>4.0</v>
      </c>
      <c r="AK101" s="6" t="s">
        <v>54</v>
      </c>
      <c r="AL101" s="6" t="s">
        <v>838</v>
      </c>
      <c r="AM101" s="6" t="s">
        <v>892</v>
      </c>
      <c r="AN101" s="6"/>
      <c r="AO101" s="6" t="s">
        <v>75</v>
      </c>
      <c r="AP101" s="6" t="s">
        <v>855</v>
      </c>
      <c r="AQ101" s="6"/>
      <c r="AR101" s="6" t="s">
        <v>75</v>
      </c>
      <c r="AS101" s="6" t="s">
        <v>858</v>
      </c>
      <c r="AT101" s="6"/>
      <c r="AU101" s="6"/>
      <c r="AV101" s="5">
        <v>2.0</v>
      </c>
      <c r="AW101" s="5">
        <v>1.0</v>
      </c>
      <c r="AX101" s="5">
        <v>0.0</v>
      </c>
      <c r="AY101" s="5">
        <v>2.0</v>
      </c>
      <c r="AZ101" s="5">
        <v>0.0</v>
      </c>
      <c r="BA101" s="5">
        <v>1.0</v>
      </c>
      <c r="BB101" s="5">
        <v>0.0</v>
      </c>
      <c r="BC101" s="5">
        <v>1.0</v>
      </c>
      <c r="BD101" s="5">
        <v>0.0</v>
      </c>
      <c r="BE101" s="5">
        <v>1.0</v>
      </c>
      <c r="BF101" s="5">
        <v>0.0</v>
      </c>
      <c r="BG101" s="5">
        <v>0.0</v>
      </c>
      <c r="BH101" s="5" t="s">
        <v>60</v>
      </c>
      <c r="BI101" s="5" t="s">
        <v>61</v>
      </c>
      <c r="BJ101" s="5" t="s">
        <v>62</v>
      </c>
      <c r="BK101" s="5">
        <v>24.0</v>
      </c>
      <c r="BL101" s="8" t="s">
        <v>63</v>
      </c>
      <c r="BM101" s="8" t="s">
        <v>64</v>
      </c>
      <c r="BN101" s="5">
        <v>9.60767379E8</v>
      </c>
      <c r="BO101" s="5" t="s">
        <v>949</v>
      </c>
      <c r="BP101" s="11" t="s">
        <v>839</v>
      </c>
    </row>
    <row r="102" ht="15.75" customHeight="1">
      <c r="A102" s="13"/>
      <c r="B102" s="13"/>
      <c r="C102" s="7"/>
      <c r="D102" s="1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3"/>
      <c r="T102" s="13"/>
      <c r="U102" s="13"/>
      <c r="V102" s="13"/>
      <c r="W102" s="7"/>
      <c r="X102" s="7"/>
      <c r="Y102" s="7"/>
      <c r="Z102" s="7"/>
      <c r="AA102" s="7"/>
      <c r="AB102" s="7"/>
      <c r="AC102" s="7"/>
      <c r="AD102" s="7"/>
      <c r="AE102" s="7"/>
      <c r="AF102" s="13"/>
      <c r="AG102" s="13"/>
      <c r="AH102" s="13"/>
      <c r="AI102" s="13"/>
      <c r="AJ102" s="13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1"/>
      <c r="BM102" s="11"/>
      <c r="BN102" s="13"/>
      <c r="BO102" s="13"/>
      <c r="BP102" s="11"/>
    </row>
    <row r="103" ht="15.75" customHeight="1">
      <c r="A103" s="13"/>
      <c r="B103" s="13"/>
      <c r="C103" s="7"/>
      <c r="D103" s="1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13"/>
      <c r="T103" s="13"/>
      <c r="U103" s="13"/>
      <c r="V103" s="13"/>
      <c r="W103" s="7"/>
      <c r="X103" s="7"/>
      <c r="Y103" s="7"/>
      <c r="Z103" s="7"/>
      <c r="AA103" s="7"/>
      <c r="AB103" s="7"/>
      <c r="AC103" s="7"/>
      <c r="AD103" s="7"/>
      <c r="AE103" s="7"/>
      <c r="AF103" s="13"/>
      <c r="AG103" s="13"/>
      <c r="AH103" s="13"/>
      <c r="AI103" s="13"/>
      <c r="AJ103" s="13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1"/>
      <c r="BM103" s="11"/>
      <c r="BN103" s="13"/>
      <c r="BO103" s="13"/>
      <c r="BP103" s="11"/>
    </row>
    <row r="104" ht="15.75" customHeight="1">
      <c r="A104" s="13"/>
      <c r="B104" s="13"/>
      <c r="C104" s="7"/>
      <c r="D104" s="1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3"/>
      <c r="T104" s="13"/>
      <c r="U104" s="13"/>
      <c r="V104" s="13"/>
      <c r="W104" s="7"/>
      <c r="X104" s="7"/>
      <c r="Y104" s="7"/>
      <c r="Z104" s="7"/>
      <c r="AA104" s="7"/>
      <c r="AB104" s="7"/>
      <c r="AC104" s="7"/>
      <c r="AD104" s="7"/>
      <c r="AE104" s="7"/>
      <c r="AF104" s="13"/>
      <c r="AG104" s="13"/>
      <c r="AH104" s="13"/>
      <c r="AI104" s="13"/>
      <c r="AJ104" s="13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1"/>
      <c r="BM104" s="11"/>
      <c r="BN104" s="13"/>
      <c r="BO104" s="13"/>
      <c r="BP104" s="11"/>
    </row>
    <row r="105" ht="15.75" customHeight="1">
      <c r="A105" s="13"/>
      <c r="B105" s="13"/>
      <c r="C105" s="7"/>
      <c r="D105" s="13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3"/>
      <c r="T105" s="13"/>
      <c r="U105" s="13"/>
      <c r="V105" s="13"/>
      <c r="W105" s="7"/>
      <c r="X105" s="7"/>
      <c r="Y105" s="7"/>
      <c r="Z105" s="7"/>
      <c r="AA105" s="7"/>
      <c r="AB105" s="7"/>
      <c r="AC105" s="7"/>
      <c r="AD105" s="7"/>
      <c r="AE105" s="7"/>
      <c r="AF105" s="13"/>
      <c r="AG105" s="13"/>
      <c r="AH105" s="13"/>
      <c r="AI105" s="13"/>
      <c r="AJ105" s="13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1"/>
      <c r="BM105" s="11"/>
      <c r="BN105" s="13"/>
      <c r="BO105" s="13"/>
      <c r="BP105" s="11"/>
    </row>
    <row r="106" ht="15.75" customHeight="1">
      <c r="A106" s="13"/>
      <c r="B106" s="13"/>
      <c r="C106" s="7"/>
      <c r="D106" s="13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13"/>
      <c r="T106" s="13"/>
      <c r="U106" s="13"/>
      <c r="V106" s="13"/>
      <c r="W106" s="7"/>
      <c r="X106" s="7"/>
      <c r="Y106" s="7"/>
      <c r="Z106" s="7"/>
      <c r="AA106" s="7"/>
      <c r="AB106" s="7"/>
      <c r="AC106" s="7"/>
      <c r="AD106" s="7"/>
      <c r="AE106" s="7"/>
      <c r="AF106" s="13"/>
      <c r="AG106" s="13"/>
      <c r="AH106" s="13"/>
      <c r="AI106" s="13"/>
      <c r="AJ106" s="13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1"/>
      <c r="BM106" s="11"/>
      <c r="BN106" s="13"/>
      <c r="BO106" s="13"/>
      <c r="BP106" s="11"/>
    </row>
    <row r="107" ht="15.75" customHeight="1">
      <c r="A107" s="13"/>
      <c r="B107" s="13"/>
      <c r="C107" s="7"/>
      <c r="D107" s="1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13"/>
      <c r="T107" s="13"/>
      <c r="U107" s="13"/>
      <c r="V107" s="13"/>
      <c r="W107" s="7"/>
      <c r="X107" s="7"/>
      <c r="Y107" s="7"/>
      <c r="Z107" s="7"/>
      <c r="AA107" s="7"/>
      <c r="AB107" s="7"/>
      <c r="AC107" s="7"/>
      <c r="AD107" s="7"/>
      <c r="AE107" s="7"/>
      <c r="AF107" s="13"/>
      <c r="AG107" s="13"/>
      <c r="AH107" s="13"/>
      <c r="AI107" s="13"/>
      <c r="AJ107" s="13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1"/>
      <c r="BM107" s="11"/>
      <c r="BN107" s="13"/>
      <c r="BO107" s="13"/>
      <c r="BP107" s="11"/>
    </row>
    <row r="108" ht="15.75" customHeight="1">
      <c r="A108" s="13"/>
      <c r="B108" s="13"/>
      <c r="C108" s="7"/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13"/>
      <c r="T108" s="13"/>
      <c r="U108" s="13"/>
      <c r="V108" s="13"/>
      <c r="W108" s="7"/>
      <c r="X108" s="7"/>
      <c r="Y108" s="7"/>
      <c r="Z108" s="7"/>
      <c r="AA108" s="7"/>
      <c r="AB108" s="7"/>
      <c r="AC108" s="7"/>
      <c r="AD108" s="7"/>
      <c r="AE108" s="7"/>
      <c r="AF108" s="13"/>
      <c r="AG108" s="13"/>
      <c r="AH108" s="13"/>
      <c r="AI108" s="13"/>
      <c r="AJ108" s="13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1"/>
      <c r="BM108" s="11"/>
      <c r="BN108" s="13"/>
      <c r="BO108" s="13"/>
      <c r="BP108" s="11"/>
    </row>
    <row r="109" ht="15.75" customHeight="1">
      <c r="A109" s="13"/>
      <c r="B109" s="13"/>
      <c r="C109" s="7"/>
      <c r="D109" s="1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13"/>
      <c r="T109" s="13"/>
      <c r="U109" s="13"/>
      <c r="V109" s="13"/>
      <c r="W109" s="7"/>
      <c r="X109" s="7"/>
      <c r="Y109" s="7"/>
      <c r="Z109" s="7"/>
      <c r="AA109" s="7"/>
      <c r="AB109" s="7"/>
      <c r="AC109" s="7"/>
      <c r="AD109" s="7"/>
      <c r="AE109" s="7"/>
      <c r="AF109" s="13"/>
      <c r="AG109" s="13"/>
      <c r="AH109" s="13"/>
      <c r="AI109" s="13"/>
      <c r="AJ109" s="13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1"/>
      <c r="BM109" s="11"/>
      <c r="BN109" s="13"/>
      <c r="BO109" s="13"/>
      <c r="BP109" s="11"/>
    </row>
    <row r="110" ht="15.75" customHeight="1">
      <c r="A110" s="13"/>
      <c r="B110" s="13"/>
      <c r="C110" s="7"/>
      <c r="D110" s="13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13"/>
      <c r="T110" s="13"/>
      <c r="U110" s="13"/>
      <c r="V110" s="13"/>
      <c r="W110" s="7"/>
      <c r="X110" s="7"/>
      <c r="Y110" s="7"/>
      <c r="Z110" s="7"/>
      <c r="AA110" s="7"/>
      <c r="AB110" s="7"/>
      <c r="AC110" s="7"/>
      <c r="AD110" s="7"/>
      <c r="AE110" s="7"/>
      <c r="AF110" s="13"/>
      <c r="AG110" s="13"/>
      <c r="AH110" s="13"/>
      <c r="AI110" s="13"/>
      <c r="AJ110" s="13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1"/>
      <c r="BM110" s="11"/>
      <c r="BN110" s="13"/>
      <c r="BO110" s="13"/>
      <c r="BP110" s="11"/>
    </row>
    <row r="111" ht="15.75" customHeight="1">
      <c r="A111" s="13"/>
      <c r="B111" s="13"/>
      <c r="C111" s="7"/>
      <c r="D111" s="1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13"/>
      <c r="T111" s="13"/>
      <c r="U111" s="13"/>
      <c r="V111" s="13"/>
      <c r="W111" s="7"/>
      <c r="X111" s="7"/>
      <c r="Y111" s="7"/>
      <c r="Z111" s="7"/>
      <c r="AA111" s="7"/>
      <c r="AB111" s="7"/>
      <c r="AC111" s="7"/>
      <c r="AD111" s="7"/>
      <c r="AE111" s="7"/>
      <c r="AF111" s="13"/>
      <c r="AG111" s="13"/>
      <c r="AH111" s="13"/>
      <c r="AI111" s="13"/>
      <c r="AJ111" s="13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1"/>
      <c r="BM111" s="11"/>
      <c r="BN111" s="13"/>
      <c r="BO111" s="13"/>
      <c r="BP111" s="11"/>
    </row>
    <row r="112" ht="15.75" customHeight="1">
      <c r="A112" s="13"/>
      <c r="B112" s="13"/>
      <c r="C112" s="7"/>
      <c r="D112" s="1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13"/>
      <c r="T112" s="13"/>
      <c r="U112" s="13"/>
      <c r="V112" s="13"/>
      <c r="W112" s="7"/>
      <c r="X112" s="7"/>
      <c r="Y112" s="7"/>
      <c r="Z112" s="7"/>
      <c r="AA112" s="7"/>
      <c r="AB112" s="7"/>
      <c r="AC112" s="7"/>
      <c r="AD112" s="7"/>
      <c r="AE112" s="7"/>
      <c r="AF112" s="13"/>
      <c r="AG112" s="13"/>
      <c r="AH112" s="13"/>
      <c r="AI112" s="13"/>
      <c r="AJ112" s="13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1"/>
      <c r="BM112" s="11"/>
      <c r="BN112" s="13"/>
      <c r="BO112" s="13"/>
      <c r="BP112" s="11"/>
    </row>
    <row r="113" ht="15.75" customHeight="1">
      <c r="A113" s="13"/>
      <c r="B113" s="13"/>
      <c r="C113" s="7"/>
      <c r="D113" s="1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13"/>
      <c r="T113" s="13"/>
      <c r="U113" s="13"/>
      <c r="V113" s="13"/>
      <c r="W113" s="7"/>
      <c r="X113" s="7"/>
      <c r="Y113" s="7"/>
      <c r="Z113" s="7"/>
      <c r="AA113" s="7"/>
      <c r="AB113" s="7"/>
      <c r="AC113" s="7"/>
      <c r="AD113" s="7"/>
      <c r="AE113" s="7"/>
      <c r="AF113" s="13"/>
      <c r="AG113" s="13"/>
      <c r="AH113" s="13"/>
      <c r="AI113" s="13"/>
      <c r="AJ113" s="13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1"/>
      <c r="BM113" s="11"/>
      <c r="BN113" s="13"/>
      <c r="BO113" s="13"/>
      <c r="BP113" s="11"/>
    </row>
    <row r="114" ht="15.75" customHeight="1">
      <c r="A114" s="13"/>
      <c r="B114" s="13"/>
      <c r="C114" s="7"/>
      <c r="D114" s="13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13"/>
      <c r="T114" s="13"/>
      <c r="U114" s="13"/>
      <c r="V114" s="13"/>
      <c r="W114" s="7"/>
      <c r="X114" s="7"/>
      <c r="Y114" s="7"/>
      <c r="Z114" s="7"/>
      <c r="AA114" s="7"/>
      <c r="AB114" s="7"/>
      <c r="AC114" s="7"/>
      <c r="AD114" s="7"/>
      <c r="AE114" s="7"/>
      <c r="AF114" s="13"/>
      <c r="AG114" s="13"/>
      <c r="AH114" s="13"/>
      <c r="AI114" s="13"/>
      <c r="AJ114" s="13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1"/>
      <c r="BM114" s="11"/>
      <c r="BN114" s="13"/>
      <c r="BO114" s="13"/>
      <c r="BP114" s="11"/>
    </row>
    <row r="115" ht="15.75" customHeight="1">
      <c r="A115" s="13"/>
      <c r="B115" s="13"/>
      <c r="C115" s="7"/>
      <c r="D115" s="13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13"/>
      <c r="T115" s="13"/>
      <c r="U115" s="13"/>
      <c r="V115" s="13"/>
      <c r="W115" s="7"/>
      <c r="X115" s="7"/>
      <c r="Y115" s="7"/>
      <c r="Z115" s="7"/>
      <c r="AA115" s="7"/>
      <c r="AB115" s="7"/>
      <c r="AC115" s="7"/>
      <c r="AD115" s="7"/>
      <c r="AE115" s="7"/>
      <c r="AF115" s="13"/>
      <c r="AG115" s="13"/>
      <c r="AH115" s="13"/>
      <c r="AI115" s="13"/>
      <c r="AJ115" s="13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1"/>
      <c r="BM115" s="11"/>
      <c r="BN115" s="13"/>
      <c r="BO115" s="13"/>
      <c r="BP115" s="11"/>
    </row>
    <row r="116" ht="15.75" customHeight="1">
      <c r="A116" s="13"/>
      <c r="B116" s="13"/>
      <c r="C116" s="7"/>
      <c r="D116" s="13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13"/>
      <c r="T116" s="13"/>
      <c r="U116" s="13"/>
      <c r="V116" s="13"/>
      <c r="W116" s="7"/>
      <c r="X116" s="7"/>
      <c r="Y116" s="7"/>
      <c r="Z116" s="7"/>
      <c r="AA116" s="7"/>
      <c r="AB116" s="7"/>
      <c r="AC116" s="7"/>
      <c r="AD116" s="7"/>
      <c r="AE116" s="7"/>
      <c r="AF116" s="13"/>
      <c r="AG116" s="13"/>
      <c r="AH116" s="13"/>
      <c r="AI116" s="13"/>
      <c r="AJ116" s="13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1"/>
      <c r="BM116" s="11"/>
      <c r="BN116" s="13"/>
      <c r="BO116" s="13"/>
      <c r="BP116" s="11"/>
    </row>
    <row r="117" ht="15.75" customHeight="1">
      <c r="A117" s="13"/>
      <c r="B117" s="13"/>
      <c r="C117" s="7"/>
      <c r="D117" s="13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13"/>
      <c r="T117" s="13"/>
      <c r="U117" s="13"/>
      <c r="V117" s="13"/>
      <c r="W117" s="7"/>
      <c r="X117" s="7"/>
      <c r="Y117" s="7"/>
      <c r="Z117" s="7"/>
      <c r="AA117" s="7"/>
      <c r="AB117" s="7"/>
      <c r="AC117" s="7"/>
      <c r="AD117" s="7"/>
      <c r="AE117" s="7"/>
      <c r="AF117" s="13"/>
      <c r="AG117" s="13"/>
      <c r="AH117" s="13"/>
      <c r="AI117" s="13"/>
      <c r="AJ117" s="13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1"/>
      <c r="BM117" s="11"/>
      <c r="BN117" s="13"/>
      <c r="BO117" s="13"/>
      <c r="BP117" s="11"/>
    </row>
    <row r="118" ht="15.75" customHeight="1">
      <c r="A118" s="13"/>
      <c r="B118" s="13"/>
      <c r="C118" s="7"/>
      <c r="D118" s="13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13"/>
      <c r="T118" s="13"/>
      <c r="U118" s="13"/>
      <c r="V118" s="13"/>
      <c r="W118" s="7"/>
      <c r="X118" s="7"/>
      <c r="Y118" s="7"/>
      <c r="Z118" s="7"/>
      <c r="AA118" s="7"/>
      <c r="AB118" s="7"/>
      <c r="AC118" s="7"/>
      <c r="AD118" s="7"/>
      <c r="AE118" s="7"/>
      <c r="AF118" s="13"/>
      <c r="AG118" s="13"/>
      <c r="AH118" s="13"/>
      <c r="AI118" s="13"/>
      <c r="AJ118" s="13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1"/>
      <c r="BM118" s="11"/>
      <c r="BN118" s="13"/>
      <c r="BO118" s="13"/>
      <c r="BP118" s="11"/>
    </row>
    <row r="119" ht="15.75" customHeight="1">
      <c r="A119" s="13"/>
      <c r="B119" s="13"/>
      <c r="C119" s="7"/>
      <c r="D119" s="13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13"/>
      <c r="T119" s="13"/>
      <c r="U119" s="13"/>
      <c r="V119" s="13"/>
      <c r="W119" s="7"/>
      <c r="X119" s="7"/>
      <c r="Y119" s="7"/>
      <c r="Z119" s="7"/>
      <c r="AA119" s="7"/>
      <c r="AB119" s="7"/>
      <c r="AC119" s="7"/>
      <c r="AD119" s="7"/>
      <c r="AE119" s="7"/>
      <c r="AF119" s="13"/>
      <c r="AG119" s="13"/>
      <c r="AH119" s="13"/>
      <c r="AI119" s="13"/>
      <c r="AJ119" s="13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1"/>
      <c r="BM119" s="11"/>
      <c r="BN119" s="13"/>
      <c r="BO119" s="13"/>
      <c r="BP119" s="11"/>
    </row>
    <row r="120" ht="15.75" customHeight="1">
      <c r="A120" s="13"/>
      <c r="B120" s="13"/>
      <c r="C120" s="7"/>
      <c r="D120" s="13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13"/>
      <c r="T120" s="13"/>
      <c r="U120" s="13"/>
      <c r="V120" s="13"/>
      <c r="W120" s="7"/>
      <c r="X120" s="7"/>
      <c r="Y120" s="7"/>
      <c r="Z120" s="7"/>
      <c r="AA120" s="7"/>
      <c r="AB120" s="7"/>
      <c r="AC120" s="7"/>
      <c r="AD120" s="7"/>
      <c r="AE120" s="7"/>
      <c r="AF120" s="13"/>
      <c r="AG120" s="13"/>
      <c r="AH120" s="13"/>
      <c r="AI120" s="13"/>
      <c r="AJ120" s="13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1"/>
      <c r="BM120" s="11"/>
      <c r="BN120" s="13"/>
      <c r="BO120" s="13"/>
      <c r="BP120" s="11"/>
    </row>
    <row r="121" ht="15.75" customHeight="1">
      <c r="A121" s="13"/>
      <c r="B121" s="13"/>
      <c r="C121" s="7"/>
      <c r="D121" s="1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13"/>
      <c r="T121" s="13"/>
      <c r="U121" s="13"/>
      <c r="V121" s="13"/>
      <c r="W121" s="7"/>
      <c r="X121" s="7"/>
      <c r="Y121" s="7"/>
      <c r="Z121" s="7"/>
      <c r="AA121" s="7"/>
      <c r="AB121" s="7"/>
      <c r="AC121" s="7"/>
      <c r="AD121" s="7"/>
      <c r="AE121" s="7"/>
      <c r="AF121" s="13"/>
      <c r="AG121" s="13"/>
      <c r="AH121" s="13"/>
      <c r="AI121" s="13"/>
      <c r="AJ121" s="13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1"/>
      <c r="BM121" s="11"/>
      <c r="BN121" s="13"/>
      <c r="BO121" s="13"/>
      <c r="BP121" s="11"/>
    </row>
    <row r="122" ht="15.75" customHeight="1">
      <c r="A122" s="13"/>
      <c r="B122" s="13"/>
      <c r="C122" s="7"/>
      <c r="D122" s="13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13"/>
      <c r="T122" s="13"/>
      <c r="U122" s="13"/>
      <c r="V122" s="13"/>
      <c r="W122" s="7"/>
      <c r="X122" s="7"/>
      <c r="Y122" s="7"/>
      <c r="Z122" s="7"/>
      <c r="AA122" s="7"/>
      <c r="AB122" s="7"/>
      <c r="AC122" s="7"/>
      <c r="AD122" s="7"/>
      <c r="AE122" s="7"/>
      <c r="AF122" s="13"/>
      <c r="AG122" s="13"/>
      <c r="AH122" s="13"/>
      <c r="AI122" s="13"/>
      <c r="AJ122" s="13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1"/>
      <c r="BM122" s="11"/>
      <c r="BN122" s="13"/>
      <c r="BO122" s="13"/>
      <c r="BP122" s="11"/>
    </row>
    <row r="123" ht="15.75" customHeight="1">
      <c r="A123" s="13"/>
      <c r="B123" s="13"/>
      <c r="C123" s="7"/>
      <c r="D123" s="13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13"/>
      <c r="T123" s="13"/>
      <c r="U123" s="13"/>
      <c r="V123" s="13"/>
      <c r="W123" s="7"/>
      <c r="X123" s="7"/>
      <c r="Y123" s="7"/>
      <c r="Z123" s="7"/>
      <c r="AA123" s="7"/>
      <c r="AB123" s="7"/>
      <c r="AC123" s="7"/>
      <c r="AD123" s="7"/>
      <c r="AE123" s="7"/>
      <c r="AF123" s="13"/>
      <c r="AG123" s="13"/>
      <c r="AH123" s="13"/>
      <c r="AI123" s="13"/>
      <c r="AJ123" s="13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1"/>
      <c r="BM123" s="11"/>
      <c r="BN123" s="13"/>
      <c r="BO123" s="13"/>
      <c r="BP123" s="11"/>
    </row>
    <row r="124" ht="15.75" customHeight="1">
      <c r="A124" s="13"/>
      <c r="B124" s="13"/>
      <c r="C124" s="7"/>
      <c r="D124" s="1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13"/>
      <c r="T124" s="13"/>
      <c r="U124" s="13"/>
      <c r="V124" s="13"/>
      <c r="W124" s="7"/>
      <c r="X124" s="7"/>
      <c r="Y124" s="7"/>
      <c r="Z124" s="7"/>
      <c r="AA124" s="7"/>
      <c r="AB124" s="7"/>
      <c r="AC124" s="7"/>
      <c r="AD124" s="7"/>
      <c r="AE124" s="7"/>
      <c r="AF124" s="13"/>
      <c r="AG124" s="13"/>
      <c r="AH124" s="13"/>
      <c r="AI124" s="13"/>
      <c r="AJ124" s="13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1"/>
      <c r="BM124" s="11"/>
      <c r="BN124" s="13"/>
      <c r="BO124" s="13"/>
      <c r="BP124" s="11"/>
    </row>
    <row r="125" ht="15.75" customHeight="1">
      <c r="A125" s="13"/>
      <c r="B125" s="13"/>
      <c r="C125" s="7"/>
      <c r="D125" s="13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13"/>
      <c r="T125" s="13"/>
      <c r="U125" s="13"/>
      <c r="V125" s="13"/>
      <c r="W125" s="7"/>
      <c r="X125" s="7"/>
      <c r="Y125" s="7"/>
      <c r="Z125" s="7"/>
      <c r="AA125" s="7"/>
      <c r="AB125" s="7"/>
      <c r="AC125" s="7"/>
      <c r="AD125" s="7"/>
      <c r="AE125" s="7"/>
      <c r="AF125" s="13"/>
      <c r="AG125" s="13"/>
      <c r="AH125" s="13"/>
      <c r="AI125" s="13"/>
      <c r="AJ125" s="13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1"/>
      <c r="BM125" s="11"/>
      <c r="BN125" s="13"/>
      <c r="BO125" s="13"/>
      <c r="BP125" s="11"/>
    </row>
    <row r="126" ht="15.75" customHeight="1">
      <c r="A126" s="13"/>
      <c r="B126" s="13"/>
      <c r="C126" s="7"/>
      <c r="D126" s="13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13"/>
      <c r="T126" s="13"/>
      <c r="U126" s="13"/>
      <c r="V126" s="13"/>
      <c r="W126" s="7"/>
      <c r="X126" s="7"/>
      <c r="Y126" s="7"/>
      <c r="Z126" s="7"/>
      <c r="AA126" s="7"/>
      <c r="AB126" s="7"/>
      <c r="AC126" s="7"/>
      <c r="AD126" s="7"/>
      <c r="AE126" s="7"/>
      <c r="AF126" s="13"/>
      <c r="AG126" s="13"/>
      <c r="AH126" s="13"/>
      <c r="AI126" s="13"/>
      <c r="AJ126" s="13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1"/>
      <c r="BM126" s="11"/>
      <c r="BN126" s="13"/>
      <c r="BO126" s="13"/>
      <c r="BP126" s="11"/>
    </row>
    <row r="127" ht="15.75" customHeight="1">
      <c r="A127" s="13"/>
      <c r="B127" s="13"/>
      <c r="C127" s="7"/>
      <c r="D127" s="13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13"/>
      <c r="T127" s="13"/>
      <c r="U127" s="13"/>
      <c r="V127" s="13"/>
      <c r="W127" s="7"/>
      <c r="X127" s="7"/>
      <c r="Y127" s="7"/>
      <c r="Z127" s="7"/>
      <c r="AA127" s="7"/>
      <c r="AB127" s="7"/>
      <c r="AC127" s="7"/>
      <c r="AD127" s="7"/>
      <c r="AE127" s="7"/>
      <c r="AF127" s="13"/>
      <c r="AG127" s="13"/>
      <c r="AH127" s="13"/>
      <c r="AI127" s="13"/>
      <c r="AJ127" s="13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1"/>
      <c r="BM127" s="11"/>
      <c r="BN127" s="13"/>
      <c r="BO127" s="13"/>
      <c r="BP127" s="11"/>
    </row>
    <row r="128" ht="15.75" customHeight="1">
      <c r="A128" s="13"/>
      <c r="B128" s="13"/>
      <c r="C128" s="7"/>
      <c r="D128" s="13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13"/>
      <c r="T128" s="13"/>
      <c r="U128" s="13"/>
      <c r="V128" s="13"/>
      <c r="W128" s="7"/>
      <c r="X128" s="7"/>
      <c r="Y128" s="7"/>
      <c r="Z128" s="7"/>
      <c r="AA128" s="7"/>
      <c r="AB128" s="7"/>
      <c r="AC128" s="7"/>
      <c r="AD128" s="7"/>
      <c r="AE128" s="7"/>
      <c r="AF128" s="13"/>
      <c r="AG128" s="13"/>
      <c r="AH128" s="13"/>
      <c r="AI128" s="13"/>
      <c r="AJ128" s="13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1"/>
      <c r="BM128" s="11"/>
      <c r="BN128" s="13"/>
      <c r="BO128" s="13"/>
      <c r="BP128" s="11"/>
    </row>
    <row r="129" ht="15.75" customHeight="1">
      <c r="A129" s="13"/>
      <c r="B129" s="13"/>
      <c r="C129" s="7"/>
      <c r="D129" s="13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13"/>
      <c r="T129" s="13"/>
      <c r="U129" s="13"/>
      <c r="V129" s="13"/>
      <c r="W129" s="7"/>
      <c r="X129" s="7"/>
      <c r="Y129" s="7"/>
      <c r="Z129" s="7"/>
      <c r="AA129" s="7"/>
      <c r="AB129" s="7"/>
      <c r="AC129" s="7"/>
      <c r="AD129" s="7"/>
      <c r="AE129" s="7"/>
      <c r="AF129" s="13"/>
      <c r="AG129" s="13"/>
      <c r="AH129" s="13"/>
      <c r="AI129" s="13"/>
      <c r="AJ129" s="13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1"/>
      <c r="BM129" s="11"/>
      <c r="BN129" s="13"/>
      <c r="BO129" s="13"/>
      <c r="BP129" s="11"/>
    </row>
    <row r="130" ht="15.75" customHeight="1">
      <c r="A130" s="13"/>
      <c r="B130" s="13"/>
      <c r="C130" s="7"/>
      <c r="D130" s="13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13"/>
      <c r="T130" s="13"/>
      <c r="U130" s="13"/>
      <c r="V130" s="13"/>
      <c r="W130" s="7"/>
      <c r="X130" s="7"/>
      <c r="Y130" s="7"/>
      <c r="Z130" s="7"/>
      <c r="AA130" s="7"/>
      <c r="AB130" s="7"/>
      <c r="AC130" s="7"/>
      <c r="AD130" s="7"/>
      <c r="AE130" s="7"/>
      <c r="AF130" s="13"/>
      <c r="AG130" s="13"/>
      <c r="AH130" s="13"/>
      <c r="AI130" s="13"/>
      <c r="AJ130" s="13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1"/>
      <c r="BM130" s="11"/>
      <c r="BN130" s="13"/>
      <c r="BO130" s="13"/>
      <c r="BP130" s="11"/>
    </row>
    <row r="131" ht="15.75" customHeight="1">
      <c r="A131" s="13"/>
      <c r="B131" s="13"/>
      <c r="C131" s="7"/>
      <c r="D131" s="13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13"/>
      <c r="T131" s="13"/>
      <c r="U131" s="13"/>
      <c r="V131" s="13"/>
      <c r="W131" s="7"/>
      <c r="X131" s="7"/>
      <c r="Y131" s="7"/>
      <c r="Z131" s="7"/>
      <c r="AA131" s="7"/>
      <c r="AB131" s="7"/>
      <c r="AC131" s="7"/>
      <c r="AD131" s="7"/>
      <c r="AE131" s="7"/>
      <c r="AF131" s="13"/>
      <c r="AG131" s="13"/>
      <c r="AH131" s="13"/>
      <c r="AI131" s="13"/>
      <c r="AJ131" s="13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1"/>
      <c r="BM131" s="11"/>
      <c r="BN131" s="13"/>
      <c r="BO131" s="13"/>
      <c r="BP131" s="11"/>
    </row>
    <row r="132" ht="15.75" customHeight="1">
      <c r="A132" s="13"/>
      <c r="B132" s="13"/>
      <c r="C132" s="7"/>
      <c r="D132" s="13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13"/>
      <c r="T132" s="13"/>
      <c r="U132" s="13"/>
      <c r="V132" s="13"/>
      <c r="W132" s="7"/>
      <c r="X132" s="7"/>
      <c r="Y132" s="7"/>
      <c r="Z132" s="7"/>
      <c r="AA132" s="7"/>
      <c r="AB132" s="7"/>
      <c r="AC132" s="7"/>
      <c r="AD132" s="7"/>
      <c r="AE132" s="7"/>
      <c r="AF132" s="13"/>
      <c r="AG132" s="13"/>
      <c r="AH132" s="13"/>
      <c r="AI132" s="13"/>
      <c r="AJ132" s="13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1"/>
      <c r="BM132" s="11"/>
      <c r="BN132" s="13"/>
      <c r="BO132" s="13"/>
      <c r="BP132" s="11"/>
    </row>
    <row r="133" ht="15.75" customHeight="1">
      <c r="A133" s="13"/>
      <c r="B133" s="13"/>
      <c r="C133" s="7"/>
      <c r="D133" s="1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13"/>
      <c r="T133" s="13"/>
      <c r="U133" s="13"/>
      <c r="V133" s="13"/>
      <c r="W133" s="7"/>
      <c r="X133" s="7"/>
      <c r="Y133" s="7"/>
      <c r="Z133" s="7"/>
      <c r="AA133" s="7"/>
      <c r="AB133" s="7"/>
      <c r="AC133" s="7"/>
      <c r="AD133" s="7"/>
      <c r="AE133" s="7"/>
      <c r="AF133" s="13"/>
      <c r="AG133" s="13"/>
      <c r="AH133" s="13"/>
      <c r="AI133" s="13"/>
      <c r="AJ133" s="13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1"/>
      <c r="BM133" s="11"/>
      <c r="BN133" s="13"/>
      <c r="BO133" s="13"/>
      <c r="BP133" s="11"/>
    </row>
    <row r="134" ht="15.75" customHeight="1">
      <c r="A134" s="13"/>
      <c r="B134" s="13"/>
      <c r="C134" s="7"/>
      <c r="D134" s="13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13"/>
      <c r="T134" s="13"/>
      <c r="U134" s="13"/>
      <c r="V134" s="13"/>
      <c r="W134" s="7"/>
      <c r="X134" s="7"/>
      <c r="Y134" s="7"/>
      <c r="Z134" s="7"/>
      <c r="AA134" s="7"/>
      <c r="AB134" s="7"/>
      <c r="AC134" s="7"/>
      <c r="AD134" s="7"/>
      <c r="AE134" s="7"/>
      <c r="AF134" s="13"/>
      <c r="AG134" s="13"/>
      <c r="AH134" s="13"/>
      <c r="AI134" s="13"/>
      <c r="AJ134" s="13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1"/>
      <c r="BM134" s="11"/>
      <c r="BN134" s="13"/>
      <c r="BO134" s="13"/>
      <c r="BP134" s="11"/>
    </row>
    <row r="135" ht="15.75" customHeight="1">
      <c r="A135" s="13"/>
      <c r="B135" s="13"/>
      <c r="C135" s="7"/>
      <c r="D135" s="13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13"/>
      <c r="T135" s="13"/>
      <c r="U135" s="13"/>
      <c r="V135" s="13"/>
      <c r="W135" s="7"/>
      <c r="X135" s="7"/>
      <c r="Y135" s="7"/>
      <c r="Z135" s="7"/>
      <c r="AA135" s="7"/>
      <c r="AB135" s="7"/>
      <c r="AC135" s="7"/>
      <c r="AD135" s="7"/>
      <c r="AE135" s="7"/>
      <c r="AF135" s="13"/>
      <c r="AG135" s="13"/>
      <c r="AH135" s="13"/>
      <c r="AI135" s="13"/>
      <c r="AJ135" s="13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1"/>
      <c r="BM135" s="11"/>
      <c r="BN135" s="13"/>
      <c r="BO135" s="13"/>
      <c r="BP135" s="11"/>
    </row>
    <row r="136" ht="15.75" customHeight="1">
      <c r="A136" s="13"/>
      <c r="B136" s="13"/>
      <c r="C136" s="7"/>
      <c r="D136" s="13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13"/>
      <c r="T136" s="13"/>
      <c r="U136" s="13"/>
      <c r="V136" s="13"/>
      <c r="W136" s="7"/>
      <c r="X136" s="7"/>
      <c r="Y136" s="7"/>
      <c r="Z136" s="7"/>
      <c r="AA136" s="7"/>
      <c r="AB136" s="7"/>
      <c r="AC136" s="7"/>
      <c r="AD136" s="7"/>
      <c r="AE136" s="7"/>
      <c r="AF136" s="13"/>
      <c r="AG136" s="13"/>
      <c r="AH136" s="13"/>
      <c r="AI136" s="13"/>
      <c r="AJ136" s="13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1"/>
      <c r="BM136" s="11"/>
      <c r="BN136" s="13"/>
      <c r="BO136" s="13"/>
      <c r="BP136" s="11"/>
    </row>
    <row r="137" ht="15.75" customHeight="1">
      <c r="A137" s="13"/>
      <c r="B137" s="13"/>
      <c r="C137" s="7"/>
      <c r="D137" s="13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13"/>
      <c r="T137" s="13"/>
      <c r="U137" s="13"/>
      <c r="V137" s="13"/>
      <c r="W137" s="7"/>
      <c r="X137" s="7"/>
      <c r="Y137" s="7"/>
      <c r="Z137" s="7"/>
      <c r="AA137" s="7"/>
      <c r="AB137" s="7"/>
      <c r="AC137" s="7"/>
      <c r="AD137" s="7"/>
      <c r="AE137" s="7"/>
      <c r="AF137" s="13"/>
      <c r="AG137" s="13"/>
      <c r="AH137" s="13"/>
      <c r="AI137" s="13"/>
      <c r="AJ137" s="13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1"/>
      <c r="BM137" s="11"/>
      <c r="BN137" s="13"/>
      <c r="BO137" s="13"/>
      <c r="BP137" s="11"/>
    </row>
    <row r="138" ht="15.75" customHeight="1">
      <c r="A138" s="13"/>
      <c r="B138" s="13"/>
      <c r="C138" s="7"/>
      <c r="D138" s="1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13"/>
      <c r="T138" s="13"/>
      <c r="U138" s="13"/>
      <c r="V138" s="13"/>
      <c r="W138" s="7"/>
      <c r="X138" s="7"/>
      <c r="Y138" s="7"/>
      <c r="Z138" s="7"/>
      <c r="AA138" s="7"/>
      <c r="AB138" s="7"/>
      <c r="AC138" s="7"/>
      <c r="AD138" s="7"/>
      <c r="AE138" s="7"/>
      <c r="AF138" s="13"/>
      <c r="AG138" s="13"/>
      <c r="AH138" s="13"/>
      <c r="AI138" s="13"/>
      <c r="AJ138" s="13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1"/>
      <c r="BM138" s="11"/>
      <c r="BN138" s="13"/>
      <c r="BO138" s="13"/>
      <c r="BP138" s="11"/>
    </row>
    <row r="139" ht="15.75" customHeight="1">
      <c r="A139" s="13"/>
      <c r="B139" s="13"/>
      <c r="C139" s="7"/>
      <c r="D139" s="13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13"/>
      <c r="T139" s="13"/>
      <c r="U139" s="13"/>
      <c r="V139" s="13"/>
      <c r="W139" s="7"/>
      <c r="X139" s="7"/>
      <c r="Y139" s="7"/>
      <c r="Z139" s="7"/>
      <c r="AA139" s="7"/>
      <c r="AB139" s="7"/>
      <c r="AC139" s="7"/>
      <c r="AD139" s="7"/>
      <c r="AE139" s="7"/>
      <c r="AF139" s="13"/>
      <c r="AG139" s="13"/>
      <c r="AH139" s="13"/>
      <c r="AI139" s="13"/>
      <c r="AJ139" s="13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1"/>
      <c r="BM139" s="11"/>
      <c r="BN139" s="13"/>
      <c r="BO139" s="13"/>
      <c r="BP139" s="11"/>
    </row>
    <row r="140" ht="15.75" customHeight="1">
      <c r="A140" s="13"/>
      <c r="B140" s="13"/>
      <c r="C140" s="7"/>
      <c r="D140" s="13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13"/>
      <c r="T140" s="13"/>
      <c r="U140" s="13"/>
      <c r="V140" s="13"/>
      <c r="W140" s="7"/>
      <c r="X140" s="7"/>
      <c r="Y140" s="7"/>
      <c r="Z140" s="7"/>
      <c r="AA140" s="7"/>
      <c r="AB140" s="7"/>
      <c r="AC140" s="7"/>
      <c r="AD140" s="7"/>
      <c r="AE140" s="7"/>
      <c r="AF140" s="13"/>
      <c r="AG140" s="13"/>
      <c r="AH140" s="13"/>
      <c r="AI140" s="13"/>
      <c r="AJ140" s="13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1"/>
      <c r="BM140" s="11"/>
      <c r="BN140" s="13"/>
      <c r="BO140" s="13"/>
      <c r="BP140" s="11"/>
    </row>
    <row r="141" ht="15.75" customHeight="1">
      <c r="A141" s="13"/>
      <c r="B141" s="13"/>
      <c r="C141" s="7"/>
      <c r="D141" s="13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13"/>
      <c r="T141" s="13"/>
      <c r="U141" s="13"/>
      <c r="V141" s="13"/>
      <c r="W141" s="7"/>
      <c r="X141" s="7"/>
      <c r="Y141" s="7"/>
      <c r="Z141" s="7"/>
      <c r="AA141" s="7"/>
      <c r="AB141" s="7"/>
      <c r="AC141" s="7"/>
      <c r="AD141" s="7"/>
      <c r="AE141" s="7"/>
      <c r="AF141" s="13"/>
      <c r="AG141" s="13"/>
      <c r="AH141" s="13"/>
      <c r="AI141" s="13"/>
      <c r="AJ141" s="13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1"/>
      <c r="BM141" s="11"/>
      <c r="BN141" s="13"/>
      <c r="BO141" s="13"/>
      <c r="BP141" s="11"/>
    </row>
    <row r="142" ht="15.75" customHeight="1">
      <c r="A142" s="13"/>
      <c r="B142" s="13"/>
      <c r="C142" s="7"/>
      <c r="D142" s="1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13"/>
      <c r="T142" s="13"/>
      <c r="U142" s="13"/>
      <c r="V142" s="13"/>
      <c r="W142" s="7"/>
      <c r="X142" s="7"/>
      <c r="Y142" s="7"/>
      <c r="Z142" s="7"/>
      <c r="AA142" s="7"/>
      <c r="AB142" s="7"/>
      <c r="AC142" s="7"/>
      <c r="AD142" s="7"/>
      <c r="AE142" s="7"/>
      <c r="AF142" s="13"/>
      <c r="AG142" s="13"/>
      <c r="AH142" s="13"/>
      <c r="AI142" s="13"/>
      <c r="AJ142" s="13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1"/>
      <c r="BM142" s="11"/>
      <c r="BN142" s="13"/>
      <c r="BO142" s="13"/>
      <c r="BP142" s="11"/>
    </row>
    <row r="143" ht="15.75" customHeight="1">
      <c r="A143" s="13"/>
      <c r="B143" s="13"/>
      <c r="C143" s="7"/>
      <c r="D143" s="1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13"/>
      <c r="T143" s="13"/>
      <c r="U143" s="13"/>
      <c r="V143" s="13"/>
      <c r="W143" s="7"/>
      <c r="X143" s="7"/>
      <c r="Y143" s="7"/>
      <c r="Z143" s="7"/>
      <c r="AA143" s="7"/>
      <c r="AB143" s="7"/>
      <c r="AC143" s="7"/>
      <c r="AD143" s="7"/>
      <c r="AE143" s="7"/>
      <c r="AF143" s="13"/>
      <c r="AG143" s="13"/>
      <c r="AH143" s="13"/>
      <c r="AI143" s="13"/>
      <c r="AJ143" s="13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1"/>
      <c r="BM143" s="11"/>
      <c r="BN143" s="13"/>
      <c r="BO143" s="13"/>
      <c r="BP143" s="11"/>
    </row>
    <row r="144" ht="15.75" customHeight="1">
      <c r="A144" s="13"/>
      <c r="B144" s="13"/>
      <c r="C144" s="7"/>
      <c r="D144" s="1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3"/>
      <c r="T144" s="13"/>
      <c r="U144" s="13"/>
      <c r="V144" s="13"/>
      <c r="W144" s="7"/>
      <c r="X144" s="7"/>
      <c r="Y144" s="7"/>
      <c r="Z144" s="7"/>
      <c r="AA144" s="7"/>
      <c r="AB144" s="7"/>
      <c r="AC144" s="7"/>
      <c r="AD144" s="7"/>
      <c r="AE144" s="7"/>
      <c r="AF144" s="13"/>
      <c r="AG144" s="13"/>
      <c r="AH144" s="13"/>
      <c r="AI144" s="13"/>
      <c r="AJ144" s="13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1"/>
      <c r="BM144" s="11"/>
      <c r="BN144" s="13"/>
      <c r="BO144" s="13"/>
      <c r="BP144" s="11"/>
    </row>
    <row r="145" ht="15.75" customHeight="1">
      <c r="A145" s="13"/>
      <c r="B145" s="13"/>
      <c r="C145" s="7"/>
      <c r="D145" s="1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13"/>
      <c r="T145" s="13"/>
      <c r="U145" s="13"/>
      <c r="V145" s="13"/>
      <c r="W145" s="7"/>
      <c r="X145" s="7"/>
      <c r="Y145" s="7"/>
      <c r="Z145" s="7"/>
      <c r="AA145" s="7"/>
      <c r="AB145" s="7"/>
      <c r="AC145" s="7"/>
      <c r="AD145" s="7"/>
      <c r="AE145" s="7"/>
      <c r="AF145" s="13"/>
      <c r="AG145" s="13"/>
      <c r="AH145" s="13"/>
      <c r="AI145" s="13"/>
      <c r="AJ145" s="13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1"/>
      <c r="BM145" s="11"/>
      <c r="BN145" s="13"/>
      <c r="BO145" s="13"/>
      <c r="BP145" s="11"/>
    </row>
    <row r="146" ht="15.75" customHeight="1">
      <c r="A146" s="13"/>
      <c r="B146" s="13"/>
      <c r="C146" s="7"/>
      <c r="D146" s="1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13"/>
      <c r="T146" s="13"/>
      <c r="U146" s="13"/>
      <c r="V146" s="13"/>
      <c r="W146" s="7"/>
      <c r="X146" s="7"/>
      <c r="Y146" s="7"/>
      <c r="Z146" s="7"/>
      <c r="AA146" s="7"/>
      <c r="AB146" s="7"/>
      <c r="AC146" s="7"/>
      <c r="AD146" s="7"/>
      <c r="AE146" s="7"/>
      <c r="AF146" s="13"/>
      <c r="AG146" s="13"/>
      <c r="AH146" s="13"/>
      <c r="AI146" s="13"/>
      <c r="AJ146" s="13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1"/>
      <c r="BM146" s="11"/>
      <c r="BN146" s="13"/>
      <c r="BO146" s="13"/>
      <c r="BP146" s="11"/>
    </row>
    <row r="147" ht="15.75" customHeight="1">
      <c r="A147" s="13"/>
      <c r="B147" s="13"/>
      <c r="C147" s="7"/>
      <c r="D147" s="13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3"/>
      <c r="T147" s="13"/>
      <c r="U147" s="13"/>
      <c r="V147" s="13"/>
      <c r="W147" s="7"/>
      <c r="X147" s="7"/>
      <c r="Y147" s="7"/>
      <c r="Z147" s="7"/>
      <c r="AA147" s="7"/>
      <c r="AB147" s="7"/>
      <c r="AC147" s="7"/>
      <c r="AD147" s="7"/>
      <c r="AE147" s="7"/>
      <c r="AF147" s="13"/>
      <c r="AG147" s="13"/>
      <c r="AH147" s="13"/>
      <c r="AI147" s="13"/>
      <c r="AJ147" s="13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1"/>
      <c r="BM147" s="11"/>
      <c r="BN147" s="13"/>
      <c r="BO147" s="13"/>
      <c r="BP147" s="11"/>
    </row>
    <row r="148" ht="15.75" customHeight="1">
      <c r="A148" s="13"/>
      <c r="B148" s="13"/>
      <c r="C148" s="7"/>
      <c r="D148" s="13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13"/>
      <c r="T148" s="13"/>
      <c r="U148" s="13"/>
      <c r="V148" s="13"/>
      <c r="W148" s="7"/>
      <c r="X148" s="7"/>
      <c r="Y148" s="7"/>
      <c r="Z148" s="7"/>
      <c r="AA148" s="7"/>
      <c r="AB148" s="7"/>
      <c r="AC148" s="7"/>
      <c r="AD148" s="7"/>
      <c r="AE148" s="7"/>
      <c r="AF148" s="13"/>
      <c r="AG148" s="13"/>
      <c r="AH148" s="13"/>
      <c r="AI148" s="13"/>
      <c r="AJ148" s="13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1"/>
      <c r="BM148" s="11"/>
      <c r="BN148" s="13"/>
      <c r="BO148" s="13"/>
      <c r="BP148" s="11"/>
    </row>
    <row r="149" ht="15.75" customHeight="1">
      <c r="A149" s="13"/>
      <c r="B149" s="13"/>
      <c r="C149" s="7"/>
      <c r="D149" s="13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13"/>
      <c r="T149" s="13"/>
      <c r="U149" s="13"/>
      <c r="V149" s="13"/>
      <c r="W149" s="7"/>
      <c r="X149" s="7"/>
      <c r="Y149" s="7"/>
      <c r="Z149" s="7"/>
      <c r="AA149" s="7"/>
      <c r="AB149" s="7"/>
      <c r="AC149" s="7"/>
      <c r="AD149" s="7"/>
      <c r="AE149" s="7"/>
      <c r="AF149" s="13"/>
      <c r="AG149" s="13"/>
      <c r="AH149" s="13"/>
      <c r="AI149" s="13"/>
      <c r="AJ149" s="13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1"/>
      <c r="BM149" s="11"/>
      <c r="BN149" s="13"/>
      <c r="BO149" s="13"/>
      <c r="BP149" s="11"/>
    </row>
    <row r="150" ht="15.75" customHeight="1">
      <c r="A150" s="13"/>
      <c r="B150" s="13"/>
      <c r="C150" s="7"/>
      <c r="D150" s="13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13"/>
      <c r="T150" s="13"/>
      <c r="U150" s="13"/>
      <c r="V150" s="13"/>
      <c r="W150" s="7"/>
      <c r="X150" s="7"/>
      <c r="Y150" s="7"/>
      <c r="Z150" s="7"/>
      <c r="AA150" s="7"/>
      <c r="AB150" s="7"/>
      <c r="AC150" s="7"/>
      <c r="AD150" s="7"/>
      <c r="AE150" s="7"/>
      <c r="AF150" s="13"/>
      <c r="AG150" s="13"/>
      <c r="AH150" s="13"/>
      <c r="AI150" s="13"/>
      <c r="AJ150" s="13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1"/>
      <c r="BM150" s="11"/>
      <c r="BN150" s="13"/>
      <c r="BO150" s="13"/>
      <c r="BP150" s="11"/>
    </row>
    <row r="151" ht="15.75" customHeight="1">
      <c r="A151" s="13"/>
      <c r="B151" s="13"/>
      <c r="C151" s="7"/>
      <c r="D151" s="13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13"/>
      <c r="T151" s="13"/>
      <c r="U151" s="13"/>
      <c r="V151" s="13"/>
      <c r="W151" s="7"/>
      <c r="X151" s="7"/>
      <c r="Y151" s="7"/>
      <c r="Z151" s="7"/>
      <c r="AA151" s="7"/>
      <c r="AB151" s="7"/>
      <c r="AC151" s="7"/>
      <c r="AD151" s="7"/>
      <c r="AE151" s="7"/>
      <c r="AF151" s="13"/>
      <c r="AG151" s="13"/>
      <c r="AH151" s="13"/>
      <c r="AI151" s="13"/>
      <c r="AJ151" s="13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1"/>
      <c r="BM151" s="11"/>
      <c r="BN151" s="13"/>
      <c r="BO151" s="13"/>
      <c r="BP151" s="11"/>
    </row>
    <row r="152" ht="15.75" customHeight="1">
      <c r="A152" s="13"/>
      <c r="B152" s="13"/>
      <c r="C152" s="7"/>
      <c r="D152" s="13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13"/>
      <c r="T152" s="13"/>
      <c r="U152" s="13"/>
      <c r="V152" s="13"/>
      <c r="W152" s="7"/>
      <c r="X152" s="7"/>
      <c r="Y152" s="7"/>
      <c r="Z152" s="7"/>
      <c r="AA152" s="7"/>
      <c r="AB152" s="7"/>
      <c r="AC152" s="7"/>
      <c r="AD152" s="7"/>
      <c r="AE152" s="7"/>
      <c r="AF152" s="13"/>
      <c r="AG152" s="13"/>
      <c r="AH152" s="13"/>
      <c r="AI152" s="13"/>
      <c r="AJ152" s="13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1"/>
      <c r="BM152" s="11"/>
      <c r="BN152" s="13"/>
      <c r="BO152" s="13"/>
      <c r="BP152" s="11"/>
    </row>
    <row r="153" ht="15.75" customHeight="1">
      <c r="A153" s="13"/>
      <c r="B153" s="13"/>
      <c r="C153" s="7"/>
      <c r="D153" s="13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13"/>
      <c r="T153" s="13"/>
      <c r="U153" s="13"/>
      <c r="V153" s="13"/>
      <c r="W153" s="7"/>
      <c r="X153" s="7"/>
      <c r="Y153" s="7"/>
      <c r="Z153" s="7"/>
      <c r="AA153" s="7"/>
      <c r="AB153" s="7"/>
      <c r="AC153" s="7"/>
      <c r="AD153" s="7"/>
      <c r="AE153" s="7"/>
      <c r="AF153" s="13"/>
      <c r="AG153" s="13"/>
      <c r="AH153" s="13"/>
      <c r="AI153" s="13"/>
      <c r="AJ153" s="13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1"/>
      <c r="BM153" s="11"/>
      <c r="BN153" s="13"/>
      <c r="BO153" s="13"/>
      <c r="BP153" s="11"/>
    </row>
    <row r="154" ht="15.75" customHeight="1">
      <c r="A154" s="13"/>
      <c r="B154" s="13"/>
      <c r="C154" s="7"/>
      <c r="D154" s="1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13"/>
      <c r="T154" s="13"/>
      <c r="U154" s="13"/>
      <c r="V154" s="13"/>
      <c r="W154" s="7"/>
      <c r="X154" s="7"/>
      <c r="Y154" s="7"/>
      <c r="Z154" s="7"/>
      <c r="AA154" s="7"/>
      <c r="AB154" s="7"/>
      <c r="AC154" s="7"/>
      <c r="AD154" s="7"/>
      <c r="AE154" s="7"/>
      <c r="AF154" s="13"/>
      <c r="AG154" s="13"/>
      <c r="AH154" s="13"/>
      <c r="AI154" s="13"/>
      <c r="AJ154" s="13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1"/>
      <c r="BM154" s="11"/>
      <c r="BN154" s="13"/>
      <c r="BO154" s="13"/>
      <c r="BP154" s="11"/>
    </row>
    <row r="155" ht="15.75" customHeight="1">
      <c r="A155" s="13"/>
      <c r="B155" s="13"/>
      <c r="C155" s="7"/>
      <c r="D155" s="13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13"/>
      <c r="T155" s="13"/>
      <c r="U155" s="13"/>
      <c r="V155" s="13"/>
      <c r="W155" s="7"/>
      <c r="X155" s="7"/>
      <c r="Y155" s="7"/>
      <c r="Z155" s="7"/>
      <c r="AA155" s="7"/>
      <c r="AB155" s="7"/>
      <c r="AC155" s="7"/>
      <c r="AD155" s="7"/>
      <c r="AE155" s="7"/>
      <c r="AF155" s="13"/>
      <c r="AG155" s="13"/>
      <c r="AH155" s="13"/>
      <c r="AI155" s="13"/>
      <c r="AJ155" s="13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1"/>
      <c r="BM155" s="11"/>
      <c r="BN155" s="13"/>
      <c r="BO155" s="13"/>
      <c r="BP155" s="11"/>
    </row>
    <row r="156" ht="15.75" customHeight="1">
      <c r="A156" s="13"/>
      <c r="B156" s="13"/>
      <c r="C156" s="7"/>
      <c r="D156" s="13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13"/>
      <c r="T156" s="13"/>
      <c r="U156" s="13"/>
      <c r="V156" s="13"/>
      <c r="W156" s="7"/>
      <c r="X156" s="7"/>
      <c r="Y156" s="7"/>
      <c r="Z156" s="7"/>
      <c r="AA156" s="7"/>
      <c r="AB156" s="7"/>
      <c r="AC156" s="7"/>
      <c r="AD156" s="7"/>
      <c r="AE156" s="7"/>
      <c r="AF156" s="13"/>
      <c r="AG156" s="13"/>
      <c r="AH156" s="13"/>
      <c r="AI156" s="13"/>
      <c r="AJ156" s="13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1"/>
      <c r="BM156" s="11"/>
      <c r="BN156" s="13"/>
      <c r="BO156" s="13"/>
      <c r="BP156" s="11"/>
    </row>
    <row r="157" ht="15.75" customHeight="1">
      <c r="A157" s="13"/>
      <c r="B157" s="13"/>
      <c r="C157" s="7"/>
      <c r="D157" s="13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13"/>
      <c r="T157" s="13"/>
      <c r="U157" s="13"/>
      <c r="V157" s="13"/>
      <c r="W157" s="7"/>
      <c r="X157" s="7"/>
      <c r="Y157" s="7"/>
      <c r="Z157" s="7"/>
      <c r="AA157" s="7"/>
      <c r="AB157" s="7"/>
      <c r="AC157" s="7"/>
      <c r="AD157" s="7"/>
      <c r="AE157" s="7"/>
      <c r="AF157" s="13"/>
      <c r="AG157" s="13"/>
      <c r="AH157" s="13"/>
      <c r="AI157" s="13"/>
      <c r="AJ157" s="13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1"/>
      <c r="BM157" s="11"/>
      <c r="BN157" s="13"/>
      <c r="BO157" s="13"/>
      <c r="BP157" s="11"/>
    </row>
    <row r="158" ht="15.75" customHeight="1">
      <c r="A158" s="13"/>
      <c r="B158" s="13"/>
      <c r="C158" s="7"/>
      <c r="D158" s="13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13"/>
      <c r="T158" s="13"/>
      <c r="U158" s="13"/>
      <c r="V158" s="13"/>
      <c r="W158" s="7"/>
      <c r="X158" s="7"/>
      <c r="Y158" s="7"/>
      <c r="Z158" s="7"/>
      <c r="AA158" s="7"/>
      <c r="AB158" s="7"/>
      <c r="AC158" s="7"/>
      <c r="AD158" s="7"/>
      <c r="AE158" s="7"/>
      <c r="AF158" s="13"/>
      <c r="AG158" s="13"/>
      <c r="AH158" s="13"/>
      <c r="AI158" s="13"/>
      <c r="AJ158" s="13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1"/>
      <c r="BM158" s="11"/>
      <c r="BN158" s="13"/>
      <c r="BO158" s="13"/>
      <c r="BP158" s="11"/>
    </row>
    <row r="159" ht="15.75" customHeight="1">
      <c r="A159" s="13"/>
      <c r="B159" s="13"/>
      <c r="C159" s="7"/>
      <c r="D159" s="13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13"/>
      <c r="T159" s="13"/>
      <c r="U159" s="13"/>
      <c r="V159" s="13"/>
      <c r="W159" s="7"/>
      <c r="X159" s="7"/>
      <c r="Y159" s="7"/>
      <c r="Z159" s="7"/>
      <c r="AA159" s="7"/>
      <c r="AB159" s="7"/>
      <c r="AC159" s="7"/>
      <c r="AD159" s="7"/>
      <c r="AE159" s="7"/>
      <c r="AF159" s="13"/>
      <c r="AG159" s="13"/>
      <c r="AH159" s="13"/>
      <c r="AI159" s="13"/>
      <c r="AJ159" s="13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1"/>
      <c r="BM159" s="11"/>
      <c r="BN159" s="13"/>
      <c r="BO159" s="13"/>
      <c r="BP159" s="11"/>
    </row>
    <row r="160" ht="15.75" customHeight="1">
      <c r="A160" s="13"/>
      <c r="B160" s="13"/>
      <c r="C160" s="7"/>
      <c r="D160" s="13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13"/>
      <c r="T160" s="13"/>
      <c r="U160" s="13"/>
      <c r="V160" s="13"/>
      <c r="W160" s="7"/>
      <c r="X160" s="7"/>
      <c r="Y160" s="7"/>
      <c r="Z160" s="7"/>
      <c r="AA160" s="7"/>
      <c r="AB160" s="7"/>
      <c r="AC160" s="7"/>
      <c r="AD160" s="7"/>
      <c r="AE160" s="7"/>
      <c r="AF160" s="13"/>
      <c r="AG160" s="13"/>
      <c r="AH160" s="13"/>
      <c r="AI160" s="13"/>
      <c r="AJ160" s="13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1"/>
      <c r="BM160" s="11"/>
      <c r="BN160" s="13"/>
      <c r="BO160" s="13"/>
      <c r="BP160" s="11"/>
    </row>
    <row r="161" ht="15.75" customHeight="1">
      <c r="A161" s="13"/>
      <c r="B161" s="13"/>
      <c r="C161" s="7"/>
      <c r="D161" s="13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13"/>
      <c r="T161" s="13"/>
      <c r="U161" s="13"/>
      <c r="V161" s="13"/>
      <c r="W161" s="7"/>
      <c r="X161" s="7"/>
      <c r="Y161" s="7"/>
      <c r="Z161" s="7"/>
      <c r="AA161" s="7"/>
      <c r="AB161" s="7"/>
      <c r="AC161" s="7"/>
      <c r="AD161" s="7"/>
      <c r="AE161" s="7"/>
      <c r="AF161" s="13"/>
      <c r="AG161" s="13"/>
      <c r="AH161" s="13"/>
      <c r="AI161" s="13"/>
      <c r="AJ161" s="13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1"/>
      <c r="BM161" s="11"/>
      <c r="BN161" s="13"/>
      <c r="BO161" s="13"/>
      <c r="BP161" s="11"/>
    </row>
    <row r="162" ht="15.75" customHeight="1">
      <c r="A162" s="13"/>
      <c r="B162" s="13"/>
      <c r="C162" s="7"/>
      <c r="D162" s="13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13"/>
      <c r="T162" s="13"/>
      <c r="U162" s="13"/>
      <c r="V162" s="13"/>
      <c r="W162" s="7"/>
      <c r="X162" s="7"/>
      <c r="Y162" s="7"/>
      <c r="Z162" s="7"/>
      <c r="AA162" s="7"/>
      <c r="AB162" s="7"/>
      <c r="AC162" s="7"/>
      <c r="AD162" s="7"/>
      <c r="AE162" s="7"/>
      <c r="AF162" s="13"/>
      <c r="AG162" s="13"/>
      <c r="AH162" s="13"/>
      <c r="AI162" s="13"/>
      <c r="AJ162" s="13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1"/>
      <c r="BM162" s="11"/>
      <c r="BN162" s="13"/>
      <c r="BO162" s="13"/>
      <c r="BP162" s="11"/>
    </row>
    <row r="163" ht="15.75" customHeight="1">
      <c r="A163" s="13"/>
      <c r="B163" s="13"/>
      <c r="C163" s="7"/>
      <c r="D163" s="13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13"/>
      <c r="T163" s="13"/>
      <c r="U163" s="13"/>
      <c r="V163" s="13"/>
      <c r="W163" s="7"/>
      <c r="X163" s="7"/>
      <c r="Y163" s="7"/>
      <c r="Z163" s="7"/>
      <c r="AA163" s="7"/>
      <c r="AB163" s="7"/>
      <c r="AC163" s="7"/>
      <c r="AD163" s="7"/>
      <c r="AE163" s="7"/>
      <c r="AF163" s="13"/>
      <c r="AG163" s="13"/>
      <c r="AH163" s="13"/>
      <c r="AI163" s="13"/>
      <c r="AJ163" s="13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1"/>
      <c r="BM163" s="11"/>
      <c r="BN163" s="13"/>
      <c r="BO163" s="13"/>
      <c r="BP163" s="11"/>
    </row>
    <row r="164" ht="15.75" customHeight="1">
      <c r="A164" s="13"/>
      <c r="B164" s="13"/>
      <c r="C164" s="7"/>
      <c r="D164" s="13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13"/>
      <c r="T164" s="13"/>
      <c r="U164" s="13"/>
      <c r="V164" s="13"/>
      <c r="W164" s="7"/>
      <c r="X164" s="7"/>
      <c r="Y164" s="7"/>
      <c r="Z164" s="7"/>
      <c r="AA164" s="7"/>
      <c r="AB164" s="7"/>
      <c r="AC164" s="7"/>
      <c r="AD164" s="7"/>
      <c r="AE164" s="7"/>
      <c r="AF164" s="13"/>
      <c r="AG164" s="13"/>
      <c r="AH164" s="13"/>
      <c r="AI164" s="13"/>
      <c r="AJ164" s="13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1"/>
      <c r="BM164" s="11"/>
      <c r="BN164" s="13"/>
      <c r="BO164" s="13"/>
      <c r="BP164" s="11"/>
    </row>
    <row r="165" ht="15.75" customHeight="1">
      <c r="A165" s="13"/>
      <c r="B165" s="13"/>
      <c r="C165" s="7"/>
      <c r="D165" s="13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13"/>
      <c r="T165" s="13"/>
      <c r="U165" s="13"/>
      <c r="V165" s="13"/>
      <c r="W165" s="7"/>
      <c r="X165" s="7"/>
      <c r="Y165" s="7"/>
      <c r="Z165" s="7"/>
      <c r="AA165" s="7"/>
      <c r="AB165" s="7"/>
      <c r="AC165" s="7"/>
      <c r="AD165" s="7"/>
      <c r="AE165" s="7"/>
      <c r="AF165" s="13"/>
      <c r="AG165" s="13"/>
      <c r="AH165" s="13"/>
      <c r="AI165" s="13"/>
      <c r="AJ165" s="13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1"/>
      <c r="BM165" s="11"/>
      <c r="BN165" s="13"/>
      <c r="BO165" s="13"/>
      <c r="BP165" s="11"/>
    </row>
    <row r="166" ht="15.75" customHeight="1">
      <c r="A166" s="13"/>
      <c r="B166" s="13"/>
      <c r="C166" s="7"/>
      <c r="D166" s="13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3"/>
      <c r="T166" s="13"/>
      <c r="U166" s="13"/>
      <c r="V166" s="13"/>
      <c r="W166" s="7"/>
      <c r="X166" s="7"/>
      <c r="Y166" s="7"/>
      <c r="Z166" s="7"/>
      <c r="AA166" s="7"/>
      <c r="AB166" s="7"/>
      <c r="AC166" s="7"/>
      <c r="AD166" s="7"/>
      <c r="AE166" s="7"/>
      <c r="AF166" s="13"/>
      <c r="AG166" s="13"/>
      <c r="AH166" s="13"/>
      <c r="AI166" s="13"/>
      <c r="AJ166" s="13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1"/>
      <c r="BM166" s="11"/>
      <c r="BN166" s="13"/>
      <c r="BO166" s="13"/>
      <c r="BP166" s="11"/>
    </row>
    <row r="167" ht="15.75" customHeight="1">
      <c r="A167" s="13"/>
      <c r="B167" s="13"/>
      <c r="C167" s="7"/>
      <c r="D167" s="13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13"/>
      <c r="T167" s="13"/>
      <c r="U167" s="13"/>
      <c r="V167" s="13"/>
      <c r="W167" s="7"/>
      <c r="X167" s="7"/>
      <c r="Y167" s="7"/>
      <c r="Z167" s="7"/>
      <c r="AA167" s="7"/>
      <c r="AB167" s="7"/>
      <c r="AC167" s="7"/>
      <c r="AD167" s="7"/>
      <c r="AE167" s="7"/>
      <c r="AF167" s="13"/>
      <c r="AG167" s="13"/>
      <c r="AH167" s="13"/>
      <c r="AI167" s="13"/>
      <c r="AJ167" s="13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1"/>
      <c r="BM167" s="11"/>
      <c r="BN167" s="13"/>
      <c r="BO167" s="13"/>
      <c r="BP167" s="11"/>
    </row>
    <row r="168" ht="15.75" customHeight="1">
      <c r="A168" s="13"/>
      <c r="B168" s="13"/>
      <c r="C168" s="7"/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13"/>
      <c r="T168" s="13"/>
      <c r="U168" s="13"/>
      <c r="V168" s="13"/>
      <c r="W168" s="7"/>
      <c r="X168" s="7"/>
      <c r="Y168" s="7"/>
      <c r="Z168" s="7"/>
      <c r="AA168" s="7"/>
      <c r="AB168" s="7"/>
      <c r="AC168" s="7"/>
      <c r="AD168" s="7"/>
      <c r="AE168" s="7"/>
      <c r="AF168" s="13"/>
      <c r="AG168" s="13"/>
      <c r="AH168" s="13"/>
      <c r="AI168" s="13"/>
      <c r="AJ168" s="13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1"/>
      <c r="BM168" s="11"/>
      <c r="BN168" s="13"/>
      <c r="BO168" s="13"/>
      <c r="BP168" s="11"/>
    </row>
    <row r="169" ht="15.75" customHeight="1">
      <c r="A169" s="13"/>
      <c r="B169" s="13"/>
      <c r="C169" s="7"/>
      <c r="D169" s="13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13"/>
      <c r="T169" s="13"/>
      <c r="U169" s="13"/>
      <c r="V169" s="13"/>
      <c r="W169" s="7"/>
      <c r="X169" s="7"/>
      <c r="Y169" s="7"/>
      <c r="Z169" s="7"/>
      <c r="AA169" s="7"/>
      <c r="AB169" s="7"/>
      <c r="AC169" s="7"/>
      <c r="AD169" s="7"/>
      <c r="AE169" s="7"/>
      <c r="AF169" s="13"/>
      <c r="AG169" s="13"/>
      <c r="AH169" s="13"/>
      <c r="AI169" s="13"/>
      <c r="AJ169" s="13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1"/>
      <c r="BM169" s="11"/>
      <c r="BN169" s="13"/>
      <c r="BO169" s="13"/>
      <c r="BP169" s="11"/>
    </row>
    <row r="170" ht="15.75" customHeight="1">
      <c r="A170" s="13"/>
      <c r="B170" s="13"/>
      <c r="C170" s="7"/>
      <c r="D170" s="13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13"/>
      <c r="T170" s="13"/>
      <c r="U170" s="13"/>
      <c r="V170" s="13"/>
      <c r="W170" s="7"/>
      <c r="X170" s="7"/>
      <c r="Y170" s="7"/>
      <c r="Z170" s="7"/>
      <c r="AA170" s="7"/>
      <c r="AB170" s="7"/>
      <c r="AC170" s="7"/>
      <c r="AD170" s="7"/>
      <c r="AE170" s="7"/>
      <c r="AF170" s="13"/>
      <c r="AG170" s="13"/>
      <c r="AH170" s="13"/>
      <c r="AI170" s="13"/>
      <c r="AJ170" s="13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1"/>
      <c r="BM170" s="11"/>
      <c r="BN170" s="13"/>
      <c r="BO170" s="13"/>
      <c r="BP170" s="11"/>
    </row>
    <row r="171" ht="15.75" customHeight="1">
      <c r="A171" s="13"/>
      <c r="B171" s="13"/>
      <c r="C171" s="7"/>
      <c r="D171" s="13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13"/>
      <c r="T171" s="13"/>
      <c r="U171" s="13"/>
      <c r="V171" s="13"/>
      <c r="W171" s="7"/>
      <c r="X171" s="7"/>
      <c r="Y171" s="7"/>
      <c r="Z171" s="7"/>
      <c r="AA171" s="7"/>
      <c r="AB171" s="7"/>
      <c r="AC171" s="7"/>
      <c r="AD171" s="7"/>
      <c r="AE171" s="7"/>
      <c r="AF171" s="13"/>
      <c r="AG171" s="13"/>
      <c r="AH171" s="13"/>
      <c r="AI171" s="13"/>
      <c r="AJ171" s="13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1"/>
      <c r="BM171" s="11"/>
      <c r="BN171" s="13"/>
      <c r="BO171" s="13"/>
      <c r="BP171" s="11"/>
    </row>
    <row r="172" ht="15.75" customHeight="1">
      <c r="A172" s="13"/>
      <c r="B172" s="13"/>
      <c r="C172" s="7"/>
      <c r="D172" s="13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13"/>
      <c r="T172" s="13"/>
      <c r="U172" s="13"/>
      <c r="V172" s="13"/>
      <c r="W172" s="7"/>
      <c r="X172" s="7"/>
      <c r="Y172" s="7"/>
      <c r="Z172" s="7"/>
      <c r="AA172" s="7"/>
      <c r="AB172" s="7"/>
      <c r="AC172" s="7"/>
      <c r="AD172" s="7"/>
      <c r="AE172" s="7"/>
      <c r="AF172" s="13"/>
      <c r="AG172" s="13"/>
      <c r="AH172" s="13"/>
      <c r="AI172" s="13"/>
      <c r="AJ172" s="13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1"/>
      <c r="BM172" s="11"/>
      <c r="BN172" s="13"/>
      <c r="BO172" s="13"/>
      <c r="BP172" s="11"/>
    </row>
    <row r="173" ht="15.75" customHeight="1">
      <c r="A173" s="13"/>
      <c r="B173" s="13"/>
      <c r="C173" s="7"/>
      <c r="D173" s="13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13"/>
      <c r="T173" s="13"/>
      <c r="U173" s="13"/>
      <c r="V173" s="13"/>
      <c r="W173" s="7"/>
      <c r="X173" s="7"/>
      <c r="Y173" s="7"/>
      <c r="Z173" s="7"/>
      <c r="AA173" s="7"/>
      <c r="AB173" s="7"/>
      <c r="AC173" s="7"/>
      <c r="AD173" s="7"/>
      <c r="AE173" s="7"/>
      <c r="AF173" s="13"/>
      <c r="AG173" s="13"/>
      <c r="AH173" s="13"/>
      <c r="AI173" s="13"/>
      <c r="AJ173" s="13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1"/>
      <c r="BM173" s="11"/>
      <c r="BN173" s="13"/>
      <c r="BO173" s="13"/>
      <c r="BP173" s="11"/>
    </row>
    <row r="174" ht="15.75" customHeight="1">
      <c r="A174" s="13"/>
      <c r="B174" s="13"/>
      <c r="C174" s="7"/>
      <c r="D174" s="1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13"/>
      <c r="T174" s="13"/>
      <c r="U174" s="13"/>
      <c r="V174" s="13"/>
      <c r="W174" s="7"/>
      <c r="X174" s="7"/>
      <c r="Y174" s="7"/>
      <c r="Z174" s="7"/>
      <c r="AA174" s="7"/>
      <c r="AB174" s="7"/>
      <c r="AC174" s="7"/>
      <c r="AD174" s="7"/>
      <c r="AE174" s="7"/>
      <c r="AF174" s="13"/>
      <c r="AG174" s="13"/>
      <c r="AH174" s="13"/>
      <c r="AI174" s="13"/>
      <c r="AJ174" s="13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1"/>
      <c r="BM174" s="11"/>
      <c r="BN174" s="13"/>
      <c r="BO174" s="13"/>
      <c r="BP174" s="11"/>
    </row>
    <row r="175" ht="15.75" customHeight="1">
      <c r="A175" s="13"/>
      <c r="B175" s="13"/>
      <c r="C175" s="7"/>
      <c r="D175" s="13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13"/>
      <c r="T175" s="13"/>
      <c r="U175" s="13"/>
      <c r="V175" s="13"/>
      <c r="W175" s="7"/>
      <c r="X175" s="7"/>
      <c r="Y175" s="7"/>
      <c r="Z175" s="7"/>
      <c r="AA175" s="7"/>
      <c r="AB175" s="7"/>
      <c r="AC175" s="7"/>
      <c r="AD175" s="7"/>
      <c r="AE175" s="7"/>
      <c r="AF175" s="13"/>
      <c r="AG175" s="13"/>
      <c r="AH175" s="13"/>
      <c r="AI175" s="13"/>
      <c r="AJ175" s="13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1"/>
      <c r="BM175" s="11"/>
      <c r="BN175" s="13"/>
      <c r="BO175" s="13"/>
      <c r="BP175" s="11"/>
    </row>
    <row r="176" ht="15.75" customHeight="1">
      <c r="A176" s="13"/>
      <c r="B176" s="13"/>
      <c r="C176" s="7"/>
      <c r="D176" s="13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13"/>
      <c r="T176" s="13"/>
      <c r="U176" s="13"/>
      <c r="V176" s="13"/>
      <c r="W176" s="7"/>
      <c r="X176" s="7"/>
      <c r="Y176" s="7"/>
      <c r="Z176" s="7"/>
      <c r="AA176" s="7"/>
      <c r="AB176" s="7"/>
      <c r="AC176" s="7"/>
      <c r="AD176" s="7"/>
      <c r="AE176" s="7"/>
      <c r="AF176" s="13"/>
      <c r="AG176" s="13"/>
      <c r="AH176" s="13"/>
      <c r="AI176" s="13"/>
      <c r="AJ176" s="13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1"/>
      <c r="BM176" s="11"/>
      <c r="BN176" s="13"/>
      <c r="BO176" s="13"/>
      <c r="BP176" s="11"/>
    </row>
    <row r="177" ht="15.75" customHeight="1">
      <c r="A177" s="13"/>
      <c r="B177" s="13"/>
      <c r="C177" s="7"/>
      <c r="D177" s="13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13"/>
      <c r="T177" s="13"/>
      <c r="U177" s="13"/>
      <c r="V177" s="13"/>
      <c r="W177" s="7"/>
      <c r="X177" s="7"/>
      <c r="Y177" s="7"/>
      <c r="Z177" s="7"/>
      <c r="AA177" s="7"/>
      <c r="AB177" s="7"/>
      <c r="AC177" s="7"/>
      <c r="AD177" s="7"/>
      <c r="AE177" s="7"/>
      <c r="AF177" s="13"/>
      <c r="AG177" s="13"/>
      <c r="AH177" s="13"/>
      <c r="AI177" s="13"/>
      <c r="AJ177" s="13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1"/>
      <c r="BM177" s="11"/>
      <c r="BN177" s="13"/>
      <c r="BO177" s="13"/>
      <c r="BP177" s="11"/>
    </row>
    <row r="178" ht="15.75" customHeight="1">
      <c r="A178" s="13"/>
      <c r="B178" s="13"/>
      <c r="C178" s="7"/>
      <c r="D178" s="13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13"/>
      <c r="T178" s="13"/>
      <c r="U178" s="13"/>
      <c r="V178" s="13"/>
      <c r="W178" s="7"/>
      <c r="X178" s="7"/>
      <c r="Y178" s="7"/>
      <c r="Z178" s="7"/>
      <c r="AA178" s="7"/>
      <c r="AB178" s="7"/>
      <c r="AC178" s="7"/>
      <c r="AD178" s="7"/>
      <c r="AE178" s="7"/>
      <c r="AF178" s="13"/>
      <c r="AG178" s="13"/>
      <c r="AH178" s="13"/>
      <c r="AI178" s="13"/>
      <c r="AJ178" s="13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1"/>
      <c r="BM178" s="11"/>
      <c r="BN178" s="13"/>
      <c r="BO178" s="13"/>
      <c r="BP178" s="11"/>
    </row>
    <row r="179" ht="15.75" customHeight="1">
      <c r="A179" s="13"/>
      <c r="B179" s="13"/>
      <c r="C179" s="7"/>
      <c r="D179" s="13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13"/>
      <c r="T179" s="13"/>
      <c r="U179" s="13"/>
      <c r="V179" s="13"/>
      <c r="W179" s="7"/>
      <c r="X179" s="7"/>
      <c r="Y179" s="7"/>
      <c r="Z179" s="7"/>
      <c r="AA179" s="7"/>
      <c r="AB179" s="7"/>
      <c r="AC179" s="7"/>
      <c r="AD179" s="7"/>
      <c r="AE179" s="7"/>
      <c r="AF179" s="13"/>
      <c r="AG179" s="13"/>
      <c r="AH179" s="13"/>
      <c r="AI179" s="13"/>
      <c r="AJ179" s="13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1"/>
      <c r="BM179" s="11"/>
      <c r="BN179" s="13"/>
      <c r="BO179" s="13"/>
      <c r="BP179" s="11"/>
    </row>
    <row r="180" ht="15.75" customHeight="1">
      <c r="A180" s="13"/>
      <c r="B180" s="13"/>
      <c r="C180" s="7"/>
      <c r="D180" s="13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13"/>
      <c r="T180" s="13"/>
      <c r="U180" s="13"/>
      <c r="V180" s="13"/>
      <c r="W180" s="7"/>
      <c r="X180" s="7"/>
      <c r="Y180" s="7"/>
      <c r="Z180" s="7"/>
      <c r="AA180" s="7"/>
      <c r="AB180" s="7"/>
      <c r="AC180" s="7"/>
      <c r="AD180" s="7"/>
      <c r="AE180" s="7"/>
      <c r="AF180" s="13"/>
      <c r="AG180" s="13"/>
      <c r="AH180" s="13"/>
      <c r="AI180" s="13"/>
      <c r="AJ180" s="13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1"/>
      <c r="BM180" s="11"/>
      <c r="BN180" s="13"/>
      <c r="BO180" s="13"/>
      <c r="BP180" s="11"/>
    </row>
    <row r="181" ht="15.75" customHeight="1">
      <c r="A181" s="13"/>
      <c r="B181" s="13"/>
      <c r="C181" s="7"/>
      <c r="D181" s="13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13"/>
      <c r="T181" s="13"/>
      <c r="U181" s="13"/>
      <c r="V181" s="13"/>
      <c r="W181" s="7"/>
      <c r="X181" s="7"/>
      <c r="Y181" s="7"/>
      <c r="Z181" s="7"/>
      <c r="AA181" s="7"/>
      <c r="AB181" s="7"/>
      <c r="AC181" s="7"/>
      <c r="AD181" s="7"/>
      <c r="AE181" s="7"/>
      <c r="AF181" s="13"/>
      <c r="AG181" s="13"/>
      <c r="AH181" s="13"/>
      <c r="AI181" s="13"/>
      <c r="AJ181" s="13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1"/>
      <c r="BM181" s="11"/>
      <c r="BN181" s="13"/>
      <c r="BO181" s="13"/>
      <c r="BP181" s="11"/>
    </row>
    <row r="182" ht="15.75" customHeight="1">
      <c r="A182" s="13"/>
      <c r="B182" s="13"/>
      <c r="C182" s="7"/>
      <c r="D182" s="13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13"/>
      <c r="T182" s="13"/>
      <c r="U182" s="13"/>
      <c r="V182" s="13"/>
      <c r="W182" s="7"/>
      <c r="X182" s="7"/>
      <c r="Y182" s="7"/>
      <c r="Z182" s="7"/>
      <c r="AA182" s="7"/>
      <c r="AB182" s="7"/>
      <c r="AC182" s="7"/>
      <c r="AD182" s="7"/>
      <c r="AE182" s="7"/>
      <c r="AF182" s="13"/>
      <c r="AG182" s="13"/>
      <c r="AH182" s="13"/>
      <c r="AI182" s="13"/>
      <c r="AJ182" s="13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1"/>
      <c r="BM182" s="11"/>
      <c r="BN182" s="13"/>
      <c r="BO182" s="13"/>
      <c r="BP182" s="11"/>
    </row>
    <row r="183" ht="15.75" customHeight="1">
      <c r="A183" s="13"/>
      <c r="B183" s="13"/>
      <c r="C183" s="7"/>
      <c r="D183" s="13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13"/>
      <c r="T183" s="13"/>
      <c r="U183" s="13"/>
      <c r="V183" s="13"/>
      <c r="W183" s="7"/>
      <c r="X183" s="7"/>
      <c r="Y183" s="7"/>
      <c r="Z183" s="7"/>
      <c r="AA183" s="7"/>
      <c r="AB183" s="7"/>
      <c r="AC183" s="7"/>
      <c r="AD183" s="7"/>
      <c r="AE183" s="7"/>
      <c r="AF183" s="13"/>
      <c r="AG183" s="13"/>
      <c r="AH183" s="13"/>
      <c r="AI183" s="13"/>
      <c r="AJ183" s="13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1"/>
      <c r="BM183" s="11"/>
      <c r="BN183" s="13"/>
      <c r="BO183" s="13"/>
      <c r="BP183" s="11"/>
    </row>
    <row r="184" ht="15.75" customHeight="1">
      <c r="A184" s="13"/>
      <c r="B184" s="13"/>
      <c r="C184" s="7"/>
      <c r="D184" s="13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13"/>
      <c r="T184" s="13"/>
      <c r="U184" s="13"/>
      <c r="V184" s="13"/>
      <c r="W184" s="7"/>
      <c r="X184" s="7"/>
      <c r="Y184" s="7"/>
      <c r="Z184" s="7"/>
      <c r="AA184" s="7"/>
      <c r="AB184" s="7"/>
      <c r="AC184" s="7"/>
      <c r="AD184" s="7"/>
      <c r="AE184" s="7"/>
      <c r="AF184" s="13"/>
      <c r="AG184" s="13"/>
      <c r="AH184" s="13"/>
      <c r="AI184" s="13"/>
      <c r="AJ184" s="13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1"/>
      <c r="BM184" s="11"/>
      <c r="BN184" s="13"/>
      <c r="BO184" s="13"/>
      <c r="BP184" s="11"/>
    </row>
    <row r="185" ht="15.75" customHeight="1">
      <c r="A185" s="13"/>
      <c r="B185" s="13"/>
      <c r="C185" s="7"/>
      <c r="D185" s="13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13"/>
      <c r="T185" s="13"/>
      <c r="U185" s="13"/>
      <c r="V185" s="13"/>
      <c r="W185" s="7"/>
      <c r="X185" s="7"/>
      <c r="Y185" s="7"/>
      <c r="Z185" s="7"/>
      <c r="AA185" s="7"/>
      <c r="AB185" s="7"/>
      <c r="AC185" s="7"/>
      <c r="AD185" s="7"/>
      <c r="AE185" s="7"/>
      <c r="AF185" s="13"/>
      <c r="AG185" s="13"/>
      <c r="AH185" s="13"/>
      <c r="AI185" s="13"/>
      <c r="AJ185" s="13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1"/>
      <c r="BM185" s="11"/>
      <c r="BN185" s="13"/>
      <c r="BO185" s="13"/>
      <c r="BP185" s="11"/>
    </row>
    <row r="186" ht="15.75" customHeight="1">
      <c r="A186" s="13"/>
      <c r="B186" s="13"/>
      <c r="C186" s="7"/>
      <c r="D186" s="13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13"/>
      <c r="T186" s="13"/>
      <c r="U186" s="13"/>
      <c r="V186" s="13"/>
      <c r="W186" s="7"/>
      <c r="X186" s="7"/>
      <c r="Y186" s="7"/>
      <c r="Z186" s="7"/>
      <c r="AA186" s="7"/>
      <c r="AB186" s="7"/>
      <c r="AC186" s="7"/>
      <c r="AD186" s="7"/>
      <c r="AE186" s="7"/>
      <c r="AF186" s="13"/>
      <c r="AG186" s="13"/>
      <c r="AH186" s="13"/>
      <c r="AI186" s="13"/>
      <c r="AJ186" s="13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1"/>
      <c r="BM186" s="11"/>
      <c r="BN186" s="13"/>
      <c r="BO186" s="13"/>
      <c r="BP186" s="11"/>
    </row>
    <row r="187" ht="15.75" customHeight="1">
      <c r="A187" s="13"/>
      <c r="B187" s="13"/>
      <c r="C187" s="7"/>
      <c r="D187" s="1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13"/>
      <c r="T187" s="13"/>
      <c r="U187" s="13"/>
      <c r="V187" s="13"/>
      <c r="W187" s="7"/>
      <c r="X187" s="7"/>
      <c r="Y187" s="7"/>
      <c r="Z187" s="7"/>
      <c r="AA187" s="7"/>
      <c r="AB187" s="7"/>
      <c r="AC187" s="7"/>
      <c r="AD187" s="7"/>
      <c r="AE187" s="7"/>
      <c r="AF187" s="13"/>
      <c r="AG187" s="13"/>
      <c r="AH187" s="13"/>
      <c r="AI187" s="13"/>
      <c r="AJ187" s="13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1"/>
      <c r="BM187" s="11"/>
      <c r="BN187" s="13"/>
      <c r="BO187" s="13"/>
      <c r="BP187" s="11"/>
    </row>
    <row r="188" ht="15.75" customHeight="1">
      <c r="A188" s="13"/>
      <c r="B188" s="13"/>
      <c r="C188" s="7"/>
      <c r="D188" s="13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13"/>
      <c r="T188" s="13"/>
      <c r="U188" s="13"/>
      <c r="V188" s="13"/>
      <c r="W188" s="7"/>
      <c r="X188" s="7"/>
      <c r="Y188" s="7"/>
      <c r="Z188" s="7"/>
      <c r="AA188" s="7"/>
      <c r="AB188" s="7"/>
      <c r="AC188" s="7"/>
      <c r="AD188" s="7"/>
      <c r="AE188" s="7"/>
      <c r="AF188" s="13"/>
      <c r="AG188" s="13"/>
      <c r="AH188" s="13"/>
      <c r="AI188" s="13"/>
      <c r="AJ188" s="13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1"/>
      <c r="BM188" s="11"/>
      <c r="BN188" s="13"/>
      <c r="BO188" s="13"/>
      <c r="BP188" s="11"/>
    </row>
    <row r="189" ht="15.75" customHeight="1">
      <c r="A189" s="13"/>
      <c r="B189" s="13"/>
      <c r="C189" s="7"/>
      <c r="D189" s="13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13"/>
      <c r="T189" s="13"/>
      <c r="U189" s="13"/>
      <c r="V189" s="13"/>
      <c r="W189" s="7"/>
      <c r="X189" s="7"/>
      <c r="Y189" s="7"/>
      <c r="Z189" s="7"/>
      <c r="AA189" s="7"/>
      <c r="AB189" s="7"/>
      <c r="AC189" s="7"/>
      <c r="AD189" s="7"/>
      <c r="AE189" s="7"/>
      <c r="AF189" s="13"/>
      <c r="AG189" s="13"/>
      <c r="AH189" s="13"/>
      <c r="AI189" s="13"/>
      <c r="AJ189" s="13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1"/>
      <c r="BM189" s="11"/>
      <c r="BN189" s="13"/>
      <c r="BO189" s="13"/>
      <c r="BP189" s="11"/>
    </row>
    <row r="190" ht="15.75" customHeight="1">
      <c r="A190" s="13"/>
      <c r="B190" s="13"/>
      <c r="C190" s="7"/>
      <c r="D190" s="13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13"/>
      <c r="T190" s="13"/>
      <c r="U190" s="13"/>
      <c r="V190" s="13"/>
      <c r="W190" s="7"/>
      <c r="X190" s="7"/>
      <c r="Y190" s="7"/>
      <c r="Z190" s="7"/>
      <c r="AA190" s="7"/>
      <c r="AB190" s="7"/>
      <c r="AC190" s="7"/>
      <c r="AD190" s="7"/>
      <c r="AE190" s="7"/>
      <c r="AF190" s="13"/>
      <c r="AG190" s="13"/>
      <c r="AH190" s="13"/>
      <c r="AI190" s="13"/>
      <c r="AJ190" s="13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1"/>
      <c r="BM190" s="11"/>
      <c r="BN190" s="13"/>
      <c r="BO190" s="13"/>
      <c r="BP190" s="11"/>
    </row>
    <row r="191" ht="15.75" customHeight="1">
      <c r="A191" s="13"/>
      <c r="B191" s="13"/>
      <c r="C191" s="7"/>
      <c r="D191" s="13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13"/>
      <c r="T191" s="13"/>
      <c r="U191" s="13"/>
      <c r="V191" s="13"/>
      <c r="W191" s="7"/>
      <c r="X191" s="7"/>
      <c r="Y191" s="7"/>
      <c r="Z191" s="7"/>
      <c r="AA191" s="7"/>
      <c r="AB191" s="7"/>
      <c r="AC191" s="7"/>
      <c r="AD191" s="7"/>
      <c r="AE191" s="7"/>
      <c r="AF191" s="13"/>
      <c r="AG191" s="13"/>
      <c r="AH191" s="13"/>
      <c r="AI191" s="13"/>
      <c r="AJ191" s="13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1"/>
      <c r="BM191" s="11"/>
      <c r="BN191" s="13"/>
      <c r="BO191" s="13"/>
      <c r="BP191" s="11"/>
    </row>
    <row r="192" ht="15.75" customHeight="1">
      <c r="A192" s="13"/>
      <c r="B192" s="13"/>
      <c r="C192" s="7"/>
      <c r="D192" s="13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13"/>
      <c r="T192" s="13"/>
      <c r="U192" s="13"/>
      <c r="V192" s="13"/>
      <c r="W192" s="7"/>
      <c r="X192" s="7"/>
      <c r="Y192" s="7"/>
      <c r="Z192" s="7"/>
      <c r="AA192" s="7"/>
      <c r="AB192" s="7"/>
      <c r="AC192" s="7"/>
      <c r="AD192" s="7"/>
      <c r="AE192" s="7"/>
      <c r="AF192" s="13"/>
      <c r="AG192" s="13"/>
      <c r="AH192" s="13"/>
      <c r="AI192" s="13"/>
      <c r="AJ192" s="13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1"/>
      <c r="BM192" s="11"/>
      <c r="BN192" s="13"/>
      <c r="BO192" s="13"/>
      <c r="BP192" s="11"/>
    </row>
    <row r="193" ht="15.75" customHeight="1">
      <c r="A193" s="13"/>
      <c r="B193" s="13"/>
      <c r="C193" s="7"/>
      <c r="D193" s="1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13"/>
      <c r="T193" s="13"/>
      <c r="U193" s="13"/>
      <c r="V193" s="13"/>
      <c r="W193" s="7"/>
      <c r="X193" s="7"/>
      <c r="Y193" s="7"/>
      <c r="Z193" s="7"/>
      <c r="AA193" s="7"/>
      <c r="AB193" s="7"/>
      <c r="AC193" s="7"/>
      <c r="AD193" s="7"/>
      <c r="AE193" s="7"/>
      <c r="AF193" s="13"/>
      <c r="AG193" s="13"/>
      <c r="AH193" s="13"/>
      <c r="AI193" s="13"/>
      <c r="AJ193" s="13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1"/>
      <c r="BM193" s="11"/>
      <c r="BN193" s="13"/>
      <c r="BO193" s="13"/>
      <c r="BP193" s="11"/>
    </row>
    <row r="194" ht="15.75" customHeight="1">
      <c r="A194" s="13"/>
      <c r="B194" s="13"/>
      <c r="C194" s="7"/>
      <c r="D194" s="1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13"/>
      <c r="T194" s="13"/>
      <c r="U194" s="13"/>
      <c r="V194" s="13"/>
      <c r="W194" s="7"/>
      <c r="X194" s="7"/>
      <c r="Y194" s="7"/>
      <c r="Z194" s="7"/>
      <c r="AA194" s="7"/>
      <c r="AB194" s="7"/>
      <c r="AC194" s="7"/>
      <c r="AD194" s="7"/>
      <c r="AE194" s="7"/>
      <c r="AF194" s="13"/>
      <c r="AG194" s="13"/>
      <c r="AH194" s="13"/>
      <c r="AI194" s="13"/>
      <c r="AJ194" s="13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1"/>
      <c r="BM194" s="11"/>
      <c r="BN194" s="13"/>
      <c r="BO194" s="13"/>
      <c r="BP194" s="11"/>
    </row>
    <row r="195" ht="15.75" customHeight="1">
      <c r="A195" s="13"/>
      <c r="B195" s="13"/>
      <c r="C195" s="7"/>
      <c r="D195" s="13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13"/>
      <c r="T195" s="13"/>
      <c r="U195" s="13"/>
      <c r="V195" s="13"/>
      <c r="W195" s="7"/>
      <c r="X195" s="7"/>
      <c r="Y195" s="7"/>
      <c r="Z195" s="7"/>
      <c r="AA195" s="7"/>
      <c r="AB195" s="7"/>
      <c r="AC195" s="7"/>
      <c r="AD195" s="7"/>
      <c r="AE195" s="7"/>
      <c r="AF195" s="13"/>
      <c r="AG195" s="13"/>
      <c r="AH195" s="13"/>
      <c r="AI195" s="13"/>
      <c r="AJ195" s="13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1"/>
      <c r="BM195" s="11"/>
      <c r="BN195" s="13"/>
      <c r="BO195" s="13"/>
      <c r="BP195" s="11"/>
    </row>
    <row r="196" ht="15.75" customHeight="1">
      <c r="A196" s="13"/>
      <c r="B196" s="13"/>
      <c r="C196" s="7"/>
      <c r="D196" s="1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13"/>
      <c r="T196" s="13"/>
      <c r="U196" s="13"/>
      <c r="V196" s="13"/>
      <c r="W196" s="7"/>
      <c r="X196" s="7"/>
      <c r="Y196" s="7"/>
      <c r="Z196" s="7"/>
      <c r="AA196" s="7"/>
      <c r="AB196" s="7"/>
      <c r="AC196" s="7"/>
      <c r="AD196" s="7"/>
      <c r="AE196" s="7"/>
      <c r="AF196" s="13"/>
      <c r="AG196" s="13"/>
      <c r="AH196" s="13"/>
      <c r="AI196" s="13"/>
      <c r="AJ196" s="13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1"/>
      <c r="BM196" s="11"/>
      <c r="BN196" s="13"/>
      <c r="BO196" s="13"/>
      <c r="BP196" s="11"/>
    </row>
    <row r="197" ht="15.75" customHeight="1">
      <c r="A197" s="13"/>
      <c r="B197" s="13"/>
      <c r="C197" s="7"/>
      <c r="D197" s="1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13"/>
      <c r="T197" s="13"/>
      <c r="U197" s="13"/>
      <c r="V197" s="13"/>
      <c r="W197" s="7"/>
      <c r="X197" s="7"/>
      <c r="Y197" s="7"/>
      <c r="Z197" s="7"/>
      <c r="AA197" s="7"/>
      <c r="AB197" s="7"/>
      <c r="AC197" s="7"/>
      <c r="AD197" s="7"/>
      <c r="AE197" s="7"/>
      <c r="AF197" s="13"/>
      <c r="AG197" s="13"/>
      <c r="AH197" s="13"/>
      <c r="AI197" s="13"/>
      <c r="AJ197" s="13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1"/>
      <c r="BM197" s="11"/>
      <c r="BN197" s="13"/>
      <c r="BO197" s="13"/>
      <c r="BP197" s="11"/>
    </row>
    <row r="198" ht="15.75" customHeight="1">
      <c r="A198" s="13"/>
      <c r="B198" s="13"/>
      <c r="C198" s="7"/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13"/>
      <c r="T198" s="13"/>
      <c r="U198" s="13"/>
      <c r="V198" s="13"/>
      <c r="W198" s="7"/>
      <c r="X198" s="7"/>
      <c r="Y198" s="7"/>
      <c r="Z198" s="7"/>
      <c r="AA198" s="7"/>
      <c r="AB198" s="7"/>
      <c r="AC198" s="7"/>
      <c r="AD198" s="7"/>
      <c r="AE198" s="7"/>
      <c r="AF198" s="13"/>
      <c r="AG198" s="13"/>
      <c r="AH198" s="13"/>
      <c r="AI198" s="13"/>
      <c r="AJ198" s="13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1"/>
      <c r="BM198" s="11"/>
      <c r="BN198" s="13"/>
      <c r="BO198" s="13"/>
      <c r="BP198" s="11"/>
    </row>
    <row r="199" ht="15.75" customHeight="1">
      <c r="A199" s="13"/>
      <c r="B199" s="13"/>
      <c r="C199" s="7"/>
      <c r="D199" s="1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13"/>
      <c r="T199" s="13"/>
      <c r="U199" s="13"/>
      <c r="V199" s="13"/>
      <c r="W199" s="7"/>
      <c r="X199" s="7"/>
      <c r="Y199" s="7"/>
      <c r="Z199" s="7"/>
      <c r="AA199" s="7"/>
      <c r="AB199" s="7"/>
      <c r="AC199" s="7"/>
      <c r="AD199" s="7"/>
      <c r="AE199" s="7"/>
      <c r="AF199" s="13"/>
      <c r="AG199" s="13"/>
      <c r="AH199" s="13"/>
      <c r="AI199" s="13"/>
      <c r="AJ199" s="13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1"/>
      <c r="BM199" s="11"/>
      <c r="BN199" s="13"/>
      <c r="BO199" s="13"/>
      <c r="BP199" s="11"/>
    </row>
    <row r="200" ht="15.75" customHeight="1">
      <c r="A200" s="13"/>
      <c r="B200" s="13"/>
      <c r="C200" s="7"/>
      <c r="D200" s="1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13"/>
      <c r="T200" s="13"/>
      <c r="U200" s="13"/>
      <c r="V200" s="13"/>
      <c r="W200" s="7"/>
      <c r="X200" s="7"/>
      <c r="Y200" s="7"/>
      <c r="Z200" s="7"/>
      <c r="AA200" s="7"/>
      <c r="AB200" s="7"/>
      <c r="AC200" s="7"/>
      <c r="AD200" s="7"/>
      <c r="AE200" s="7"/>
      <c r="AF200" s="13"/>
      <c r="AG200" s="13"/>
      <c r="AH200" s="13"/>
      <c r="AI200" s="13"/>
      <c r="AJ200" s="13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1"/>
      <c r="BM200" s="11"/>
      <c r="BN200" s="13"/>
      <c r="BO200" s="13"/>
      <c r="BP200" s="11"/>
    </row>
    <row r="201" ht="15.75" customHeight="1">
      <c r="A201" s="13"/>
      <c r="B201" s="13"/>
      <c r="C201" s="7"/>
      <c r="D201" s="13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13"/>
      <c r="T201" s="13"/>
      <c r="U201" s="13"/>
      <c r="V201" s="13"/>
      <c r="W201" s="7"/>
      <c r="X201" s="7"/>
      <c r="Y201" s="7"/>
      <c r="Z201" s="7"/>
      <c r="AA201" s="7"/>
      <c r="AB201" s="7"/>
      <c r="AC201" s="7"/>
      <c r="AD201" s="7"/>
      <c r="AE201" s="7"/>
      <c r="AF201" s="13"/>
      <c r="AG201" s="13"/>
      <c r="AH201" s="13"/>
      <c r="AI201" s="13"/>
      <c r="AJ201" s="13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1"/>
      <c r="BM201" s="11"/>
      <c r="BN201" s="13"/>
      <c r="BO201" s="13"/>
      <c r="BP201" s="11"/>
    </row>
    <row r="202" ht="15.75" customHeight="1">
      <c r="A202" s="13"/>
      <c r="B202" s="13"/>
      <c r="C202" s="7"/>
      <c r="D202" s="1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13"/>
      <c r="T202" s="13"/>
      <c r="U202" s="13"/>
      <c r="V202" s="13"/>
      <c r="W202" s="7"/>
      <c r="X202" s="7"/>
      <c r="Y202" s="7"/>
      <c r="Z202" s="7"/>
      <c r="AA202" s="7"/>
      <c r="AB202" s="7"/>
      <c r="AC202" s="7"/>
      <c r="AD202" s="7"/>
      <c r="AE202" s="7"/>
      <c r="AF202" s="13"/>
      <c r="AG202" s="13"/>
      <c r="AH202" s="13"/>
      <c r="AI202" s="13"/>
      <c r="AJ202" s="13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1"/>
      <c r="BM202" s="11"/>
      <c r="BN202" s="13"/>
      <c r="BO202" s="13"/>
      <c r="BP202" s="11"/>
    </row>
    <row r="203" ht="15.75" customHeight="1">
      <c r="A203" s="13"/>
      <c r="B203" s="13"/>
      <c r="C203" s="7"/>
      <c r="D203" s="13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13"/>
      <c r="T203" s="13"/>
      <c r="U203" s="13"/>
      <c r="V203" s="13"/>
      <c r="W203" s="7"/>
      <c r="X203" s="7"/>
      <c r="Y203" s="7"/>
      <c r="Z203" s="7"/>
      <c r="AA203" s="7"/>
      <c r="AB203" s="7"/>
      <c r="AC203" s="7"/>
      <c r="AD203" s="7"/>
      <c r="AE203" s="7"/>
      <c r="AF203" s="13"/>
      <c r="AG203" s="13"/>
      <c r="AH203" s="13"/>
      <c r="AI203" s="13"/>
      <c r="AJ203" s="13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1"/>
      <c r="BM203" s="11"/>
      <c r="BN203" s="13"/>
      <c r="BO203" s="13"/>
      <c r="BP203" s="11"/>
    </row>
    <row r="204" ht="15.75" customHeight="1">
      <c r="A204" s="13"/>
      <c r="B204" s="13"/>
      <c r="C204" s="7"/>
      <c r="D204" s="1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13"/>
      <c r="T204" s="13"/>
      <c r="U204" s="13"/>
      <c r="V204" s="13"/>
      <c r="W204" s="7"/>
      <c r="X204" s="7"/>
      <c r="Y204" s="7"/>
      <c r="Z204" s="7"/>
      <c r="AA204" s="7"/>
      <c r="AB204" s="7"/>
      <c r="AC204" s="7"/>
      <c r="AD204" s="7"/>
      <c r="AE204" s="7"/>
      <c r="AF204" s="13"/>
      <c r="AG204" s="13"/>
      <c r="AH204" s="13"/>
      <c r="AI204" s="13"/>
      <c r="AJ204" s="13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1"/>
      <c r="BM204" s="11"/>
      <c r="BN204" s="13"/>
      <c r="BO204" s="13"/>
      <c r="BP204" s="11"/>
    </row>
    <row r="205" ht="15.75" customHeight="1">
      <c r="A205" s="13"/>
      <c r="B205" s="13"/>
      <c r="C205" s="7"/>
      <c r="D205" s="13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13"/>
      <c r="T205" s="13"/>
      <c r="U205" s="13"/>
      <c r="V205" s="13"/>
      <c r="W205" s="7"/>
      <c r="X205" s="7"/>
      <c r="Y205" s="7"/>
      <c r="Z205" s="7"/>
      <c r="AA205" s="7"/>
      <c r="AB205" s="7"/>
      <c r="AC205" s="7"/>
      <c r="AD205" s="7"/>
      <c r="AE205" s="7"/>
      <c r="AF205" s="13"/>
      <c r="AG205" s="13"/>
      <c r="AH205" s="13"/>
      <c r="AI205" s="13"/>
      <c r="AJ205" s="13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1"/>
      <c r="BM205" s="11"/>
      <c r="BN205" s="13"/>
      <c r="BO205" s="13"/>
      <c r="BP205" s="11"/>
    </row>
    <row r="206" ht="15.75" customHeight="1">
      <c r="A206" s="13"/>
      <c r="B206" s="13"/>
      <c r="C206" s="7"/>
      <c r="D206" s="1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13"/>
      <c r="T206" s="13"/>
      <c r="U206" s="13"/>
      <c r="V206" s="13"/>
      <c r="W206" s="7"/>
      <c r="X206" s="7"/>
      <c r="Y206" s="7"/>
      <c r="Z206" s="7"/>
      <c r="AA206" s="7"/>
      <c r="AB206" s="7"/>
      <c r="AC206" s="7"/>
      <c r="AD206" s="7"/>
      <c r="AE206" s="7"/>
      <c r="AF206" s="13"/>
      <c r="AG206" s="13"/>
      <c r="AH206" s="13"/>
      <c r="AI206" s="13"/>
      <c r="AJ206" s="13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1"/>
      <c r="BM206" s="11"/>
      <c r="BN206" s="13"/>
      <c r="BO206" s="13"/>
      <c r="BP206" s="11"/>
    </row>
    <row r="207" ht="15.75" customHeight="1">
      <c r="A207" s="13"/>
      <c r="B207" s="13"/>
      <c r="C207" s="7"/>
      <c r="D207" s="13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13"/>
      <c r="T207" s="13"/>
      <c r="U207" s="13"/>
      <c r="V207" s="13"/>
      <c r="W207" s="7"/>
      <c r="X207" s="7"/>
      <c r="Y207" s="7"/>
      <c r="Z207" s="7"/>
      <c r="AA207" s="7"/>
      <c r="AB207" s="7"/>
      <c r="AC207" s="7"/>
      <c r="AD207" s="7"/>
      <c r="AE207" s="7"/>
      <c r="AF207" s="13"/>
      <c r="AG207" s="13"/>
      <c r="AH207" s="13"/>
      <c r="AI207" s="13"/>
      <c r="AJ207" s="13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1"/>
      <c r="BM207" s="11"/>
      <c r="BN207" s="13"/>
      <c r="BO207" s="13"/>
      <c r="BP207" s="11"/>
    </row>
    <row r="208" ht="15.75" customHeight="1">
      <c r="A208" s="13"/>
      <c r="B208" s="13"/>
      <c r="C208" s="7"/>
      <c r="D208" s="13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13"/>
      <c r="T208" s="13"/>
      <c r="U208" s="13"/>
      <c r="V208" s="13"/>
      <c r="W208" s="7"/>
      <c r="X208" s="7"/>
      <c r="Y208" s="7"/>
      <c r="Z208" s="7"/>
      <c r="AA208" s="7"/>
      <c r="AB208" s="7"/>
      <c r="AC208" s="7"/>
      <c r="AD208" s="7"/>
      <c r="AE208" s="7"/>
      <c r="AF208" s="13"/>
      <c r="AG208" s="13"/>
      <c r="AH208" s="13"/>
      <c r="AI208" s="13"/>
      <c r="AJ208" s="13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1"/>
      <c r="BM208" s="11"/>
      <c r="BN208" s="13"/>
      <c r="BO208" s="13"/>
      <c r="BP208" s="11"/>
    </row>
    <row r="209" ht="15.75" customHeight="1">
      <c r="A209" s="13"/>
      <c r="B209" s="13"/>
      <c r="C209" s="7"/>
      <c r="D209" s="13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13"/>
      <c r="T209" s="13"/>
      <c r="U209" s="13"/>
      <c r="V209" s="13"/>
      <c r="W209" s="7"/>
      <c r="X209" s="7"/>
      <c r="Y209" s="7"/>
      <c r="Z209" s="7"/>
      <c r="AA209" s="7"/>
      <c r="AB209" s="7"/>
      <c r="AC209" s="7"/>
      <c r="AD209" s="7"/>
      <c r="AE209" s="7"/>
      <c r="AF209" s="13"/>
      <c r="AG209" s="13"/>
      <c r="AH209" s="13"/>
      <c r="AI209" s="13"/>
      <c r="AJ209" s="13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1"/>
      <c r="BM209" s="11"/>
      <c r="BN209" s="13"/>
      <c r="BO209" s="13"/>
      <c r="BP209" s="11"/>
    </row>
    <row r="210" ht="15.75" customHeight="1">
      <c r="A210" s="13"/>
      <c r="B210" s="13"/>
      <c r="C210" s="7"/>
      <c r="D210" s="13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13"/>
      <c r="T210" s="13"/>
      <c r="U210" s="13"/>
      <c r="V210" s="13"/>
      <c r="W210" s="7"/>
      <c r="X210" s="7"/>
      <c r="Y210" s="7"/>
      <c r="Z210" s="7"/>
      <c r="AA210" s="7"/>
      <c r="AB210" s="7"/>
      <c r="AC210" s="7"/>
      <c r="AD210" s="7"/>
      <c r="AE210" s="7"/>
      <c r="AF210" s="13"/>
      <c r="AG210" s="13"/>
      <c r="AH210" s="13"/>
      <c r="AI210" s="13"/>
      <c r="AJ210" s="13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1"/>
      <c r="BM210" s="11"/>
      <c r="BN210" s="13"/>
      <c r="BO210" s="13"/>
      <c r="BP210" s="11"/>
    </row>
    <row r="211" ht="15.75" customHeight="1">
      <c r="A211" s="13"/>
      <c r="B211" s="13"/>
      <c r="C211" s="7"/>
      <c r="D211" s="13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13"/>
      <c r="T211" s="13"/>
      <c r="U211" s="13"/>
      <c r="V211" s="13"/>
      <c r="W211" s="7"/>
      <c r="X211" s="7"/>
      <c r="Y211" s="7"/>
      <c r="Z211" s="7"/>
      <c r="AA211" s="7"/>
      <c r="AB211" s="7"/>
      <c r="AC211" s="7"/>
      <c r="AD211" s="7"/>
      <c r="AE211" s="7"/>
      <c r="AF211" s="13"/>
      <c r="AG211" s="13"/>
      <c r="AH211" s="13"/>
      <c r="AI211" s="13"/>
      <c r="AJ211" s="13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1"/>
      <c r="BM211" s="11"/>
      <c r="BN211" s="13"/>
      <c r="BO211" s="13"/>
      <c r="BP211" s="11"/>
    </row>
    <row r="212" ht="15.75" customHeight="1">
      <c r="A212" s="13"/>
      <c r="B212" s="13"/>
      <c r="C212" s="7"/>
      <c r="D212" s="13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13"/>
      <c r="T212" s="13"/>
      <c r="U212" s="13"/>
      <c r="V212" s="13"/>
      <c r="W212" s="7"/>
      <c r="X212" s="7"/>
      <c r="Y212" s="7"/>
      <c r="Z212" s="7"/>
      <c r="AA212" s="7"/>
      <c r="AB212" s="7"/>
      <c r="AC212" s="7"/>
      <c r="AD212" s="7"/>
      <c r="AE212" s="7"/>
      <c r="AF212" s="13"/>
      <c r="AG212" s="13"/>
      <c r="AH212" s="13"/>
      <c r="AI212" s="13"/>
      <c r="AJ212" s="13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1"/>
      <c r="BM212" s="11"/>
      <c r="BN212" s="13"/>
      <c r="BO212" s="13"/>
      <c r="BP212" s="11"/>
    </row>
    <row r="213" ht="15.75" customHeight="1">
      <c r="A213" s="13"/>
      <c r="B213" s="13"/>
      <c r="C213" s="7"/>
      <c r="D213" s="13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13"/>
      <c r="T213" s="13"/>
      <c r="U213" s="13"/>
      <c r="V213" s="13"/>
      <c r="W213" s="7"/>
      <c r="X213" s="7"/>
      <c r="Y213" s="7"/>
      <c r="Z213" s="7"/>
      <c r="AA213" s="7"/>
      <c r="AB213" s="7"/>
      <c r="AC213" s="7"/>
      <c r="AD213" s="7"/>
      <c r="AE213" s="7"/>
      <c r="AF213" s="13"/>
      <c r="AG213" s="13"/>
      <c r="AH213" s="13"/>
      <c r="AI213" s="13"/>
      <c r="AJ213" s="13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1"/>
      <c r="BM213" s="11"/>
      <c r="BN213" s="13"/>
      <c r="BO213" s="13"/>
      <c r="BP213" s="11"/>
    </row>
    <row r="214" ht="15.75" customHeight="1">
      <c r="A214" s="13"/>
      <c r="B214" s="13"/>
      <c r="C214" s="7"/>
      <c r="D214" s="13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13"/>
      <c r="T214" s="13"/>
      <c r="U214" s="13"/>
      <c r="V214" s="13"/>
      <c r="W214" s="7"/>
      <c r="X214" s="7"/>
      <c r="Y214" s="7"/>
      <c r="Z214" s="7"/>
      <c r="AA214" s="7"/>
      <c r="AB214" s="7"/>
      <c r="AC214" s="7"/>
      <c r="AD214" s="7"/>
      <c r="AE214" s="7"/>
      <c r="AF214" s="13"/>
      <c r="AG214" s="13"/>
      <c r="AH214" s="13"/>
      <c r="AI214" s="13"/>
      <c r="AJ214" s="13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1"/>
      <c r="BM214" s="11"/>
      <c r="BN214" s="13"/>
      <c r="BO214" s="13"/>
      <c r="BP214" s="11"/>
    </row>
    <row r="215" ht="15.75" customHeight="1">
      <c r="A215" s="13"/>
      <c r="B215" s="13"/>
      <c r="C215" s="7"/>
      <c r="D215" s="13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13"/>
      <c r="T215" s="13"/>
      <c r="U215" s="13"/>
      <c r="V215" s="13"/>
      <c r="W215" s="7"/>
      <c r="X215" s="7"/>
      <c r="Y215" s="7"/>
      <c r="Z215" s="7"/>
      <c r="AA215" s="7"/>
      <c r="AB215" s="7"/>
      <c r="AC215" s="7"/>
      <c r="AD215" s="7"/>
      <c r="AE215" s="7"/>
      <c r="AF215" s="13"/>
      <c r="AG215" s="13"/>
      <c r="AH215" s="13"/>
      <c r="AI215" s="13"/>
      <c r="AJ215" s="13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1"/>
      <c r="BM215" s="11"/>
      <c r="BN215" s="13"/>
      <c r="BO215" s="13"/>
      <c r="BP215" s="11"/>
    </row>
    <row r="216" ht="15.75" customHeight="1">
      <c r="A216" s="13"/>
      <c r="B216" s="13"/>
      <c r="C216" s="7"/>
      <c r="D216" s="13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13"/>
      <c r="T216" s="13"/>
      <c r="U216" s="13"/>
      <c r="V216" s="13"/>
      <c r="W216" s="7"/>
      <c r="X216" s="7"/>
      <c r="Y216" s="7"/>
      <c r="Z216" s="7"/>
      <c r="AA216" s="7"/>
      <c r="AB216" s="7"/>
      <c r="AC216" s="7"/>
      <c r="AD216" s="7"/>
      <c r="AE216" s="7"/>
      <c r="AF216" s="13"/>
      <c r="AG216" s="13"/>
      <c r="AH216" s="13"/>
      <c r="AI216" s="13"/>
      <c r="AJ216" s="13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1"/>
      <c r="BM216" s="11"/>
      <c r="BN216" s="13"/>
      <c r="BO216" s="13"/>
      <c r="BP216" s="11"/>
    </row>
    <row r="217" ht="15.75" customHeight="1">
      <c r="A217" s="13"/>
      <c r="B217" s="13"/>
      <c r="C217" s="7"/>
      <c r="D217" s="1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13"/>
      <c r="T217" s="13"/>
      <c r="U217" s="13"/>
      <c r="V217" s="13"/>
      <c r="W217" s="7"/>
      <c r="X217" s="7"/>
      <c r="Y217" s="7"/>
      <c r="Z217" s="7"/>
      <c r="AA217" s="7"/>
      <c r="AB217" s="7"/>
      <c r="AC217" s="7"/>
      <c r="AD217" s="7"/>
      <c r="AE217" s="7"/>
      <c r="AF217" s="13"/>
      <c r="AG217" s="13"/>
      <c r="AH217" s="13"/>
      <c r="AI217" s="13"/>
      <c r="AJ217" s="13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1"/>
      <c r="BM217" s="11"/>
      <c r="BN217" s="13"/>
      <c r="BO217" s="13"/>
      <c r="BP217" s="11"/>
    </row>
    <row r="218" ht="15.75" customHeight="1">
      <c r="A218" s="13"/>
      <c r="B218" s="13"/>
      <c r="C218" s="7"/>
      <c r="D218" s="13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13"/>
      <c r="T218" s="13"/>
      <c r="U218" s="13"/>
      <c r="V218" s="13"/>
      <c r="W218" s="7"/>
      <c r="X218" s="7"/>
      <c r="Y218" s="7"/>
      <c r="Z218" s="7"/>
      <c r="AA218" s="7"/>
      <c r="AB218" s="7"/>
      <c r="AC218" s="7"/>
      <c r="AD218" s="7"/>
      <c r="AE218" s="7"/>
      <c r="AF218" s="13"/>
      <c r="AG218" s="13"/>
      <c r="AH218" s="13"/>
      <c r="AI218" s="13"/>
      <c r="AJ218" s="13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1"/>
      <c r="BM218" s="11"/>
      <c r="BN218" s="13"/>
      <c r="BO218" s="13"/>
      <c r="BP218" s="11"/>
    </row>
    <row r="219" ht="15.75" customHeight="1">
      <c r="A219" s="13"/>
      <c r="B219" s="13"/>
      <c r="C219" s="7"/>
      <c r="D219" s="13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13"/>
      <c r="T219" s="13"/>
      <c r="U219" s="13"/>
      <c r="V219" s="13"/>
      <c r="W219" s="7"/>
      <c r="X219" s="7"/>
      <c r="Y219" s="7"/>
      <c r="Z219" s="7"/>
      <c r="AA219" s="7"/>
      <c r="AB219" s="7"/>
      <c r="AC219" s="7"/>
      <c r="AD219" s="7"/>
      <c r="AE219" s="7"/>
      <c r="AF219" s="13"/>
      <c r="AG219" s="13"/>
      <c r="AH219" s="13"/>
      <c r="AI219" s="13"/>
      <c r="AJ219" s="13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1"/>
      <c r="BM219" s="11"/>
      <c r="BN219" s="13"/>
      <c r="BO219" s="13"/>
      <c r="BP219" s="11"/>
    </row>
    <row r="220" ht="15.75" customHeight="1">
      <c r="A220" s="13"/>
      <c r="B220" s="13"/>
      <c r="C220" s="7"/>
      <c r="D220" s="13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13"/>
      <c r="T220" s="13"/>
      <c r="U220" s="13"/>
      <c r="V220" s="13"/>
      <c r="W220" s="7"/>
      <c r="X220" s="7"/>
      <c r="Y220" s="7"/>
      <c r="Z220" s="7"/>
      <c r="AA220" s="7"/>
      <c r="AB220" s="7"/>
      <c r="AC220" s="7"/>
      <c r="AD220" s="7"/>
      <c r="AE220" s="7"/>
      <c r="AF220" s="13"/>
      <c r="AG220" s="13"/>
      <c r="AH220" s="13"/>
      <c r="AI220" s="13"/>
      <c r="AJ220" s="13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1"/>
      <c r="BM220" s="11"/>
      <c r="BN220" s="13"/>
      <c r="BO220" s="13"/>
      <c r="BP220" s="11"/>
    </row>
    <row r="221" ht="15.75" customHeight="1">
      <c r="A221" s="13"/>
      <c r="B221" s="13"/>
      <c r="C221" s="7"/>
      <c r="D221" s="13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13"/>
      <c r="T221" s="13"/>
      <c r="U221" s="13"/>
      <c r="V221" s="13"/>
      <c r="W221" s="7"/>
      <c r="X221" s="7"/>
      <c r="Y221" s="7"/>
      <c r="Z221" s="7"/>
      <c r="AA221" s="7"/>
      <c r="AB221" s="7"/>
      <c r="AC221" s="7"/>
      <c r="AD221" s="7"/>
      <c r="AE221" s="7"/>
      <c r="AF221" s="13"/>
      <c r="AG221" s="13"/>
      <c r="AH221" s="13"/>
      <c r="AI221" s="13"/>
      <c r="AJ221" s="13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1"/>
      <c r="BM221" s="11"/>
      <c r="BN221" s="13"/>
      <c r="BO221" s="13"/>
      <c r="BP221" s="11"/>
    </row>
    <row r="222" ht="15.75" customHeight="1">
      <c r="A222" s="13"/>
      <c r="B222" s="13"/>
      <c r="C222" s="7"/>
      <c r="D222" s="13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13"/>
      <c r="T222" s="13"/>
      <c r="U222" s="13"/>
      <c r="V222" s="13"/>
      <c r="W222" s="7"/>
      <c r="X222" s="7"/>
      <c r="Y222" s="7"/>
      <c r="Z222" s="7"/>
      <c r="AA222" s="7"/>
      <c r="AB222" s="7"/>
      <c r="AC222" s="7"/>
      <c r="AD222" s="7"/>
      <c r="AE222" s="7"/>
      <c r="AF222" s="13"/>
      <c r="AG222" s="13"/>
      <c r="AH222" s="13"/>
      <c r="AI222" s="13"/>
      <c r="AJ222" s="13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1"/>
      <c r="BM222" s="11"/>
      <c r="BN222" s="13"/>
      <c r="BO222" s="13"/>
      <c r="BP222" s="11"/>
    </row>
    <row r="223" ht="15.75" customHeight="1">
      <c r="A223" s="13"/>
      <c r="B223" s="13"/>
      <c r="C223" s="7"/>
      <c r="D223" s="13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13"/>
      <c r="T223" s="13"/>
      <c r="U223" s="13"/>
      <c r="V223" s="13"/>
      <c r="W223" s="7"/>
      <c r="X223" s="7"/>
      <c r="Y223" s="7"/>
      <c r="Z223" s="7"/>
      <c r="AA223" s="7"/>
      <c r="AB223" s="7"/>
      <c r="AC223" s="7"/>
      <c r="AD223" s="7"/>
      <c r="AE223" s="7"/>
      <c r="AF223" s="13"/>
      <c r="AG223" s="13"/>
      <c r="AH223" s="13"/>
      <c r="AI223" s="13"/>
      <c r="AJ223" s="13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1"/>
      <c r="BM223" s="11"/>
      <c r="BN223" s="13"/>
      <c r="BO223" s="13"/>
      <c r="BP223" s="11"/>
    </row>
    <row r="224" ht="15.75" customHeight="1">
      <c r="A224" s="13"/>
      <c r="B224" s="13"/>
      <c r="C224" s="7"/>
      <c r="D224" s="13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13"/>
      <c r="T224" s="13"/>
      <c r="U224" s="13"/>
      <c r="V224" s="13"/>
      <c r="W224" s="7"/>
      <c r="X224" s="7"/>
      <c r="Y224" s="7"/>
      <c r="Z224" s="7"/>
      <c r="AA224" s="7"/>
      <c r="AB224" s="7"/>
      <c r="AC224" s="7"/>
      <c r="AD224" s="7"/>
      <c r="AE224" s="7"/>
      <c r="AF224" s="13"/>
      <c r="AG224" s="13"/>
      <c r="AH224" s="13"/>
      <c r="AI224" s="13"/>
      <c r="AJ224" s="13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1"/>
      <c r="BM224" s="11"/>
      <c r="BN224" s="13"/>
      <c r="BO224" s="13"/>
      <c r="BP224" s="11"/>
    </row>
    <row r="225" ht="15.75" customHeight="1">
      <c r="A225" s="13"/>
      <c r="B225" s="13"/>
      <c r="C225" s="7"/>
      <c r="D225" s="13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13"/>
      <c r="T225" s="13"/>
      <c r="U225" s="13"/>
      <c r="V225" s="13"/>
      <c r="W225" s="7"/>
      <c r="X225" s="7"/>
      <c r="Y225" s="7"/>
      <c r="Z225" s="7"/>
      <c r="AA225" s="7"/>
      <c r="AB225" s="7"/>
      <c r="AC225" s="7"/>
      <c r="AD225" s="7"/>
      <c r="AE225" s="7"/>
      <c r="AF225" s="13"/>
      <c r="AG225" s="13"/>
      <c r="AH225" s="13"/>
      <c r="AI225" s="13"/>
      <c r="AJ225" s="13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1"/>
      <c r="BM225" s="11"/>
      <c r="BN225" s="13"/>
      <c r="BO225" s="13"/>
      <c r="BP225" s="11"/>
    </row>
    <row r="226" ht="15.75" customHeight="1">
      <c r="A226" s="13"/>
      <c r="B226" s="13"/>
      <c r="C226" s="7"/>
      <c r="D226" s="13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13"/>
      <c r="T226" s="13"/>
      <c r="U226" s="13"/>
      <c r="V226" s="13"/>
      <c r="W226" s="7"/>
      <c r="X226" s="7"/>
      <c r="Y226" s="7"/>
      <c r="Z226" s="7"/>
      <c r="AA226" s="7"/>
      <c r="AB226" s="7"/>
      <c r="AC226" s="7"/>
      <c r="AD226" s="7"/>
      <c r="AE226" s="7"/>
      <c r="AF226" s="13"/>
      <c r="AG226" s="13"/>
      <c r="AH226" s="13"/>
      <c r="AI226" s="13"/>
      <c r="AJ226" s="13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1"/>
      <c r="BM226" s="11"/>
      <c r="BN226" s="13"/>
      <c r="BO226" s="13"/>
      <c r="BP226" s="11"/>
    </row>
    <row r="227" ht="15.75" customHeight="1">
      <c r="A227" s="13"/>
      <c r="B227" s="13"/>
      <c r="C227" s="7"/>
      <c r="D227" s="13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13"/>
      <c r="T227" s="13"/>
      <c r="U227" s="13"/>
      <c r="V227" s="13"/>
      <c r="W227" s="7"/>
      <c r="X227" s="7"/>
      <c r="Y227" s="7"/>
      <c r="Z227" s="7"/>
      <c r="AA227" s="7"/>
      <c r="AB227" s="7"/>
      <c r="AC227" s="7"/>
      <c r="AD227" s="7"/>
      <c r="AE227" s="7"/>
      <c r="AF227" s="13"/>
      <c r="AG227" s="13"/>
      <c r="AH227" s="13"/>
      <c r="AI227" s="13"/>
      <c r="AJ227" s="13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1"/>
      <c r="BM227" s="11"/>
      <c r="BN227" s="13"/>
      <c r="BO227" s="13"/>
      <c r="BP227" s="11"/>
    </row>
    <row r="228" ht="15.75" customHeight="1">
      <c r="A228" s="13"/>
      <c r="B228" s="13"/>
      <c r="C228" s="7"/>
      <c r="D228" s="13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13"/>
      <c r="T228" s="13"/>
      <c r="U228" s="13"/>
      <c r="V228" s="13"/>
      <c r="W228" s="7"/>
      <c r="X228" s="7"/>
      <c r="Y228" s="7"/>
      <c r="Z228" s="7"/>
      <c r="AA228" s="7"/>
      <c r="AB228" s="7"/>
      <c r="AC228" s="7"/>
      <c r="AD228" s="7"/>
      <c r="AE228" s="7"/>
      <c r="AF228" s="13"/>
      <c r="AG228" s="13"/>
      <c r="AH228" s="13"/>
      <c r="AI228" s="13"/>
      <c r="AJ228" s="13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1"/>
      <c r="BM228" s="11"/>
      <c r="BN228" s="13"/>
      <c r="BO228" s="13"/>
      <c r="BP228" s="11"/>
    </row>
    <row r="229" ht="15.75" customHeight="1">
      <c r="A229" s="13"/>
      <c r="B229" s="13"/>
      <c r="C229" s="7"/>
      <c r="D229" s="13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13"/>
      <c r="T229" s="13"/>
      <c r="U229" s="13"/>
      <c r="V229" s="13"/>
      <c r="W229" s="7"/>
      <c r="X229" s="7"/>
      <c r="Y229" s="7"/>
      <c r="Z229" s="7"/>
      <c r="AA229" s="7"/>
      <c r="AB229" s="7"/>
      <c r="AC229" s="7"/>
      <c r="AD229" s="7"/>
      <c r="AE229" s="7"/>
      <c r="AF229" s="13"/>
      <c r="AG229" s="13"/>
      <c r="AH229" s="13"/>
      <c r="AI229" s="13"/>
      <c r="AJ229" s="13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1"/>
      <c r="BM229" s="11"/>
      <c r="BN229" s="13"/>
      <c r="BO229" s="13"/>
      <c r="BP229" s="11"/>
    </row>
    <row r="230" ht="15.75" customHeight="1">
      <c r="A230" s="13"/>
      <c r="B230" s="13"/>
      <c r="C230" s="7"/>
      <c r="D230" s="13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13"/>
      <c r="T230" s="13"/>
      <c r="U230" s="13"/>
      <c r="V230" s="13"/>
      <c r="W230" s="7"/>
      <c r="X230" s="7"/>
      <c r="Y230" s="7"/>
      <c r="Z230" s="7"/>
      <c r="AA230" s="7"/>
      <c r="AB230" s="7"/>
      <c r="AC230" s="7"/>
      <c r="AD230" s="7"/>
      <c r="AE230" s="7"/>
      <c r="AF230" s="13"/>
      <c r="AG230" s="13"/>
      <c r="AH230" s="13"/>
      <c r="AI230" s="13"/>
      <c r="AJ230" s="13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1"/>
      <c r="BM230" s="11"/>
      <c r="BN230" s="13"/>
      <c r="BO230" s="13"/>
      <c r="BP230" s="11"/>
    </row>
    <row r="231" ht="15.75" customHeight="1">
      <c r="A231" s="13"/>
      <c r="B231" s="13"/>
      <c r="C231" s="7"/>
      <c r="D231" s="13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13"/>
      <c r="T231" s="13"/>
      <c r="U231" s="13"/>
      <c r="V231" s="13"/>
      <c r="W231" s="7"/>
      <c r="X231" s="7"/>
      <c r="Y231" s="7"/>
      <c r="Z231" s="7"/>
      <c r="AA231" s="7"/>
      <c r="AB231" s="7"/>
      <c r="AC231" s="7"/>
      <c r="AD231" s="7"/>
      <c r="AE231" s="7"/>
      <c r="AF231" s="13"/>
      <c r="AG231" s="13"/>
      <c r="AH231" s="13"/>
      <c r="AI231" s="13"/>
      <c r="AJ231" s="13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1"/>
      <c r="BM231" s="11"/>
      <c r="BN231" s="13"/>
      <c r="BO231" s="13"/>
      <c r="BP231" s="11"/>
    </row>
    <row r="232" ht="15.75" customHeight="1">
      <c r="A232" s="13"/>
      <c r="B232" s="13"/>
      <c r="C232" s="7"/>
      <c r="D232" s="13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13"/>
      <c r="T232" s="13"/>
      <c r="U232" s="13"/>
      <c r="V232" s="13"/>
      <c r="W232" s="7"/>
      <c r="X232" s="7"/>
      <c r="Y232" s="7"/>
      <c r="Z232" s="7"/>
      <c r="AA232" s="7"/>
      <c r="AB232" s="7"/>
      <c r="AC232" s="7"/>
      <c r="AD232" s="7"/>
      <c r="AE232" s="7"/>
      <c r="AF232" s="13"/>
      <c r="AG232" s="13"/>
      <c r="AH232" s="13"/>
      <c r="AI232" s="13"/>
      <c r="AJ232" s="13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1"/>
      <c r="BM232" s="11"/>
      <c r="BN232" s="13"/>
      <c r="BO232" s="13"/>
      <c r="BP232" s="11"/>
    </row>
    <row r="233" ht="15.75" customHeight="1">
      <c r="A233" s="13"/>
      <c r="B233" s="13"/>
      <c r="C233" s="7"/>
      <c r="D233" s="13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13"/>
      <c r="T233" s="13"/>
      <c r="U233" s="13"/>
      <c r="V233" s="13"/>
      <c r="W233" s="7"/>
      <c r="X233" s="7"/>
      <c r="Y233" s="7"/>
      <c r="Z233" s="7"/>
      <c r="AA233" s="7"/>
      <c r="AB233" s="7"/>
      <c r="AC233" s="7"/>
      <c r="AD233" s="7"/>
      <c r="AE233" s="7"/>
      <c r="AF233" s="13"/>
      <c r="AG233" s="13"/>
      <c r="AH233" s="13"/>
      <c r="AI233" s="13"/>
      <c r="AJ233" s="13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1"/>
      <c r="BM233" s="11"/>
      <c r="BN233" s="13"/>
      <c r="BO233" s="13"/>
      <c r="BP233" s="11"/>
    </row>
    <row r="234" ht="15.75" customHeight="1">
      <c r="A234" s="13"/>
      <c r="B234" s="13"/>
      <c r="C234" s="7"/>
      <c r="D234" s="13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13"/>
      <c r="T234" s="13"/>
      <c r="U234" s="13"/>
      <c r="V234" s="13"/>
      <c r="W234" s="7"/>
      <c r="X234" s="7"/>
      <c r="Y234" s="7"/>
      <c r="Z234" s="7"/>
      <c r="AA234" s="7"/>
      <c r="AB234" s="7"/>
      <c r="AC234" s="7"/>
      <c r="AD234" s="7"/>
      <c r="AE234" s="7"/>
      <c r="AF234" s="13"/>
      <c r="AG234" s="13"/>
      <c r="AH234" s="13"/>
      <c r="AI234" s="13"/>
      <c r="AJ234" s="13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1"/>
      <c r="BM234" s="11"/>
      <c r="BN234" s="13"/>
      <c r="BO234" s="13"/>
      <c r="BP234" s="11"/>
    </row>
    <row r="235" ht="15.75" customHeight="1">
      <c r="A235" s="13"/>
      <c r="B235" s="13"/>
      <c r="C235" s="7"/>
      <c r="D235" s="13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13"/>
      <c r="T235" s="13"/>
      <c r="U235" s="13"/>
      <c r="V235" s="13"/>
      <c r="W235" s="7"/>
      <c r="X235" s="7"/>
      <c r="Y235" s="7"/>
      <c r="Z235" s="7"/>
      <c r="AA235" s="7"/>
      <c r="AB235" s="7"/>
      <c r="AC235" s="7"/>
      <c r="AD235" s="7"/>
      <c r="AE235" s="7"/>
      <c r="AF235" s="13"/>
      <c r="AG235" s="13"/>
      <c r="AH235" s="13"/>
      <c r="AI235" s="13"/>
      <c r="AJ235" s="13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1"/>
      <c r="BM235" s="11"/>
      <c r="BN235" s="13"/>
      <c r="BO235" s="13"/>
      <c r="BP235" s="11"/>
    </row>
    <row r="236" ht="15.75" customHeight="1">
      <c r="A236" s="13"/>
      <c r="B236" s="13"/>
      <c r="C236" s="7"/>
      <c r="D236" s="13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13"/>
      <c r="T236" s="13"/>
      <c r="U236" s="13"/>
      <c r="V236" s="13"/>
      <c r="W236" s="7"/>
      <c r="X236" s="7"/>
      <c r="Y236" s="7"/>
      <c r="Z236" s="7"/>
      <c r="AA236" s="7"/>
      <c r="AB236" s="7"/>
      <c r="AC236" s="7"/>
      <c r="AD236" s="7"/>
      <c r="AE236" s="7"/>
      <c r="AF236" s="13"/>
      <c r="AG236" s="13"/>
      <c r="AH236" s="13"/>
      <c r="AI236" s="13"/>
      <c r="AJ236" s="13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1"/>
      <c r="BM236" s="11"/>
      <c r="BN236" s="13"/>
      <c r="BO236" s="13"/>
      <c r="BP236" s="11"/>
    </row>
    <row r="237" ht="15.75" customHeight="1">
      <c r="A237" s="13"/>
      <c r="B237" s="13"/>
      <c r="C237" s="7"/>
      <c r="D237" s="13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13"/>
      <c r="T237" s="13"/>
      <c r="U237" s="13"/>
      <c r="V237" s="13"/>
      <c r="W237" s="7"/>
      <c r="X237" s="7"/>
      <c r="Y237" s="7"/>
      <c r="Z237" s="7"/>
      <c r="AA237" s="7"/>
      <c r="AB237" s="7"/>
      <c r="AC237" s="7"/>
      <c r="AD237" s="7"/>
      <c r="AE237" s="7"/>
      <c r="AF237" s="13"/>
      <c r="AG237" s="13"/>
      <c r="AH237" s="13"/>
      <c r="AI237" s="13"/>
      <c r="AJ237" s="13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1"/>
      <c r="BM237" s="11"/>
      <c r="BN237" s="13"/>
      <c r="BO237" s="13"/>
      <c r="BP237" s="11"/>
    </row>
    <row r="238" ht="15.75" customHeight="1">
      <c r="A238" s="13"/>
      <c r="B238" s="13"/>
      <c r="C238" s="7"/>
      <c r="D238" s="13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13"/>
      <c r="T238" s="13"/>
      <c r="U238" s="13"/>
      <c r="V238" s="13"/>
      <c r="W238" s="7"/>
      <c r="X238" s="7"/>
      <c r="Y238" s="7"/>
      <c r="Z238" s="7"/>
      <c r="AA238" s="7"/>
      <c r="AB238" s="7"/>
      <c r="AC238" s="7"/>
      <c r="AD238" s="7"/>
      <c r="AE238" s="7"/>
      <c r="AF238" s="13"/>
      <c r="AG238" s="13"/>
      <c r="AH238" s="13"/>
      <c r="AI238" s="13"/>
      <c r="AJ238" s="13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1"/>
      <c r="BM238" s="11"/>
      <c r="BN238" s="13"/>
      <c r="BO238" s="13"/>
      <c r="BP238" s="11"/>
    </row>
    <row r="239" ht="15.75" customHeight="1">
      <c r="A239" s="13"/>
      <c r="B239" s="13"/>
      <c r="C239" s="7"/>
      <c r="D239" s="13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13"/>
      <c r="T239" s="13"/>
      <c r="U239" s="13"/>
      <c r="V239" s="13"/>
      <c r="W239" s="7"/>
      <c r="X239" s="7"/>
      <c r="Y239" s="7"/>
      <c r="Z239" s="7"/>
      <c r="AA239" s="7"/>
      <c r="AB239" s="7"/>
      <c r="AC239" s="7"/>
      <c r="AD239" s="7"/>
      <c r="AE239" s="7"/>
      <c r="AF239" s="13"/>
      <c r="AG239" s="13"/>
      <c r="AH239" s="13"/>
      <c r="AI239" s="13"/>
      <c r="AJ239" s="13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1"/>
      <c r="BM239" s="11"/>
      <c r="BN239" s="13"/>
      <c r="BO239" s="13"/>
      <c r="BP239" s="11"/>
    </row>
    <row r="240" ht="15.75" customHeight="1">
      <c r="A240" s="13"/>
      <c r="B240" s="13"/>
      <c r="C240" s="7"/>
      <c r="D240" s="13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13"/>
      <c r="T240" s="13"/>
      <c r="U240" s="13"/>
      <c r="V240" s="13"/>
      <c r="W240" s="7"/>
      <c r="X240" s="7"/>
      <c r="Y240" s="7"/>
      <c r="Z240" s="7"/>
      <c r="AA240" s="7"/>
      <c r="AB240" s="7"/>
      <c r="AC240" s="7"/>
      <c r="AD240" s="7"/>
      <c r="AE240" s="7"/>
      <c r="AF240" s="13"/>
      <c r="AG240" s="13"/>
      <c r="AH240" s="13"/>
      <c r="AI240" s="13"/>
      <c r="AJ240" s="13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1"/>
      <c r="BM240" s="11"/>
      <c r="BN240" s="13"/>
      <c r="BO240" s="13"/>
      <c r="BP240" s="11"/>
    </row>
    <row r="241" ht="15.75" customHeight="1">
      <c r="A241" s="13"/>
      <c r="B241" s="13"/>
      <c r="C241" s="7"/>
      <c r="D241" s="13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13"/>
      <c r="T241" s="13"/>
      <c r="U241" s="13"/>
      <c r="V241" s="13"/>
      <c r="W241" s="7"/>
      <c r="X241" s="7"/>
      <c r="Y241" s="7"/>
      <c r="Z241" s="7"/>
      <c r="AA241" s="7"/>
      <c r="AB241" s="7"/>
      <c r="AC241" s="7"/>
      <c r="AD241" s="7"/>
      <c r="AE241" s="7"/>
      <c r="AF241" s="13"/>
      <c r="AG241" s="13"/>
      <c r="AH241" s="13"/>
      <c r="AI241" s="13"/>
      <c r="AJ241" s="13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1"/>
      <c r="BM241" s="11"/>
      <c r="BN241" s="13"/>
      <c r="BO241" s="13"/>
      <c r="BP241" s="11"/>
    </row>
    <row r="242" ht="15.75" customHeight="1">
      <c r="A242" s="13"/>
      <c r="B242" s="13"/>
      <c r="C242" s="7"/>
      <c r="D242" s="13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13"/>
      <c r="T242" s="13"/>
      <c r="U242" s="13"/>
      <c r="V242" s="13"/>
      <c r="W242" s="7"/>
      <c r="X242" s="7"/>
      <c r="Y242" s="7"/>
      <c r="Z242" s="7"/>
      <c r="AA242" s="7"/>
      <c r="AB242" s="7"/>
      <c r="AC242" s="7"/>
      <c r="AD242" s="7"/>
      <c r="AE242" s="7"/>
      <c r="AF242" s="13"/>
      <c r="AG242" s="13"/>
      <c r="AH242" s="13"/>
      <c r="AI242" s="13"/>
      <c r="AJ242" s="13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1"/>
      <c r="BM242" s="11"/>
      <c r="BN242" s="13"/>
      <c r="BO242" s="13"/>
      <c r="BP242" s="11"/>
    </row>
    <row r="243" ht="15.75" customHeight="1">
      <c r="A243" s="13"/>
      <c r="B243" s="13"/>
      <c r="C243" s="7"/>
      <c r="D243" s="13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13"/>
      <c r="T243" s="13"/>
      <c r="U243" s="13"/>
      <c r="V243" s="13"/>
      <c r="W243" s="7"/>
      <c r="X243" s="7"/>
      <c r="Y243" s="7"/>
      <c r="Z243" s="7"/>
      <c r="AA243" s="7"/>
      <c r="AB243" s="7"/>
      <c r="AC243" s="7"/>
      <c r="AD243" s="7"/>
      <c r="AE243" s="7"/>
      <c r="AF243" s="13"/>
      <c r="AG243" s="13"/>
      <c r="AH243" s="13"/>
      <c r="AI243" s="13"/>
      <c r="AJ243" s="13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1"/>
      <c r="BM243" s="11"/>
      <c r="BN243" s="13"/>
      <c r="BO243" s="13"/>
      <c r="BP243" s="11"/>
    </row>
    <row r="244" ht="15.75" customHeight="1">
      <c r="A244" s="13"/>
      <c r="B244" s="13"/>
      <c r="C244" s="7"/>
      <c r="D244" s="13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13"/>
      <c r="T244" s="13"/>
      <c r="U244" s="13"/>
      <c r="V244" s="13"/>
      <c r="W244" s="7"/>
      <c r="X244" s="7"/>
      <c r="Y244" s="7"/>
      <c r="Z244" s="7"/>
      <c r="AA244" s="7"/>
      <c r="AB244" s="7"/>
      <c r="AC244" s="7"/>
      <c r="AD244" s="7"/>
      <c r="AE244" s="7"/>
      <c r="AF244" s="13"/>
      <c r="AG244" s="13"/>
      <c r="AH244" s="13"/>
      <c r="AI244" s="13"/>
      <c r="AJ244" s="13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1"/>
      <c r="BM244" s="11"/>
      <c r="BN244" s="13"/>
      <c r="BO244" s="13"/>
      <c r="BP244" s="11"/>
    </row>
    <row r="245" ht="15.75" customHeight="1">
      <c r="A245" s="13"/>
      <c r="B245" s="13"/>
      <c r="C245" s="7"/>
      <c r="D245" s="13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13"/>
      <c r="T245" s="13"/>
      <c r="U245" s="13"/>
      <c r="V245" s="13"/>
      <c r="W245" s="7"/>
      <c r="X245" s="7"/>
      <c r="Y245" s="7"/>
      <c r="Z245" s="7"/>
      <c r="AA245" s="7"/>
      <c r="AB245" s="7"/>
      <c r="AC245" s="7"/>
      <c r="AD245" s="7"/>
      <c r="AE245" s="7"/>
      <c r="AF245" s="13"/>
      <c r="AG245" s="13"/>
      <c r="AH245" s="13"/>
      <c r="AI245" s="13"/>
      <c r="AJ245" s="13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1"/>
      <c r="BM245" s="11"/>
      <c r="BN245" s="13"/>
      <c r="BO245" s="13"/>
      <c r="BP245" s="11"/>
    </row>
    <row r="246" ht="15.75" customHeight="1">
      <c r="A246" s="13"/>
      <c r="B246" s="13"/>
      <c r="C246" s="7"/>
      <c r="D246" s="13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13"/>
      <c r="T246" s="13"/>
      <c r="U246" s="13"/>
      <c r="V246" s="13"/>
      <c r="W246" s="7"/>
      <c r="X246" s="7"/>
      <c r="Y246" s="7"/>
      <c r="Z246" s="7"/>
      <c r="AA246" s="7"/>
      <c r="AB246" s="7"/>
      <c r="AC246" s="7"/>
      <c r="AD246" s="7"/>
      <c r="AE246" s="7"/>
      <c r="AF246" s="13"/>
      <c r="AG246" s="13"/>
      <c r="AH246" s="13"/>
      <c r="AI246" s="13"/>
      <c r="AJ246" s="13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1"/>
      <c r="BM246" s="11"/>
      <c r="BN246" s="13"/>
      <c r="BO246" s="13"/>
      <c r="BP246" s="11"/>
    </row>
    <row r="247" ht="15.75" customHeight="1">
      <c r="A247" s="13"/>
      <c r="B247" s="13"/>
      <c r="C247" s="7"/>
      <c r="D247" s="13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13"/>
      <c r="T247" s="13"/>
      <c r="U247" s="13"/>
      <c r="V247" s="13"/>
      <c r="W247" s="7"/>
      <c r="X247" s="7"/>
      <c r="Y247" s="7"/>
      <c r="Z247" s="7"/>
      <c r="AA247" s="7"/>
      <c r="AB247" s="7"/>
      <c r="AC247" s="7"/>
      <c r="AD247" s="7"/>
      <c r="AE247" s="7"/>
      <c r="AF247" s="13"/>
      <c r="AG247" s="13"/>
      <c r="AH247" s="13"/>
      <c r="AI247" s="13"/>
      <c r="AJ247" s="13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1"/>
      <c r="BM247" s="11"/>
      <c r="BN247" s="13"/>
      <c r="BO247" s="13"/>
      <c r="BP247" s="11"/>
    </row>
    <row r="248" ht="15.75" customHeight="1">
      <c r="A248" s="13"/>
      <c r="B248" s="13"/>
      <c r="C248" s="7"/>
      <c r="D248" s="13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13"/>
      <c r="T248" s="13"/>
      <c r="U248" s="13"/>
      <c r="V248" s="13"/>
      <c r="W248" s="7"/>
      <c r="X248" s="7"/>
      <c r="Y248" s="7"/>
      <c r="Z248" s="7"/>
      <c r="AA248" s="7"/>
      <c r="AB248" s="7"/>
      <c r="AC248" s="7"/>
      <c r="AD248" s="7"/>
      <c r="AE248" s="7"/>
      <c r="AF248" s="13"/>
      <c r="AG248" s="13"/>
      <c r="AH248" s="13"/>
      <c r="AI248" s="13"/>
      <c r="AJ248" s="13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1"/>
      <c r="BM248" s="11"/>
      <c r="BN248" s="13"/>
      <c r="BO248" s="13"/>
      <c r="BP248" s="11"/>
    </row>
    <row r="249" ht="15.75" customHeight="1">
      <c r="A249" s="13"/>
      <c r="B249" s="13"/>
      <c r="C249" s="7"/>
      <c r="D249" s="13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13"/>
      <c r="T249" s="13"/>
      <c r="U249" s="13"/>
      <c r="V249" s="13"/>
      <c r="W249" s="7"/>
      <c r="X249" s="7"/>
      <c r="Y249" s="7"/>
      <c r="Z249" s="7"/>
      <c r="AA249" s="7"/>
      <c r="AB249" s="7"/>
      <c r="AC249" s="7"/>
      <c r="AD249" s="7"/>
      <c r="AE249" s="7"/>
      <c r="AF249" s="13"/>
      <c r="AG249" s="13"/>
      <c r="AH249" s="13"/>
      <c r="AI249" s="13"/>
      <c r="AJ249" s="13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1"/>
      <c r="BM249" s="11"/>
      <c r="BN249" s="13"/>
      <c r="BO249" s="13"/>
      <c r="BP249" s="11"/>
    </row>
    <row r="250" ht="15.75" customHeight="1">
      <c r="A250" s="13"/>
      <c r="B250" s="13"/>
      <c r="C250" s="7"/>
      <c r="D250" s="13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13"/>
      <c r="T250" s="13"/>
      <c r="U250" s="13"/>
      <c r="V250" s="13"/>
      <c r="W250" s="7"/>
      <c r="X250" s="7"/>
      <c r="Y250" s="7"/>
      <c r="Z250" s="7"/>
      <c r="AA250" s="7"/>
      <c r="AB250" s="7"/>
      <c r="AC250" s="7"/>
      <c r="AD250" s="7"/>
      <c r="AE250" s="7"/>
      <c r="AF250" s="13"/>
      <c r="AG250" s="13"/>
      <c r="AH250" s="13"/>
      <c r="AI250" s="13"/>
      <c r="AJ250" s="13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1"/>
      <c r="BM250" s="11"/>
      <c r="BN250" s="13"/>
      <c r="BO250" s="13"/>
      <c r="BP250" s="11"/>
    </row>
    <row r="251" ht="15.75" customHeight="1">
      <c r="A251" s="13"/>
      <c r="B251" s="13"/>
      <c r="C251" s="7"/>
      <c r="D251" s="1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13"/>
      <c r="T251" s="13"/>
      <c r="U251" s="13"/>
      <c r="V251" s="13"/>
      <c r="W251" s="7"/>
      <c r="X251" s="7"/>
      <c r="Y251" s="7"/>
      <c r="Z251" s="7"/>
      <c r="AA251" s="7"/>
      <c r="AB251" s="7"/>
      <c r="AC251" s="7"/>
      <c r="AD251" s="7"/>
      <c r="AE251" s="7"/>
      <c r="AF251" s="13"/>
      <c r="AG251" s="13"/>
      <c r="AH251" s="13"/>
      <c r="AI251" s="13"/>
      <c r="AJ251" s="13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1"/>
      <c r="BM251" s="11"/>
      <c r="BN251" s="13"/>
      <c r="BO251" s="13"/>
      <c r="BP251" s="11"/>
    </row>
    <row r="252" ht="15.75" customHeight="1">
      <c r="A252" s="13"/>
      <c r="B252" s="13"/>
      <c r="C252" s="7"/>
      <c r="D252" s="13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13"/>
      <c r="T252" s="13"/>
      <c r="U252" s="13"/>
      <c r="V252" s="13"/>
      <c r="W252" s="7"/>
      <c r="X252" s="7"/>
      <c r="Y252" s="7"/>
      <c r="Z252" s="7"/>
      <c r="AA252" s="7"/>
      <c r="AB252" s="7"/>
      <c r="AC252" s="7"/>
      <c r="AD252" s="7"/>
      <c r="AE252" s="7"/>
      <c r="AF252" s="13"/>
      <c r="AG252" s="13"/>
      <c r="AH252" s="13"/>
      <c r="AI252" s="13"/>
      <c r="AJ252" s="13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1"/>
      <c r="BM252" s="11"/>
      <c r="BN252" s="13"/>
      <c r="BO252" s="13"/>
      <c r="BP252" s="11"/>
    </row>
    <row r="253" ht="15.75" customHeight="1">
      <c r="A253" s="13"/>
      <c r="B253" s="13"/>
      <c r="C253" s="7"/>
      <c r="D253" s="13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13"/>
      <c r="T253" s="13"/>
      <c r="U253" s="13"/>
      <c r="V253" s="13"/>
      <c r="W253" s="7"/>
      <c r="X253" s="7"/>
      <c r="Y253" s="7"/>
      <c r="Z253" s="7"/>
      <c r="AA253" s="7"/>
      <c r="AB253" s="7"/>
      <c r="AC253" s="7"/>
      <c r="AD253" s="7"/>
      <c r="AE253" s="7"/>
      <c r="AF253" s="13"/>
      <c r="AG253" s="13"/>
      <c r="AH253" s="13"/>
      <c r="AI253" s="13"/>
      <c r="AJ253" s="13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1"/>
      <c r="BM253" s="11"/>
      <c r="BN253" s="13"/>
      <c r="BO253" s="13"/>
      <c r="BP253" s="11"/>
    </row>
    <row r="254" ht="15.75" customHeight="1">
      <c r="A254" s="13"/>
      <c r="B254" s="13"/>
      <c r="C254" s="7"/>
      <c r="D254" s="13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13"/>
      <c r="T254" s="13"/>
      <c r="U254" s="13"/>
      <c r="V254" s="13"/>
      <c r="W254" s="7"/>
      <c r="X254" s="7"/>
      <c r="Y254" s="7"/>
      <c r="Z254" s="7"/>
      <c r="AA254" s="7"/>
      <c r="AB254" s="7"/>
      <c r="AC254" s="7"/>
      <c r="AD254" s="7"/>
      <c r="AE254" s="7"/>
      <c r="AF254" s="13"/>
      <c r="AG254" s="13"/>
      <c r="AH254" s="13"/>
      <c r="AI254" s="13"/>
      <c r="AJ254" s="13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1"/>
      <c r="BM254" s="11"/>
      <c r="BN254" s="13"/>
      <c r="BO254" s="13"/>
      <c r="BP254" s="11"/>
    </row>
    <row r="255" ht="15.75" customHeight="1">
      <c r="A255" s="13"/>
      <c r="B255" s="13"/>
      <c r="C255" s="7"/>
      <c r="D255" s="13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13"/>
      <c r="T255" s="13"/>
      <c r="U255" s="13"/>
      <c r="V255" s="13"/>
      <c r="W255" s="7"/>
      <c r="X255" s="7"/>
      <c r="Y255" s="7"/>
      <c r="Z255" s="7"/>
      <c r="AA255" s="7"/>
      <c r="AB255" s="7"/>
      <c r="AC255" s="7"/>
      <c r="AD255" s="7"/>
      <c r="AE255" s="7"/>
      <c r="AF255" s="13"/>
      <c r="AG255" s="13"/>
      <c r="AH255" s="13"/>
      <c r="AI255" s="13"/>
      <c r="AJ255" s="13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1"/>
      <c r="BM255" s="11"/>
      <c r="BN255" s="13"/>
      <c r="BO255" s="13"/>
      <c r="BP255" s="11"/>
    </row>
    <row r="256" ht="15.75" customHeight="1">
      <c r="A256" s="13"/>
      <c r="B256" s="13"/>
      <c r="C256" s="7"/>
      <c r="D256" s="13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13"/>
      <c r="T256" s="13"/>
      <c r="U256" s="13"/>
      <c r="V256" s="13"/>
      <c r="W256" s="7"/>
      <c r="X256" s="7"/>
      <c r="Y256" s="7"/>
      <c r="Z256" s="7"/>
      <c r="AA256" s="7"/>
      <c r="AB256" s="7"/>
      <c r="AC256" s="7"/>
      <c r="AD256" s="7"/>
      <c r="AE256" s="7"/>
      <c r="AF256" s="13"/>
      <c r="AG256" s="13"/>
      <c r="AH256" s="13"/>
      <c r="AI256" s="13"/>
      <c r="AJ256" s="13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1"/>
      <c r="BM256" s="11"/>
      <c r="BN256" s="13"/>
      <c r="BO256" s="13"/>
      <c r="BP256" s="11"/>
    </row>
    <row r="257" ht="15.75" customHeight="1">
      <c r="A257" s="13"/>
      <c r="B257" s="13"/>
      <c r="C257" s="7"/>
      <c r="D257" s="13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13"/>
      <c r="T257" s="13"/>
      <c r="U257" s="13"/>
      <c r="V257" s="13"/>
      <c r="W257" s="7"/>
      <c r="X257" s="7"/>
      <c r="Y257" s="7"/>
      <c r="Z257" s="7"/>
      <c r="AA257" s="7"/>
      <c r="AB257" s="7"/>
      <c r="AC257" s="7"/>
      <c r="AD257" s="7"/>
      <c r="AE257" s="7"/>
      <c r="AF257" s="13"/>
      <c r="AG257" s="13"/>
      <c r="AH257" s="13"/>
      <c r="AI257" s="13"/>
      <c r="AJ257" s="13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1"/>
      <c r="BM257" s="11"/>
      <c r="BN257" s="13"/>
      <c r="BO257" s="13"/>
      <c r="BP257" s="11"/>
    </row>
    <row r="258" ht="15.75" customHeight="1">
      <c r="A258" s="13"/>
      <c r="B258" s="13"/>
      <c r="C258" s="7"/>
      <c r="D258" s="13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13"/>
      <c r="T258" s="13"/>
      <c r="U258" s="13"/>
      <c r="V258" s="13"/>
      <c r="W258" s="7"/>
      <c r="X258" s="7"/>
      <c r="Y258" s="7"/>
      <c r="Z258" s="7"/>
      <c r="AA258" s="7"/>
      <c r="AB258" s="7"/>
      <c r="AC258" s="7"/>
      <c r="AD258" s="7"/>
      <c r="AE258" s="7"/>
      <c r="AF258" s="13"/>
      <c r="AG258" s="13"/>
      <c r="AH258" s="13"/>
      <c r="AI258" s="13"/>
      <c r="AJ258" s="13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1"/>
      <c r="BM258" s="11"/>
      <c r="BN258" s="13"/>
      <c r="BO258" s="13"/>
      <c r="BP258" s="11"/>
    </row>
    <row r="259" ht="15.75" customHeight="1">
      <c r="A259" s="13"/>
      <c r="B259" s="13"/>
      <c r="C259" s="7"/>
      <c r="D259" s="13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13"/>
      <c r="T259" s="13"/>
      <c r="U259" s="13"/>
      <c r="V259" s="13"/>
      <c r="W259" s="7"/>
      <c r="X259" s="7"/>
      <c r="Y259" s="7"/>
      <c r="Z259" s="7"/>
      <c r="AA259" s="7"/>
      <c r="AB259" s="7"/>
      <c r="AC259" s="7"/>
      <c r="AD259" s="7"/>
      <c r="AE259" s="7"/>
      <c r="AF259" s="13"/>
      <c r="AG259" s="13"/>
      <c r="AH259" s="13"/>
      <c r="AI259" s="13"/>
      <c r="AJ259" s="13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1"/>
      <c r="BM259" s="11"/>
      <c r="BN259" s="13"/>
      <c r="BO259" s="13"/>
      <c r="BP259" s="11"/>
    </row>
    <row r="260" ht="15.75" customHeight="1">
      <c r="A260" s="13"/>
      <c r="B260" s="13"/>
      <c r="C260" s="7"/>
      <c r="D260" s="13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13"/>
      <c r="T260" s="13"/>
      <c r="U260" s="13"/>
      <c r="V260" s="13"/>
      <c r="W260" s="7"/>
      <c r="X260" s="7"/>
      <c r="Y260" s="7"/>
      <c r="Z260" s="7"/>
      <c r="AA260" s="7"/>
      <c r="AB260" s="7"/>
      <c r="AC260" s="7"/>
      <c r="AD260" s="7"/>
      <c r="AE260" s="7"/>
      <c r="AF260" s="13"/>
      <c r="AG260" s="13"/>
      <c r="AH260" s="13"/>
      <c r="AI260" s="13"/>
      <c r="AJ260" s="13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1"/>
      <c r="BM260" s="11"/>
      <c r="BN260" s="13"/>
      <c r="BO260" s="13"/>
      <c r="BP260" s="11"/>
    </row>
    <row r="261" ht="15.75" customHeight="1">
      <c r="A261" s="13"/>
      <c r="B261" s="13"/>
      <c r="C261" s="7"/>
      <c r="D261" s="13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13"/>
      <c r="T261" s="13"/>
      <c r="U261" s="13"/>
      <c r="V261" s="13"/>
      <c r="W261" s="7"/>
      <c r="X261" s="7"/>
      <c r="Y261" s="7"/>
      <c r="Z261" s="7"/>
      <c r="AA261" s="7"/>
      <c r="AB261" s="7"/>
      <c r="AC261" s="7"/>
      <c r="AD261" s="7"/>
      <c r="AE261" s="7"/>
      <c r="AF261" s="13"/>
      <c r="AG261" s="13"/>
      <c r="AH261" s="13"/>
      <c r="AI261" s="13"/>
      <c r="AJ261" s="13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1"/>
      <c r="BM261" s="11"/>
      <c r="BN261" s="13"/>
      <c r="BO261" s="13"/>
      <c r="BP261" s="11"/>
    </row>
    <row r="262" ht="15.75" customHeight="1">
      <c r="A262" s="13"/>
      <c r="B262" s="13"/>
      <c r="C262" s="7"/>
      <c r="D262" s="13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13"/>
      <c r="T262" s="13"/>
      <c r="U262" s="13"/>
      <c r="V262" s="13"/>
      <c r="W262" s="7"/>
      <c r="X262" s="7"/>
      <c r="Y262" s="7"/>
      <c r="Z262" s="7"/>
      <c r="AA262" s="7"/>
      <c r="AB262" s="7"/>
      <c r="AC262" s="7"/>
      <c r="AD262" s="7"/>
      <c r="AE262" s="7"/>
      <c r="AF262" s="13"/>
      <c r="AG262" s="13"/>
      <c r="AH262" s="13"/>
      <c r="AI262" s="13"/>
      <c r="AJ262" s="13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1"/>
      <c r="BM262" s="11"/>
      <c r="BN262" s="13"/>
      <c r="BO262" s="13"/>
      <c r="BP262" s="11"/>
    </row>
    <row r="263" ht="15.75" customHeight="1">
      <c r="A263" s="13"/>
      <c r="B263" s="13"/>
      <c r="C263" s="7"/>
      <c r="D263" s="13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13"/>
      <c r="T263" s="13"/>
      <c r="U263" s="13"/>
      <c r="V263" s="13"/>
      <c r="W263" s="7"/>
      <c r="X263" s="7"/>
      <c r="Y263" s="7"/>
      <c r="Z263" s="7"/>
      <c r="AA263" s="7"/>
      <c r="AB263" s="7"/>
      <c r="AC263" s="7"/>
      <c r="AD263" s="7"/>
      <c r="AE263" s="7"/>
      <c r="AF263" s="13"/>
      <c r="AG263" s="13"/>
      <c r="AH263" s="13"/>
      <c r="AI263" s="13"/>
      <c r="AJ263" s="13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1"/>
      <c r="BM263" s="11"/>
      <c r="BN263" s="13"/>
      <c r="BO263" s="13"/>
      <c r="BP263" s="11"/>
    </row>
    <row r="264" ht="15.75" customHeight="1">
      <c r="A264" s="13"/>
      <c r="B264" s="13"/>
      <c r="C264" s="7"/>
      <c r="D264" s="13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13"/>
      <c r="T264" s="13"/>
      <c r="U264" s="13"/>
      <c r="V264" s="13"/>
      <c r="W264" s="7"/>
      <c r="X264" s="7"/>
      <c r="Y264" s="7"/>
      <c r="Z264" s="7"/>
      <c r="AA264" s="7"/>
      <c r="AB264" s="7"/>
      <c r="AC264" s="7"/>
      <c r="AD264" s="7"/>
      <c r="AE264" s="7"/>
      <c r="AF264" s="13"/>
      <c r="AG264" s="13"/>
      <c r="AH264" s="13"/>
      <c r="AI264" s="13"/>
      <c r="AJ264" s="13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1"/>
      <c r="BM264" s="11"/>
      <c r="BN264" s="13"/>
      <c r="BO264" s="13"/>
      <c r="BP264" s="11"/>
    </row>
    <row r="265" ht="15.75" customHeight="1">
      <c r="A265" s="13"/>
      <c r="B265" s="13"/>
      <c r="C265" s="7"/>
      <c r="D265" s="13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13"/>
      <c r="T265" s="13"/>
      <c r="U265" s="13"/>
      <c r="V265" s="13"/>
      <c r="W265" s="7"/>
      <c r="X265" s="7"/>
      <c r="Y265" s="7"/>
      <c r="Z265" s="7"/>
      <c r="AA265" s="7"/>
      <c r="AB265" s="7"/>
      <c r="AC265" s="7"/>
      <c r="AD265" s="7"/>
      <c r="AE265" s="7"/>
      <c r="AF265" s="13"/>
      <c r="AG265" s="13"/>
      <c r="AH265" s="13"/>
      <c r="AI265" s="13"/>
      <c r="AJ265" s="13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1"/>
      <c r="BM265" s="11"/>
      <c r="BN265" s="13"/>
      <c r="BO265" s="13"/>
      <c r="BP265" s="11"/>
    </row>
    <row r="266" ht="15.75" customHeight="1">
      <c r="A266" s="13"/>
      <c r="B266" s="13"/>
      <c r="C266" s="7"/>
      <c r="D266" s="13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13"/>
      <c r="T266" s="13"/>
      <c r="U266" s="13"/>
      <c r="V266" s="13"/>
      <c r="W266" s="7"/>
      <c r="X266" s="7"/>
      <c r="Y266" s="7"/>
      <c r="Z266" s="7"/>
      <c r="AA266" s="7"/>
      <c r="AB266" s="7"/>
      <c r="AC266" s="7"/>
      <c r="AD266" s="7"/>
      <c r="AE266" s="7"/>
      <c r="AF266" s="13"/>
      <c r="AG266" s="13"/>
      <c r="AH266" s="13"/>
      <c r="AI266" s="13"/>
      <c r="AJ266" s="13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1"/>
      <c r="BM266" s="11"/>
      <c r="BN266" s="13"/>
      <c r="BO266" s="13"/>
      <c r="BP266" s="11"/>
    </row>
    <row r="267" ht="15.75" customHeight="1">
      <c r="A267" s="13"/>
      <c r="B267" s="13"/>
      <c r="C267" s="7"/>
      <c r="D267" s="13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13"/>
      <c r="T267" s="13"/>
      <c r="U267" s="13"/>
      <c r="V267" s="13"/>
      <c r="W267" s="7"/>
      <c r="X267" s="7"/>
      <c r="Y267" s="7"/>
      <c r="Z267" s="7"/>
      <c r="AA267" s="7"/>
      <c r="AB267" s="7"/>
      <c r="AC267" s="7"/>
      <c r="AD267" s="7"/>
      <c r="AE267" s="7"/>
      <c r="AF267" s="13"/>
      <c r="AG267" s="13"/>
      <c r="AH267" s="13"/>
      <c r="AI267" s="13"/>
      <c r="AJ267" s="13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1"/>
      <c r="BM267" s="11"/>
      <c r="BN267" s="13"/>
      <c r="BO267" s="13"/>
      <c r="BP267" s="11"/>
    </row>
    <row r="268" ht="15.75" customHeight="1">
      <c r="A268" s="13"/>
      <c r="B268" s="13"/>
      <c r="C268" s="7"/>
      <c r="D268" s="13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13"/>
      <c r="T268" s="13"/>
      <c r="U268" s="13"/>
      <c r="V268" s="13"/>
      <c r="W268" s="7"/>
      <c r="X268" s="7"/>
      <c r="Y268" s="7"/>
      <c r="Z268" s="7"/>
      <c r="AA268" s="7"/>
      <c r="AB268" s="7"/>
      <c r="AC268" s="7"/>
      <c r="AD268" s="7"/>
      <c r="AE268" s="7"/>
      <c r="AF268" s="13"/>
      <c r="AG268" s="13"/>
      <c r="AH268" s="13"/>
      <c r="AI268" s="13"/>
      <c r="AJ268" s="13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1"/>
      <c r="BM268" s="11"/>
      <c r="BN268" s="13"/>
      <c r="BO268" s="13"/>
      <c r="BP268" s="11"/>
    </row>
    <row r="269" ht="15.75" customHeight="1">
      <c r="A269" s="13"/>
      <c r="B269" s="13"/>
      <c r="C269" s="7"/>
      <c r="D269" s="13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13"/>
      <c r="T269" s="13"/>
      <c r="U269" s="13"/>
      <c r="V269" s="13"/>
      <c r="W269" s="7"/>
      <c r="X269" s="7"/>
      <c r="Y269" s="7"/>
      <c r="Z269" s="7"/>
      <c r="AA269" s="7"/>
      <c r="AB269" s="7"/>
      <c r="AC269" s="7"/>
      <c r="AD269" s="7"/>
      <c r="AE269" s="7"/>
      <c r="AF269" s="13"/>
      <c r="AG269" s="13"/>
      <c r="AH269" s="13"/>
      <c r="AI269" s="13"/>
      <c r="AJ269" s="13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1"/>
      <c r="BM269" s="11"/>
      <c r="BN269" s="13"/>
      <c r="BO269" s="13"/>
      <c r="BP269" s="11"/>
    </row>
    <row r="270" ht="15.75" customHeight="1">
      <c r="A270" s="13"/>
      <c r="B270" s="13"/>
      <c r="C270" s="7"/>
      <c r="D270" s="13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13"/>
      <c r="T270" s="13"/>
      <c r="U270" s="13"/>
      <c r="V270" s="13"/>
      <c r="W270" s="7"/>
      <c r="X270" s="7"/>
      <c r="Y270" s="7"/>
      <c r="Z270" s="7"/>
      <c r="AA270" s="7"/>
      <c r="AB270" s="7"/>
      <c r="AC270" s="7"/>
      <c r="AD270" s="7"/>
      <c r="AE270" s="7"/>
      <c r="AF270" s="13"/>
      <c r="AG270" s="13"/>
      <c r="AH270" s="13"/>
      <c r="AI270" s="13"/>
      <c r="AJ270" s="13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1"/>
      <c r="BM270" s="11"/>
      <c r="BN270" s="13"/>
      <c r="BO270" s="13"/>
      <c r="BP270" s="11"/>
    </row>
    <row r="271" ht="15.75" customHeight="1">
      <c r="A271" s="13"/>
      <c r="B271" s="13"/>
      <c r="C271" s="7"/>
      <c r="D271" s="13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13"/>
      <c r="T271" s="13"/>
      <c r="U271" s="13"/>
      <c r="V271" s="13"/>
      <c r="W271" s="7"/>
      <c r="X271" s="7"/>
      <c r="Y271" s="7"/>
      <c r="Z271" s="7"/>
      <c r="AA271" s="7"/>
      <c r="AB271" s="7"/>
      <c r="AC271" s="7"/>
      <c r="AD271" s="7"/>
      <c r="AE271" s="7"/>
      <c r="AF271" s="13"/>
      <c r="AG271" s="13"/>
      <c r="AH271" s="13"/>
      <c r="AI271" s="13"/>
      <c r="AJ271" s="13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1"/>
      <c r="BM271" s="11"/>
      <c r="BN271" s="13"/>
      <c r="BO271" s="13"/>
      <c r="BP271" s="11"/>
    </row>
    <row r="272" ht="15.75" customHeight="1">
      <c r="A272" s="13"/>
      <c r="B272" s="13"/>
      <c r="C272" s="7"/>
      <c r="D272" s="13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13"/>
      <c r="T272" s="13"/>
      <c r="U272" s="13"/>
      <c r="V272" s="13"/>
      <c r="W272" s="7"/>
      <c r="X272" s="7"/>
      <c r="Y272" s="7"/>
      <c r="Z272" s="7"/>
      <c r="AA272" s="7"/>
      <c r="AB272" s="7"/>
      <c r="AC272" s="7"/>
      <c r="AD272" s="7"/>
      <c r="AE272" s="7"/>
      <c r="AF272" s="13"/>
      <c r="AG272" s="13"/>
      <c r="AH272" s="13"/>
      <c r="AI272" s="13"/>
      <c r="AJ272" s="13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1"/>
      <c r="BM272" s="11"/>
      <c r="BN272" s="13"/>
      <c r="BO272" s="13"/>
      <c r="BP272" s="11"/>
    </row>
    <row r="273" ht="15.75" customHeight="1">
      <c r="A273" s="13"/>
      <c r="B273" s="13"/>
      <c r="C273" s="7"/>
      <c r="D273" s="13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13"/>
      <c r="T273" s="13"/>
      <c r="U273" s="13"/>
      <c r="V273" s="13"/>
      <c r="W273" s="7"/>
      <c r="X273" s="7"/>
      <c r="Y273" s="7"/>
      <c r="Z273" s="7"/>
      <c r="AA273" s="7"/>
      <c r="AB273" s="7"/>
      <c r="AC273" s="7"/>
      <c r="AD273" s="7"/>
      <c r="AE273" s="7"/>
      <c r="AF273" s="13"/>
      <c r="AG273" s="13"/>
      <c r="AH273" s="13"/>
      <c r="AI273" s="13"/>
      <c r="AJ273" s="13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1"/>
      <c r="BM273" s="11"/>
      <c r="BN273" s="13"/>
      <c r="BO273" s="13"/>
      <c r="BP273" s="11"/>
    </row>
    <row r="274" ht="15.75" customHeight="1">
      <c r="A274" s="13"/>
      <c r="B274" s="13"/>
      <c r="C274" s="7"/>
      <c r="D274" s="13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13"/>
      <c r="T274" s="13"/>
      <c r="U274" s="13"/>
      <c r="V274" s="13"/>
      <c r="W274" s="7"/>
      <c r="X274" s="7"/>
      <c r="Y274" s="7"/>
      <c r="Z274" s="7"/>
      <c r="AA274" s="7"/>
      <c r="AB274" s="7"/>
      <c r="AC274" s="7"/>
      <c r="AD274" s="7"/>
      <c r="AE274" s="7"/>
      <c r="AF274" s="13"/>
      <c r="AG274" s="13"/>
      <c r="AH274" s="13"/>
      <c r="AI274" s="13"/>
      <c r="AJ274" s="13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1"/>
      <c r="BM274" s="11"/>
      <c r="BN274" s="13"/>
      <c r="BO274" s="13"/>
      <c r="BP274" s="11"/>
    </row>
    <row r="275" ht="15.75" customHeight="1">
      <c r="A275" s="13"/>
      <c r="B275" s="13"/>
      <c r="C275" s="7"/>
      <c r="D275" s="13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13"/>
      <c r="T275" s="13"/>
      <c r="U275" s="13"/>
      <c r="V275" s="13"/>
      <c r="W275" s="7"/>
      <c r="X275" s="7"/>
      <c r="Y275" s="7"/>
      <c r="Z275" s="7"/>
      <c r="AA275" s="7"/>
      <c r="AB275" s="7"/>
      <c r="AC275" s="7"/>
      <c r="AD275" s="7"/>
      <c r="AE275" s="7"/>
      <c r="AF275" s="13"/>
      <c r="AG275" s="13"/>
      <c r="AH275" s="13"/>
      <c r="AI275" s="13"/>
      <c r="AJ275" s="13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1"/>
      <c r="BM275" s="11"/>
      <c r="BN275" s="13"/>
      <c r="BO275" s="13"/>
      <c r="BP275" s="11"/>
    </row>
    <row r="276" ht="15.75" customHeight="1">
      <c r="A276" s="13"/>
      <c r="B276" s="13"/>
      <c r="C276" s="7"/>
      <c r="D276" s="13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13"/>
      <c r="T276" s="13"/>
      <c r="U276" s="13"/>
      <c r="V276" s="13"/>
      <c r="W276" s="7"/>
      <c r="X276" s="7"/>
      <c r="Y276" s="7"/>
      <c r="Z276" s="7"/>
      <c r="AA276" s="7"/>
      <c r="AB276" s="7"/>
      <c r="AC276" s="7"/>
      <c r="AD276" s="7"/>
      <c r="AE276" s="7"/>
      <c r="AF276" s="13"/>
      <c r="AG276" s="13"/>
      <c r="AH276" s="13"/>
      <c r="AI276" s="13"/>
      <c r="AJ276" s="13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1"/>
      <c r="BM276" s="11"/>
      <c r="BN276" s="13"/>
      <c r="BO276" s="13"/>
      <c r="BP276" s="11"/>
    </row>
    <row r="277" ht="15.75" customHeight="1">
      <c r="A277" s="13"/>
      <c r="B277" s="13"/>
      <c r="C277" s="7"/>
      <c r="D277" s="13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13"/>
      <c r="T277" s="13"/>
      <c r="U277" s="13"/>
      <c r="V277" s="13"/>
      <c r="W277" s="7"/>
      <c r="X277" s="7"/>
      <c r="Y277" s="7"/>
      <c r="Z277" s="7"/>
      <c r="AA277" s="7"/>
      <c r="AB277" s="7"/>
      <c r="AC277" s="7"/>
      <c r="AD277" s="7"/>
      <c r="AE277" s="7"/>
      <c r="AF277" s="13"/>
      <c r="AG277" s="13"/>
      <c r="AH277" s="13"/>
      <c r="AI277" s="13"/>
      <c r="AJ277" s="13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1"/>
      <c r="BM277" s="11"/>
      <c r="BN277" s="13"/>
      <c r="BO277" s="13"/>
      <c r="BP277" s="11"/>
    </row>
    <row r="278" ht="15.75" customHeight="1">
      <c r="A278" s="13"/>
      <c r="B278" s="13"/>
      <c r="C278" s="7"/>
      <c r="D278" s="13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13"/>
      <c r="T278" s="13"/>
      <c r="U278" s="13"/>
      <c r="V278" s="13"/>
      <c r="W278" s="7"/>
      <c r="X278" s="7"/>
      <c r="Y278" s="7"/>
      <c r="Z278" s="7"/>
      <c r="AA278" s="7"/>
      <c r="AB278" s="7"/>
      <c r="AC278" s="7"/>
      <c r="AD278" s="7"/>
      <c r="AE278" s="7"/>
      <c r="AF278" s="13"/>
      <c r="AG278" s="13"/>
      <c r="AH278" s="13"/>
      <c r="AI278" s="13"/>
      <c r="AJ278" s="13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1"/>
      <c r="BM278" s="11"/>
      <c r="BN278" s="13"/>
      <c r="BO278" s="13"/>
      <c r="BP278" s="11"/>
    </row>
    <row r="279" ht="15.75" customHeight="1">
      <c r="A279" s="13"/>
      <c r="B279" s="13"/>
      <c r="C279" s="7"/>
      <c r="D279" s="13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13"/>
      <c r="T279" s="13"/>
      <c r="U279" s="13"/>
      <c r="V279" s="13"/>
      <c r="W279" s="7"/>
      <c r="X279" s="7"/>
      <c r="Y279" s="7"/>
      <c r="Z279" s="7"/>
      <c r="AA279" s="7"/>
      <c r="AB279" s="7"/>
      <c r="AC279" s="7"/>
      <c r="AD279" s="7"/>
      <c r="AE279" s="7"/>
      <c r="AF279" s="13"/>
      <c r="AG279" s="13"/>
      <c r="AH279" s="13"/>
      <c r="AI279" s="13"/>
      <c r="AJ279" s="13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1"/>
      <c r="BM279" s="11"/>
      <c r="BN279" s="13"/>
      <c r="BO279" s="13"/>
      <c r="BP279" s="11"/>
    </row>
    <row r="280" ht="15.75" customHeight="1">
      <c r="A280" s="13"/>
      <c r="B280" s="13"/>
      <c r="C280" s="7"/>
      <c r="D280" s="13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13"/>
      <c r="T280" s="13"/>
      <c r="U280" s="13"/>
      <c r="V280" s="13"/>
      <c r="W280" s="7"/>
      <c r="X280" s="7"/>
      <c r="Y280" s="7"/>
      <c r="Z280" s="7"/>
      <c r="AA280" s="7"/>
      <c r="AB280" s="7"/>
      <c r="AC280" s="7"/>
      <c r="AD280" s="7"/>
      <c r="AE280" s="7"/>
      <c r="AF280" s="13"/>
      <c r="AG280" s="13"/>
      <c r="AH280" s="13"/>
      <c r="AI280" s="13"/>
      <c r="AJ280" s="13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1"/>
      <c r="BM280" s="11"/>
      <c r="BN280" s="13"/>
      <c r="BO280" s="13"/>
      <c r="BP280" s="11"/>
    </row>
    <row r="281" ht="15.75" customHeight="1">
      <c r="A281" s="13"/>
      <c r="B281" s="13"/>
      <c r="C281" s="7"/>
      <c r="D281" s="13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13"/>
      <c r="T281" s="13"/>
      <c r="U281" s="13"/>
      <c r="V281" s="13"/>
      <c r="W281" s="7"/>
      <c r="X281" s="7"/>
      <c r="Y281" s="7"/>
      <c r="Z281" s="7"/>
      <c r="AA281" s="7"/>
      <c r="AB281" s="7"/>
      <c r="AC281" s="7"/>
      <c r="AD281" s="7"/>
      <c r="AE281" s="7"/>
      <c r="AF281" s="13"/>
      <c r="AG281" s="13"/>
      <c r="AH281" s="13"/>
      <c r="AI281" s="13"/>
      <c r="AJ281" s="13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1"/>
      <c r="BM281" s="11"/>
      <c r="BN281" s="13"/>
      <c r="BO281" s="13"/>
      <c r="BP281" s="11"/>
    </row>
    <row r="282" ht="15.75" customHeight="1">
      <c r="A282" s="13"/>
      <c r="B282" s="13"/>
      <c r="C282" s="7"/>
      <c r="D282" s="13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13"/>
      <c r="T282" s="13"/>
      <c r="U282" s="13"/>
      <c r="V282" s="13"/>
      <c r="W282" s="7"/>
      <c r="X282" s="7"/>
      <c r="Y282" s="7"/>
      <c r="Z282" s="7"/>
      <c r="AA282" s="7"/>
      <c r="AB282" s="7"/>
      <c r="AC282" s="7"/>
      <c r="AD282" s="7"/>
      <c r="AE282" s="7"/>
      <c r="AF282" s="13"/>
      <c r="AG282" s="13"/>
      <c r="AH282" s="13"/>
      <c r="AI282" s="13"/>
      <c r="AJ282" s="13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1"/>
      <c r="BM282" s="11"/>
      <c r="BN282" s="13"/>
      <c r="BO282" s="13"/>
      <c r="BP282" s="11"/>
    </row>
    <row r="283" ht="15.75" customHeight="1">
      <c r="A283" s="13"/>
      <c r="B283" s="13"/>
      <c r="C283" s="7"/>
      <c r="D283" s="13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13"/>
      <c r="T283" s="13"/>
      <c r="U283" s="13"/>
      <c r="V283" s="13"/>
      <c r="W283" s="7"/>
      <c r="X283" s="7"/>
      <c r="Y283" s="7"/>
      <c r="Z283" s="7"/>
      <c r="AA283" s="7"/>
      <c r="AB283" s="7"/>
      <c r="AC283" s="7"/>
      <c r="AD283" s="7"/>
      <c r="AE283" s="7"/>
      <c r="AF283" s="13"/>
      <c r="AG283" s="13"/>
      <c r="AH283" s="13"/>
      <c r="AI283" s="13"/>
      <c r="AJ283" s="13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1"/>
      <c r="BM283" s="11"/>
      <c r="BN283" s="13"/>
      <c r="BO283" s="13"/>
      <c r="BP283" s="11"/>
    </row>
    <row r="284" ht="15.75" customHeight="1">
      <c r="A284" s="13"/>
      <c r="B284" s="13"/>
      <c r="C284" s="7"/>
      <c r="D284" s="13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13"/>
      <c r="T284" s="13"/>
      <c r="U284" s="13"/>
      <c r="V284" s="13"/>
      <c r="W284" s="7"/>
      <c r="X284" s="7"/>
      <c r="Y284" s="7"/>
      <c r="Z284" s="7"/>
      <c r="AA284" s="7"/>
      <c r="AB284" s="7"/>
      <c r="AC284" s="7"/>
      <c r="AD284" s="7"/>
      <c r="AE284" s="7"/>
      <c r="AF284" s="13"/>
      <c r="AG284" s="13"/>
      <c r="AH284" s="13"/>
      <c r="AI284" s="13"/>
      <c r="AJ284" s="13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1"/>
      <c r="BM284" s="11"/>
      <c r="BN284" s="13"/>
      <c r="BO284" s="13"/>
      <c r="BP284" s="11"/>
    </row>
    <row r="285" ht="15.75" customHeight="1">
      <c r="A285" s="13"/>
      <c r="B285" s="13"/>
      <c r="C285" s="7"/>
      <c r="D285" s="13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13"/>
      <c r="T285" s="13"/>
      <c r="U285" s="13"/>
      <c r="V285" s="13"/>
      <c r="W285" s="7"/>
      <c r="X285" s="7"/>
      <c r="Y285" s="7"/>
      <c r="Z285" s="7"/>
      <c r="AA285" s="7"/>
      <c r="AB285" s="7"/>
      <c r="AC285" s="7"/>
      <c r="AD285" s="7"/>
      <c r="AE285" s="7"/>
      <c r="AF285" s="13"/>
      <c r="AG285" s="13"/>
      <c r="AH285" s="13"/>
      <c r="AI285" s="13"/>
      <c r="AJ285" s="13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1"/>
      <c r="BM285" s="11"/>
      <c r="BN285" s="13"/>
      <c r="BO285" s="13"/>
      <c r="BP285" s="11"/>
    </row>
    <row r="286" ht="15.75" customHeight="1">
      <c r="A286" s="13"/>
      <c r="B286" s="13"/>
      <c r="C286" s="7"/>
      <c r="D286" s="13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13"/>
      <c r="T286" s="13"/>
      <c r="U286" s="13"/>
      <c r="V286" s="13"/>
      <c r="W286" s="7"/>
      <c r="X286" s="7"/>
      <c r="Y286" s="7"/>
      <c r="Z286" s="7"/>
      <c r="AA286" s="7"/>
      <c r="AB286" s="7"/>
      <c r="AC286" s="7"/>
      <c r="AD286" s="7"/>
      <c r="AE286" s="7"/>
      <c r="AF286" s="13"/>
      <c r="AG286" s="13"/>
      <c r="AH286" s="13"/>
      <c r="AI286" s="13"/>
      <c r="AJ286" s="13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1"/>
      <c r="BM286" s="11"/>
      <c r="BN286" s="13"/>
      <c r="BO286" s="13"/>
      <c r="BP286" s="11"/>
    </row>
    <row r="287" ht="15.75" customHeight="1">
      <c r="A287" s="13"/>
      <c r="B287" s="13"/>
      <c r="C287" s="7"/>
      <c r="D287" s="13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13"/>
      <c r="T287" s="13"/>
      <c r="U287" s="13"/>
      <c r="V287" s="13"/>
      <c r="W287" s="7"/>
      <c r="X287" s="7"/>
      <c r="Y287" s="7"/>
      <c r="Z287" s="7"/>
      <c r="AA287" s="7"/>
      <c r="AB287" s="7"/>
      <c r="AC287" s="7"/>
      <c r="AD287" s="7"/>
      <c r="AE287" s="7"/>
      <c r="AF287" s="13"/>
      <c r="AG287" s="13"/>
      <c r="AH287" s="13"/>
      <c r="AI287" s="13"/>
      <c r="AJ287" s="13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1"/>
      <c r="BM287" s="11"/>
      <c r="BN287" s="13"/>
      <c r="BO287" s="13"/>
      <c r="BP287" s="11"/>
    </row>
    <row r="288" ht="15.75" customHeight="1">
      <c r="A288" s="13"/>
      <c r="B288" s="13"/>
      <c r="C288" s="7"/>
      <c r="D288" s="13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13"/>
      <c r="T288" s="13"/>
      <c r="U288" s="13"/>
      <c r="V288" s="13"/>
      <c r="W288" s="7"/>
      <c r="X288" s="7"/>
      <c r="Y288" s="7"/>
      <c r="Z288" s="7"/>
      <c r="AA288" s="7"/>
      <c r="AB288" s="7"/>
      <c r="AC288" s="7"/>
      <c r="AD288" s="7"/>
      <c r="AE288" s="7"/>
      <c r="AF288" s="13"/>
      <c r="AG288" s="13"/>
      <c r="AH288" s="13"/>
      <c r="AI288" s="13"/>
      <c r="AJ288" s="13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1"/>
      <c r="BM288" s="11"/>
      <c r="BN288" s="13"/>
      <c r="BO288" s="13"/>
      <c r="BP288" s="11"/>
    </row>
    <row r="289" ht="15.75" customHeight="1">
      <c r="A289" s="13"/>
      <c r="B289" s="13"/>
      <c r="C289" s="7"/>
      <c r="D289" s="13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13"/>
      <c r="T289" s="13"/>
      <c r="U289" s="13"/>
      <c r="V289" s="13"/>
      <c r="W289" s="7"/>
      <c r="X289" s="7"/>
      <c r="Y289" s="7"/>
      <c r="Z289" s="7"/>
      <c r="AA289" s="7"/>
      <c r="AB289" s="7"/>
      <c r="AC289" s="7"/>
      <c r="AD289" s="7"/>
      <c r="AE289" s="7"/>
      <c r="AF289" s="13"/>
      <c r="AG289" s="13"/>
      <c r="AH289" s="13"/>
      <c r="AI289" s="13"/>
      <c r="AJ289" s="13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1"/>
      <c r="BM289" s="11"/>
      <c r="BN289" s="13"/>
      <c r="BO289" s="13"/>
      <c r="BP289" s="11"/>
    </row>
    <row r="290" ht="15.75" customHeight="1">
      <c r="A290" s="13"/>
      <c r="B290" s="13"/>
      <c r="C290" s="7"/>
      <c r="D290" s="13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13"/>
      <c r="T290" s="13"/>
      <c r="U290" s="13"/>
      <c r="V290" s="13"/>
      <c r="W290" s="7"/>
      <c r="X290" s="7"/>
      <c r="Y290" s="7"/>
      <c r="Z290" s="7"/>
      <c r="AA290" s="7"/>
      <c r="AB290" s="7"/>
      <c r="AC290" s="7"/>
      <c r="AD290" s="7"/>
      <c r="AE290" s="7"/>
      <c r="AF290" s="13"/>
      <c r="AG290" s="13"/>
      <c r="AH290" s="13"/>
      <c r="AI290" s="13"/>
      <c r="AJ290" s="13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1"/>
      <c r="BM290" s="11"/>
      <c r="BN290" s="13"/>
      <c r="BO290" s="13"/>
      <c r="BP290" s="11"/>
    </row>
    <row r="291" ht="15.75" customHeight="1">
      <c r="A291" s="13"/>
      <c r="B291" s="13"/>
      <c r="C291" s="7"/>
      <c r="D291" s="13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13"/>
      <c r="T291" s="13"/>
      <c r="U291" s="13"/>
      <c r="V291" s="13"/>
      <c r="W291" s="7"/>
      <c r="X291" s="7"/>
      <c r="Y291" s="7"/>
      <c r="Z291" s="7"/>
      <c r="AA291" s="7"/>
      <c r="AB291" s="7"/>
      <c r="AC291" s="7"/>
      <c r="AD291" s="7"/>
      <c r="AE291" s="7"/>
      <c r="AF291" s="13"/>
      <c r="AG291" s="13"/>
      <c r="AH291" s="13"/>
      <c r="AI291" s="13"/>
      <c r="AJ291" s="13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1"/>
      <c r="BM291" s="11"/>
      <c r="BN291" s="13"/>
      <c r="BO291" s="13"/>
      <c r="BP291" s="11"/>
    </row>
    <row r="292" ht="15.75" customHeight="1">
      <c r="A292" s="13"/>
      <c r="B292" s="13"/>
      <c r="C292" s="7"/>
      <c r="D292" s="13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13"/>
      <c r="T292" s="13"/>
      <c r="U292" s="13"/>
      <c r="V292" s="13"/>
      <c r="W292" s="7"/>
      <c r="X292" s="7"/>
      <c r="Y292" s="7"/>
      <c r="Z292" s="7"/>
      <c r="AA292" s="7"/>
      <c r="AB292" s="7"/>
      <c r="AC292" s="7"/>
      <c r="AD292" s="7"/>
      <c r="AE292" s="7"/>
      <c r="AF292" s="13"/>
      <c r="AG292" s="13"/>
      <c r="AH292" s="13"/>
      <c r="AI292" s="13"/>
      <c r="AJ292" s="13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1"/>
      <c r="BM292" s="11"/>
      <c r="BN292" s="13"/>
      <c r="BO292" s="13"/>
      <c r="BP292" s="11"/>
    </row>
    <row r="293" ht="15.75" customHeight="1">
      <c r="A293" s="13"/>
      <c r="B293" s="13"/>
      <c r="C293" s="7"/>
      <c r="D293" s="13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13"/>
      <c r="T293" s="13"/>
      <c r="U293" s="13"/>
      <c r="V293" s="13"/>
      <c r="W293" s="7"/>
      <c r="X293" s="7"/>
      <c r="Y293" s="7"/>
      <c r="Z293" s="7"/>
      <c r="AA293" s="7"/>
      <c r="AB293" s="7"/>
      <c r="AC293" s="7"/>
      <c r="AD293" s="7"/>
      <c r="AE293" s="7"/>
      <c r="AF293" s="13"/>
      <c r="AG293" s="13"/>
      <c r="AH293" s="13"/>
      <c r="AI293" s="13"/>
      <c r="AJ293" s="13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1"/>
      <c r="BM293" s="11"/>
      <c r="BN293" s="13"/>
      <c r="BO293" s="13"/>
      <c r="BP293" s="11"/>
    </row>
    <row r="294" ht="15.75" customHeight="1">
      <c r="A294" s="13"/>
      <c r="B294" s="13"/>
      <c r="C294" s="7"/>
      <c r="D294" s="13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13"/>
      <c r="T294" s="13"/>
      <c r="U294" s="13"/>
      <c r="V294" s="13"/>
      <c r="W294" s="7"/>
      <c r="X294" s="7"/>
      <c r="Y294" s="7"/>
      <c r="Z294" s="7"/>
      <c r="AA294" s="7"/>
      <c r="AB294" s="7"/>
      <c r="AC294" s="7"/>
      <c r="AD294" s="7"/>
      <c r="AE294" s="7"/>
      <c r="AF294" s="13"/>
      <c r="AG294" s="13"/>
      <c r="AH294" s="13"/>
      <c r="AI294" s="13"/>
      <c r="AJ294" s="13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1"/>
      <c r="BM294" s="11"/>
      <c r="BN294" s="13"/>
      <c r="BO294" s="13"/>
      <c r="BP294" s="11"/>
    </row>
    <row r="295" ht="15.75" customHeight="1">
      <c r="A295" s="13"/>
      <c r="B295" s="13"/>
      <c r="C295" s="7"/>
      <c r="D295" s="13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13"/>
      <c r="T295" s="13"/>
      <c r="U295" s="13"/>
      <c r="V295" s="13"/>
      <c r="W295" s="7"/>
      <c r="X295" s="7"/>
      <c r="Y295" s="7"/>
      <c r="Z295" s="7"/>
      <c r="AA295" s="7"/>
      <c r="AB295" s="7"/>
      <c r="AC295" s="7"/>
      <c r="AD295" s="7"/>
      <c r="AE295" s="7"/>
      <c r="AF295" s="13"/>
      <c r="AG295" s="13"/>
      <c r="AH295" s="13"/>
      <c r="AI295" s="13"/>
      <c r="AJ295" s="13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1"/>
      <c r="BM295" s="11"/>
      <c r="BN295" s="13"/>
      <c r="BO295" s="13"/>
      <c r="BP295" s="11"/>
    </row>
    <row r="296" ht="15.75" customHeight="1">
      <c r="A296" s="13"/>
      <c r="B296" s="13"/>
      <c r="C296" s="7"/>
      <c r="D296" s="13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13"/>
      <c r="T296" s="13"/>
      <c r="U296" s="13"/>
      <c r="V296" s="13"/>
      <c r="W296" s="7"/>
      <c r="X296" s="7"/>
      <c r="Y296" s="7"/>
      <c r="Z296" s="7"/>
      <c r="AA296" s="7"/>
      <c r="AB296" s="7"/>
      <c r="AC296" s="7"/>
      <c r="AD296" s="7"/>
      <c r="AE296" s="7"/>
      <c r="AF296" s="13"/>
      <c r="AG296" s="13"/>
      <c r="AH296" s="13"/>
      <c r="AI296" s="13"/>
      <c r="AJ296" s="13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1"/>
      <c r="BM296" s="11"/>
      <c r="BN296" s="13"/>
      <c r="BO296" s="13"/>
      <c r="BP296" s="11"/>
    </row>
    <row r="297" ht="15.75" customHeight="1">
      <c r="A297" s="13"/>
      <c r="B297" s="13"/>
      <c r="C297" s="7"/>
      <c r="D297" s="13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13"/>
      <c r="T297" s="13"/>
      <c r="U297" s="13"/>
      <c r="V297" s="13"/>
      <c r="W297" s="7"/>
      <c r="X297" s="7"/>
      <c r="Y297" s="7"/>
      <c r="Z297" s="7"/>
      <c r="AA297" s="7"/>
      <c r="AB297" s="7"/>
      <c r="AC297" s="7"/>
      <c r="AD297" s="7"/>
      <c r="AE297" s="7"/>
      <c r="AF297" s="13"/>
      <c r="AG297" s="13"/>
      <c r="AH297" s="13"/>
      <c r="AI297" s="13"/>
      <c r="AJ297" s="13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1"/>
      <c r="BM297" s="11"/>
      <c r="BN297" s="13"/>
      <c r="BO297" s="13"/>
      <c r="BP297" s="11"/>
    </row>
    <row r="298" ht="15.75" customHeight="1">
      <c r="A298" s="13"/>
      <c r="B298" s="13"/>
      <c r="C298" s="7"/>
      <c r="D298" s="13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13"/>
      <c r="T298" s="13"/>
      <c r="U298" s="13"/>
      <c r="V298" s="13"/>
      <c r="W298" s="7"/>
      <c r="X298" s="7"/>
      <c r="Y298" s="7"/>
      <c r="Z298" s="7"/>
      <c r="AA298" s="7"/>
      <c r="AB298" s="7"/>
      <c r="AC298" s="7"/>
      <c r="AD298" s="7"/>
      <c r="AE298" s="7"/>
      <c r="AF298" s="13"/>
      <c r="AG298" s="13"/>
      <c r="AH298" s="13"/>
      <c r="AI298" s="13"/>
      <c r="AJ298" s="13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1"/>
      <c r="BM298" s="11"/>
      <c r="BN298" s="13"/>
      <c r="BO298" s="13"/>
      <c r="BP298" s="11"/>
    </row>
    <row r="299" ht="15.75" customHeight="1">
      <c r="A299" s="13"/>
      <c r="B299" s="13"/>
      <c r="C299" s="7"/>
      <c r="D299" s="13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13"/>
      <c r="T299" s="13"/>
      <c r="U299" s="13"/>
      <c r="V299" s="13"/>
      <c r="W299" s="7"/>
      <c r="X299" s="7"/>
      <c r="Y299" s="7"/>
      <c r="Z299" s="7"/>
      <c r="AA299" s="7"/>
      <c r="AB299" s="7"/>
      <c r="AC299" s="7"/>
      <c r="AD299" s="7"/>
      <c r="AE299" s="7"/>
      <c r="AF299" s="13"/>
      <c r="AG299" s="13"/>
      <c r="AH299" s="13"/>
      <c r="AI299" s="13"/>
      <c r="AJ299" s="13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1"/>
      <c r="BM299" s="11"/>
      <c r="BN299" s="13"/>
      <c r="BO299" s="13"/>
      <c r="BP299" s="11"/>
    </row>
    <row r="300" ht="15.75" customHeight="1">
      <c r="A300" s="13"/>
      <c r="B300" s="13"/>
      <c r="C300" s="7"/>
      <c r="D300" s="13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13"/>
      <c r="T300" s="13"/>
      <c r="U300" s="13"/>
      <c r="V300" s="13"/>
      <c r="W300" s="7"/>
      <c r="X300" s="7"/>
      <c r="Y300" s="7"/>
      <c r="Z300" s="7"/>
      <c r="AA300" s="7"/>
      <c r="AB300" s="7"/>
      <c r="AC300" s="7"/>
      <c r="AD300" s="7"/>
      <c r="AE300" s="7"/>
      <c r="AF300" s="13"/>
      <c r="AG300" s="13"/>
      <c r="AH300" s="13"/>
      <c r="AI300" s="13"/>
      <c r="AJ300" s="13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1"/>
      <c r="BM300" s="11"/>
      <c r="BN300" s="13"/>
      <c r="BO300" s="13"/>
      <c r="BP300" s="11"/>
    </row>
    <row r="301" ht="15.75" customHeight="1">
      <c r="A301" s="13"/>
      <c r="B301" s="13"/>
      <c r="C301" s="7"/>
      <c r="D301" s="13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13"/>
      <c r="T301" s="13"/>
      <c r="U301" s="13"/>
      <c r="V301" s="13"/>
      <c r="W301" s="7"/>
      <c r="X301" s="7"/>
      <c r="Y301" s="7"/>
      <c r="Z301" s="7"/>
      <c r="AA301" s="7"/>
      <c r="AB301" s="7"/>
      <c r="AC301" s="7"/>
      <c r="AD301" s="7"/>
      <c r="AE301" s="7"/>
      <c r="AF301" s="13"/>
      <c r="AG301" s="13"/>
      <c r="AH301" s="13"/>
      <c r="AI301" s="13"/>
      <c r="AJ301" s="13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1"/>
      <c r="BM301" s="11"/>
      <c r="BN301" s="13"/>
      <c r="BO301" s="13"/>
      <c r="BP301" s="11"/>
    </row>
    <row r="302" ht="15.75" customHeight="1">
      <c r="A302" s="13"/>
      <c r="B302" s="13"/>
      <c r="C302" s="7"/>
      <c r="D302" s="13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13"/>
      <c r="T302" s="13"/>
      <c r="U302" s="13"/>
      <c r="V302" s="13"/>
      <c r="W302" s="7"/>
      <c r="X302" s="7"/>
      <c r="Y302" s="7"/>
      <c r="Z302" s="7"/>
      <c r="AA302" s="7"/>
      <c r="AB302" s="7"/>
      <c r="AC302" s="7"/>
      <c r="AD302" s="7"/>
      <c r="AE302" s="7"/>
      <c r="AF302" s="13"/>
      <c r="AG302" s="13"/>
      <c r="AH302" s="13"/>
      <c r="AI302" s="13"/>
      <c r="AJ302" s="13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1"/>
      <c r="BM302" s="11"/>
      <c r="BN302" s="13"/>
      <c r="BO302" s="13"/>
      <c r="BP302" s="11"/>
    </row>
    <row r="303" ht="15.75" customHeight="1">
      <c r="A303" s="13"/>
      <c r="B303" s="13"/>
      <c r="C303" s="7"/>
      <c r="D303" s="13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13"/>
      <c r="T303" s="13"/>
      <c r="U303" s="13"/>
      <c r="V303" s="13"/>
      <c r="W303" s="7"/>
      <c r="X303" s="7"/>
      <c r="Y303" s="7"/>
      <c r="Z303" s="7"/>
      <c r="AA303" s="7"/>
      <c r="AB303" s="7"/>
      <c r="AC303" s="7"/>
      <c r="AD303" s="7"/>
      <c r="AE303" s="7"/>
      <c r="AF303" s="13"/>
      <c r="AG303" s="13"/>
      <c r="AH303" s="13"/>
      <c r="AI303" s="13"/>
      <c r="AJ303" s="13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1"/>
      <c r="BM303" s="11"/>
      <c r="BN303" s="13"/>
      <c r="BO303" s="13"/>
      <c r="BP303" s="11"/>
    </row>
    <row r="304" ht="15.75" customHeight="1">
      <c r="A304" s="13"/>
      <c r="B304" s="13"/>
      <c r="C304" s="7"/>
      <c r="D304" s="13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13"/>
      <c r="T304" s="13"/>
      <c r="U304" s="13"/>
      <c r="V304" s="13"/>
      <c r="W304" s="7"/>
      <c r="X304" s="7"/>
      <c r="Y304" s="7"/>
      <c r="Z304" s="7"/>
      <c r="AA304" s="7"/>
      <c r="AB304" s="7"/>
      <c r="AC304" s="7"/>
      <c r="AD304" s="7"/>
      <c r="AE304" s="7"/>
      <c r="AF304" s="13"/>
      <c r="AG304" s="13"/>
      <c r="AH304" s="13"/>
      <c r="AI304" s="13"/>
      <c r="AJ304" s="13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1"/>
      <c r="BM304" s="11"/>
      <c r="BN304" s="13"/>
      <c r="BO304" s="13"/>
      <c r="BP304" s="11"/>
    </row>
    <row r="305" ht="15.75" customHeight="1">
      <c r="A305" s="13"/>
      <c r="B305" s="13"/>
      <c r="C305" s="7"/>
      <c r="D305" s="13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13"/>
      <c r="T305" s="13"/>
      <c r="U305" s="13"/>
      <c r="V305" s="13"/>
      <c r="W305" s="7"/>
      <c r="X305" s="7"/>
      <c r="Y305" s="7"/>
      <c r="Z305" s="7"/>
      <c r="AA305" s="7"/>
      <c r="AB305" s="7"/>
      <c r="AC305" s="7"/>
      <c r="AD305" s="7"/>
      <c r="AE305" s="7"/>
      <c r="AF305" s="13"/>
      <c r="AG305" s="13"/>
      <c r="AH305" s="13"/>
      <c r="AI305" s="13"/>
      <c r="AJ305" s="13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1"/>
      <c r="BM305" s="11"/>
      <c r="BN305" s="13"/>
      <c r="BO305" s="13"/>
      <c r="BP305" s="11"/>
    </row>
    <row r="306" ht="15.75" customHeight="1">
      <c r="A306" s="13"/>
      <c r="B306" s="13"/>
      <c r="C306" s="7"/>
      <c r="D306" s="13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13"/>
      <c r="T306" s="13"/>
      <c r="U306" s="13"/>
      <c r="V306" s="13"/>
      <c r="W306" s="7"/>
      <c r="X306" s="7"/>
      <c r="Y306" s="7"/>
      <c r="Z306" s="7"/>
      <c r="AA306" s="7"/>
      <c r="AB306" s="7"/>
      <c r="AC306" s="7"/>
      <c r="AD306" s="7"/>
      <c r="AE306" s="7"/>
      <c r="AF306" s="13"/>
      <c r="AG306" s="13"/>
      <c r="AH306" s="13"/>
      <c r="AI306" s="13"/>
      <c r="AJ306" s="13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1"/>
      <c r="BM306" s="11"/>
      <c r="BN306" s="13"/>
      <c r="BO306" s="13"/>
      <c r="BP306" s="11"/>
    </row>
    <row r="307" ht="15.75" customHeight="1">
      <c r="A307" s="13"/>
      <c r="B307" s="13"/>
      <c r="C307" s="7"/>
      <c r="D307" s="13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13"/>
      <c r="T307" s="13"/>
      <c r="U307" s="13"/>
      <c r="V307" s="13"/>
      <c r="W307" s="7"/>
      <c r="X307" s="7"/>
      <c r="Y307" s="7"/>
      <c r="Z307" s="7"/>
      <c r="AA307" s="7"/>
      <c r="AB307" s="7"/>
      <c r="AC307" s="7"/>
      <c r="AD307" s="7"/>
      <c r="AE307" s="7"/>
      <c r="AF307" s="13"/>
      <c r="AG307" s="13"/>
      <c r="AH307" s="13"/>
      <c r="AI307" s="13"/>
      <c r="AJ307" s="13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1"/>
      <c r="BM307" s="11"/>
      <c r="BN307" s="13"/>
      <c r="BO307" s="13"/>
      <c r="BP307" s="11"/>
    </row>
    <row r="308" ht="15.75" customHeight="1">
      <c r="A308" s="13"/>
      <c r="B308" s="13"/>
      <c r="C308" s="7"/>
      <c r="D308" s="13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13"/>
      <c r="T308" s="13"/>
      <c r="U308" s="13"/>
      <c r="V308" s="13"/>
      <c r="W308" s="7"/>
      <c r="X308" s="7"/>
      <c r="Y308" s="7"/>
      <c r="Z308" s="7"/>
      <c r="AA308" s="7"/>
      <c r="AB308" s="7"/>
      <c r="AC308" s="7"/>
      <c r="AD308" s="7"/>
      <c r="AE308" s="7"/>
      <c r="AF308" s="13"/>
      <c r="AG308" s="13"/>
      <c r="AH308" s="13"/>
      <c r="AI308" s="13"/>
      <c r="AJ308" s="13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1"/>
      <c r="BM308" s="11"/>
      <c r="BN308" s="13"/>
      <c r="BO308" s="13"/>
      <c r="BP308" s="11"/>
    </row>
    <row r="309" ht="15.75" customHeight="1">
      <c r="A309" s="13"/>
      <c r="B309" s="13"/>
      <c r="C309" s="7"/>
      <c r="D309" s="13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13"/>
      <c r="T309" s="13"/>
      <c r="U309" s="13"/>
      <c r="V309" s="13"/>
      <c r="W309" s="7"/>
      <c r="X309" s="7"/>
      <c r="Y309" s="7"/>
      <c r="Z309" s="7"/>
      <c r="AA309" s="7"/>
      <c r="AB309" s="7"/>
      <c r="AC309" s="7"/>
      <c r="AD309" s="7"/>
      <c r="AE309" s="7"/>
      <c r="AF309" s="13"/>
      <c r="AG309" s="13"/>
      <c r="AH309" s="13"/>
      <c r="AI309" s="13"/>
      <c r="AJ309" s="13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1"/>
      <c r="BM309" s="11"/>
      <c r="BN309" s="13"/>
      <c r="BO309" s="13"/>
      <c r="BP309" s="11"/>
    </row>
    <row r="310" ht="15.75" customHeight="1">
      <c r="A310" s="13"/>
      <c r="B310" s="13"/>
      <c r="C310" s="7"/>
      <c r="D310" s="13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13"/>
      <c r="T310" s="13"/>
      <c r="U310" s="13"/>
      <c r="V310" s="13"/>
      <c r="W310" s="7"/>
      <c r="X310" s="7"/>
      <c r="Y310" s="7"/>
      <c r="Z310" s="7"/>
      <c r="AA310" s="7"/>
      <c r="AB310" s="7"/>
      <c r="AC310" s="7"/>
      <c r="AD310" s="7"/>
      <c r="AE310" s="7"/>
      <c r="AF310" s="13"/>
      <c r="AG310" s="13"/>
      <c r="AH310" s="13"/>
      <c r="AI310" s="13"/>
      <c r="AJ310" s="13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1"/>
      <c r="BM310" s="11"/>
      <c r="BN310" s="13"/>
      <c r="BO310" s="13"/>
      <c r="BP310" s="11"/>
    </row>
    <row r="311" ht="15.75" customHeight="1">
      <c r="A311" s="13"/>
      <c r="B311" s="13"/>
      <c r="C311" s="7"/>
      <c r="D311" s="13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13"/>
      <c r="T311" s="13"/>
      <c r="U311" s="13"/>
      <c r="V311" s="13"/>
      <c r="W311" s="7"/>
      <c r="X311" s="7"/>
      <c r="Y311" s="7"/>
      <c r="Z311" s="7"/>
      <c r="AA311" s="7"/>
      <c r="AB311" s="7"/>
      <c r="AC311" s="7"/>
      <c r="AD311" s="7"/>
      <c r="AE311" s="7"/>
      <c r="AF311" s="13"/>
      <c r="AG311" s="13"/>
      <c r="AH311" s="13"/>
      <c r="AI311" s="13"/>
      <c r="AJ311" s="13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1"/>
      <c r="BM311" s="11"/>
      <c r="BN311" s="13"/>
      <c r="BO311" s="13"/>
      <c r="BP311" s="11"/>
    </row>
    <row r="312" ht="15.75" customHeight="1">
      <c r="A312" s="13"/>
      <c r="B312" s="13"/>
      <c r="C312" s="7"/>
      <c r="D312" s="13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13"/>
      <c r="T312" s="13"/>
      <c r="U312" s="13"/>
      <c r="V312" s="13"/>
      <c r="W312" s="7"/>
      <c r="X312" s="7"/>
      <c r="Y312" s="7"/>
      <c r="Z312" s="7"/>
      <c r="AA312" s="7"/>
      <c r="AB312" s="7"/>
      <c r="AC312" s="7"/>
      <c r="AD312" s="7"/>
      <c r="AE312" s="7"/>
      <c r="AF312" s="13"/>
      <c r="AG312" s="13"/>
      <c r="AH312" s="13"/>
      <c r="AI312" s="13"/>
      <c r="AJ312" s="13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1"/>
      <c r="BM312" s="11"/>
      <c r="BN312" s="13"/>
      <c r="BO312" s="13"/>
      <c r="BP312" s="11"/>
    </row>
    <row r="313" ht="15.75" customHeight="1">
      <c r="A313" s="13"/>
      <c r="B313" s="13"/>
      <c r="C313" s="7"/>
      <c r="D313" s="13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13"/>
      <c r="T313" s="13"/>
      <c r="U313" s="13"/>
      <c r="V313" s="13"/>
      <c r="W313" s="7"/>
      <c r="X313" s="7"/>
      <c r="Y313" s="7"/>
      <c r="Z313" s="7"/>
      <c r="AA313" s="7"/>
      <c r="AB313" s="7"/>
      <c r="AC313" s="7"/>
      <c r="AD313" s="7"/>
      <c r="AE313" s="7"/>
      <c r="AF313" s="13"/>
      <c r="AG313" s="13"/>
      <c r="AH313" s="13"/>
      <c r="AI313" s="13"/>
      <c r="AJ313" s="13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1"/>
      <c r="BM313" s="11"/>
      <c r="BN313" s="13"/>
      <c r="BO313" s="13"/>
      <c r="BP313" s="11"/>
    </row>
    <row r="314" ht="15.75" customHeight="1">
      <c r="A314" s="13"/>
      <c r="B314" s="13"/>
      <c r="C314" s="7"/>
      <c r="D314" s="13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13"/>
      <c r="T314" s="13"/>
      <c r="U314" s="13"/>
      <c r="V314" s="13"/>
      <c r="W314" s="7"/>
      <c r="X314" s="7"/>
      <c r="Y314" s="7"/>
      <c r="Z314" s="7"/>
      <c r="AA314" s="7"/>
      <c r="AB314" s="7"/>
      <c r="AC314" s="7"/>
      <c r="AD314" s="7"/>
      <c r="AE314" s="7"/>
      <c r="AF314" s="13"/>
      <c r="AG314" s="13"/>
      <c r="AH314" s="13"/>
      <c r="AI314" s="13"/>
      <c r="AJ314" s="13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1"/>
      <c r="BM314" s="11"/>
      <c r="BN314" s="13"/>
      <c r="BO314" s="13"/>
      <c r="BP314" s="11"/>
    </row>
    <row r="315" ht="15.75" customHeight="1">
      <c r="A315" s="13"/>
      <c r="B315" s="13"/>
      <c r="C315" s="7"/>
      <c r="D315" s="13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13"/>
      <c r="T315" s="13"/>
      <c r="U315" s="13"/>
      <c r="V315" s="13"/>
      <c r="W315" s="7"/>
      <c r="X315" s="7"/>
      <c r="Y315" s="7"/>
      <c r="Z315" s="7"/>
      <c r="AA315" s="7"/>
      <c r="AB315" s="7"/>
      <c r="AC315" s="7"/>
      <c r="AD315" s="7"/>
      <c r="AE315" s="7"/>
      <c r="AF315" s="13"/>
      <c r="AG315" s="13"/>
      <c r="AH315" s="13"/>
      <c r="AI315" s="13"/>
      <c r="AJ315" s="13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1"/>
      <c r="BM315" s="11"/>
      <c r="BN315" s="13"/>
      <c r="BO315" s="13"/>
      <c r="BP315" s="11"/>
    </row>
    <row r="316" ht="15.75" customHeight="1">
      <c r="A316" s="13"/>
      <c r="B316" s="13"/>
      <c r="C316" s="7"/>
      <c r="D316" s="13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13"/>
      <c r="T316" s="13"/>
      <c r="U316" s="13"/>
      <c r="V316" s="13"/>
      <c r="W316" s="7"/>
      <c r="X316" s="7"/>
      <c r="Y316" s="7"/>
      <c r="Z316" s="7"/>
      <c r="AA316" s="7"/>
      <c r="AB316" s="7"/>
      <c r="AC316" s="7"/>
      <c r="AD316" s="7"/>
      <c r="AE316" s="7"/>
      <c r="AF316" s="13"/>
      <c r="AG316" s="13"/>
      <c r="AH316" s="13"/>
      <c r="AI316" s="13"/>
      <c r="AJ316" s="13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1"/>
      <c r="BM316" s="11"/>
      <c r="BN316" s="13"/>
      <c r="BO316" s="13"/>
      <c r="BP316" s="11"/>
    </row>
    <row r="317" ht="15.75" customHeight="1">
      <c r="A317" s="13"/>
      <c r="B317" s="13"/>
      <c r="C317" s="7"/>
      <c r="D317" s="13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13"/>
      <c r="T317" s="13"/>
      <c r="U317" s="13"/>
      <c r="V317" s="13"/>
      <c r="W317" s="7"/>
      <c r="X317" s="7"/>
      <c r="Y317" s="7"/>
      <c r="Z317" s="7"/>
      <c r="AA317" s="7"/>
      <c r="AB317" s="7"/>
      <c r="AC317" s="7"/>
      <c r="AD317" s="7"/>
      <c r="AE317" s="7"/>
      <c r="AF317" s="13"/>
      <c r="AG317" s="13"/>
      <c r="AH317" s="13"/>
      <c r="AI317" s="13"/>
      <c r="AJ317" s="13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1"/>
      <c r="BM317" s="11"/>
      <c r="BN317" s="13"/>
      <c r="BO317" s="13"/>
      <c r="BP317" s="11"/>
    </row>
    <row r="318" ht="15.75" customHeight="1">
      <c r="A318" s="13"/>
      <c r="B318" s="13"/>
      <c r="C318" s="7"/>
      <c r="D318" s="13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13"/>
      <c r="T318" s="13"/>
      <c r="U318" s="13"/>
      <c r="V318" s="13"/>
      <c r="W318" s="7"/>
      <c r="X318" s="7"/>
      <c r="Y318" s="7"/>
      <c r="Z318" s="7"/>
      <c r="AA318" s="7"/>
      <c r="AB318" s="7"/>
      <c r="AC318" s="7"/>
      <c r="AD318" s="7"/>
      <c r="AE318" s="7"/>
      <c r="AF318" s="13"/>
      <c r="AG318" s="13"/>
      <c r="AH318" s="13"/>
      <c r="AI318" s="13"/>
      <c r="AJ318" s="13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1"/>
      <c r="BM318" s="11"/>
      <c r="BN318" s="13"/>
      <c r="BO318" s="13"/>
      <c r="BP318" s="11"/>
    </row>
    <row r="319" ht="15.75" customHeight="1">
      <c r="A319" s="13"/>
      <c r="B319" s="13"/>
      <c r="C319" s="7"/>
      <c r="D319" s="13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13"/>
      <c r="T319" s="13"/>
      <c r="U319" s="13"/>
      <c r="V319" s="13"/>
      <c r="W319" s="7"/>
      <c r="X319" s="7"/>
      <c r="Y319" s="7"/>
      <c r="Z319" s="7"/>
      <c r="AA319" s="7"/>
      <c r="AB319" s="7"/>
      <c r="AC319" s="7"/>
      <c r="AD319" s="7"/>
      <c r="AE319" s="7"/>
      <c r="AF319" s="13"/>
      <c r="AG319" s="13"/>
      <c r="AH319" s="13"/>
      <c r="AI319" s="13"/>
      <c r="AJ319" s="13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1"/>
      <c r="BM319" s="11"/>
      <c r="BN319" s="13"/>
      <c r="BO319" s="13"/>
      <c r="BP319" s="11"/>
    </row>
    <row r="320" ht="15.75" customHeight="1">
      <c r="A320" s="13"/>
      <c r="B320" s="13"/>
      <c r="C320" s="7"/>
      <c r="D320" s="13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13"/>
      <c r="T320" s="13"/>
      <c r="U320" s="13"/>
      <c r="V320" s="13"/>
      <c r="W320" s="7"/>
      <c r="X320" s="7"/>
      <c r="Y320" s="7"/>
      <c r="Z320" s="7"/>
      <c r="AA320" s="7"/>
      <c r="AB320" s="7"/>
      <c r="AC320" s="7"/>
      <c r="AD320" s="7"/>
      <c r="AE320" s="7"/>
      <c r="AF320" s="13"/>
      <c r="AG320" s="13"/>
      <c r="AH320" s="13"/>
      <c r="AI320" s="13"/>
      <c r="AJ320" s="13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1"/>
      <c r="BM320" s="11"/>
      <c r="BN320" s="13"/>
      <c r="BO320" s="13"/>
      <c r="BP320" s="11"/>
    </row>
    <row r="321" ht="15.75" customHeight="1">
      <c r="A321" s="13"/>
      <c r="B321" s="13"/>
      <c r="C321" s="7"/>
      <c r="D321" s="13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13"/>
      <c r="T321" s="13"/>
      <c r="U321" s="13"/>
      <c r="V321" s="13"/>
      <c r="W321" s="7"/>
      <c r="X321" s="7"/>
      <c r="Y321" s="7"/>
      <c r="Z321" s="7"/>
      <c r="AA321" s="7"/>
      <c r="AB321" s="7"/>
      <c r="AC321" s="7"/>
      <c r="AD321" s="7"/>
      <c r="AE321" s="7"/>
      <c r="AF321" s="13"/>
      <c r="AG321" s="13"/>
      <c r="AH321" s="13"/>
      <c r="AI321" s="13"/>
      <c r="AJ321" s="13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1"/>
      <c r="BM321" s="11"/>
      <c r="BN321" s="13"/>
      <c r="BO321" s="13"/>
      <c r="BP321" s="11"/>
    </row>
    <row r="322" ht="15.75" customHeight="1">
      <c r="A322" s="13"/>
      <c r="B322" s="13"/>
      <c r="C322" s="7"/>
      <c r="D322" s="13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13"/>
      <c r="T322" s="13"/>
      <c r="U322" s="13"/>
      <c r="V322" s="13"/>
      <c r="W322" s="7"/>
      <c r="X322" s="7"/>
      <c r="Y322" s="7"/>
      <c r="Z322" s="7"/>
      <c r="AA322" s="7"/>
      <c r="AB322" s="7"/>
      <c r="AC322" s="7"/>
      <c r="AD322" s="7"/>
      <c r="AE322" s="7"/>
      <c r="AF322" s="13"/>
      <c r="AG322" s="13"/>
      <c r="AH322" s="13"/>
      <c r="AI322" s="13"/>
      <c r="AJ322" s="13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1"/>
      <c r="BM322" s="11"/>
      <c r="BN322" s="13"/>
      <c r="BO322" s="13"/>
      <c r="BP322" s="11"/>
    </row>
    <row r="323" ht="15.75" customHeight="1">
      <c r="A323" s="13"/>
      <c r="B323" s="13"/>
      <c r="C323" s="7"/>
      <c r="D323" s="13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13"/>
      <c r="T323" s="13"/>
      <c r="U323" s="13"/>
      <c r="V323" s="13"/>
      <c r="W323" s="7"/>
      <c r="X323" s="7"/>
      <c r="Y323" s="7"/>
      <c r="Z323" s="7"/>
      <c r="AA323" s="7"/>
      <c r="AB323" s="7"/>
      <c r="AC323" s="7"/>
      <c r="AD323" s="7"/>
      <c r="AE323" s="7"/>
      <c r="AF323" s="13"/>
      <c r="AG323" s="13"/>
      <c r="AH323" s="13"/>
      <c r="AI323" s="13"/>
      <c r="AJ323" s="13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1"/>
      <c r="BM323" s="11"/>
      <c r="BN323" s="13"/>
      <c r="BO323" s="13"/>
      <c r="BP323" s="11"/>
    </row>
    <row r="324" ht="15.75" customHeight="1">
      <c r="A324" s="13"/>
      <c r="B324" s="13"/>
      <c r="C324" s="7"/>
      <c r="D324" s="13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13"/>
      <c r="T324" s="13"/>
      <c r="U324" s="13"/>
      <c r="V324" s="13"/>
      <c r="W324" s="7"/>
      <c r="X324" s="7"/>
      <c r="Y324" s="7"/>
      <c r="Z324" s="7"/>
      <c r="AA324" s="7"/>
      <c r="AB324" s="7"/>
      <c r="AC324" s="7"/>
      <c r="AD324" s="7"/>
      <c r="AE324" s="7"/>
      <c r="AF324" s="13"/>
      <c r="AG324" s="13"/>
      <c r="AH324" s="13"/>
      <c r="AI324" s="13"/>
      <c r="AJ324" s="13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1"/>
      <c r="BM324" s="11"/>
      <c r="BN324" s="13"/>
      <c r="BO324" s="13"/>
      <c r="BP324" s="11"/>
    </row>
    <row r="325" ht="15.75" customHeight="1">
      <c r="A325" s="13"/>
      <c r="B325" s="13"/>
      <c r="C325" s="7"/>
      <c r="D325" s="13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13"/>
      <c r="T325" s="13"/>
      <c r="U325" s="13"/>
      <c r="V325" s="13"/>
      <c r="W325" s="7"/>
      <c r="X325" s="7"/>
      <c r="Y325" s="7"/>
      <c r="Z325" s="7"/>
      <c r="AA325" s="7"/>
      <c r="AB325" s="7"/>
      <c r="AC325" s="7"/>
      <c r="AD325" s="7"/>
      <c r="AE325" s="7"/>
      <c r="AF325" s="13"/>
      <c r="AG325" s="13"/>
      <c r="AH325" s="13"/>
      <c r="AI325" s="13"/>
      <c r="AJ325" s="13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1"/>
      <c r="BM325" s="11"/>
      <c r="BN325" s="13"/>
      <c r="BO325" s="13"/>
      <c r="BP325" s="11"/>
    </row>
    <row r="326" ht="15.75" customHeight="1">
      <c r="A326" s="13"/>
      <c r="B326" s="13"/>
      <c r="C326" s="7"/>
      <c r="D326" s="13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13"/>
      <c r="T326" s="13"/>
      <c r="U326" s="13"/>
      <c r="V326" s="13"/>
      <c r="W326" s="7"/>
      <c r="X326" s="7"/>
      <c r="Y326" s="7"/>
      <c r="Z326" s="7"/>
      <c r="AA326" s="7"/>
      <c r="AB326" s="7"/>
      <c r="AC326" s="7"/>
      <c r="AD326" s="7"/>
      <c r="AE326" s="7"/>
      <c r="AF326" s="13"/>
      <c r="AG326" s="13"/>
      <c r="AH326" s="13"/>
      <c r="AI326" s="13"/>
      <c r="AJ326" s="13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1"/>
      <c r="BM326" s="11"/>
      <c r="BN326" s="13"/>
      <c r="BO326" s="13"/>
      <c r="BP326" s="11"/>
    </row>
    <row r="327" ht="15.75" customHeight="1">
      <c r="A327" s="13"/>
      <c r="B327" s="13"/>
      <c r="C327" s="7"/>
      <c r="D327" s="13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13"/>
      <c r="T327" s="13"/>
      <c r="U327" s="13"/>
      <c r="V327" s="13"/>
      <c r="W327" s="7"/>
      <c r="X327" s="7"/>
      <c r="Y327" s="7"/>
      <c r="Z327" s="7"/>
      <c r="AA327" s="7"/>
      <c r="AB327" s="7"/>
      <c r="AC327" s="7"/>
      <c r="AD327" s="7"/>
      <c r="AE327" s="7"/>
      <c r="AF327" s="13"/>
      <c r="AG327" s="13"/>
      <c r="AH327" s="13"/>
      <c r="AI327" s="13"/>
      <c r="AJ327" s="13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1"/>
      <c r="BM327" s="11"/>
      <c r="BN327" s="13"/>
      <c r="BO327" s="13"/>
      <c r="BP327" s="11"/>
    </row>
    <row r="328" ht="15.75" customHeight="1">
      <c r="A328" s="13"/>
      <c r="B328" s="13"/>
      <c r="C328" s="7"/>
      <c r="D328" s="13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13"/>
      <c r="T328" s="13"/>
      <c r="U328" s="13"/>
      <c r="V328" s="13"/>
      <c r="W328" s="7"/>
      <c r="X328" s="7"/>
      <c r="Y328" s="7"/>
      <c r="Z328" s="7"/>
      <c r="AA328" s="7"/>
      <c r="AB328" s="7"/>
      <c r="AC328" s="7"/>
      <c r="AD328" s="7"/>
      <c r="AE328" s="7"/>
      <c r="AF328" s="13"/>
      <c r="AG328" s="13"/>
      <c r="AH328" s="13"/>
      <c r="AI328" s="13"/>
      <c r="AJ328" s="13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1"/>
      <c r="BM328" s="11"/>
      <c r="BN328" s="13"/>
      <c r="BO328" s="13"/>
      <c r="BP328" s="11"/>
    </row>
    <row r="329" ht="15.75" customHeight="1">
      <c r="A329" s="13"/>
      <c r="B329" s="13"/>
      <c r="C329" s="7"/>
      <c r="D329" s="13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13"/>
      <c r="T329" s="13"/>
      <c r="U329" s="13"/>
      <c r="V329" s="13"/>
      <c r="W329" s="7"/>
      <c r="X329" s="7"/>
      <c r="Y329" s="7"/>
      <c r="Z329" s="7"/>
      <c r="AA329" s="7"/>
      <c r="AB329" s="7"/>
      <c r="AC329" s="7"/>
      <c r="AD329" s="7"/>
      <c r="AE329" s="7"/>
      <c r="AF329" s="13"/>
      <c r="AG329" s="13"/>
      <c r="AH329" s="13"/>
      <c r="AI329" s="13"/>
      <c r="AJ329" s="13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1"/>
      <c r="BM329" s="11"/>
      <c r="BN329" s="13"/>
      <c r="BO329" s="13"/>
      <c r="BP329" s="11"/>
    </row>
    <row r="330" ht="15.75" customHeight="1">
      <c r="A330" s="13"/>
      <c r="B330" s="13"/>
      <c r="C330" s="7"/>
      <c r="D330" s="13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13"/>
      <c r="T330" s="13"/>
      <c r="U330" s="13"/>
      <c r="V330" s="13"/>
      <c r="W330" s="7"/>
      <c r="X330" s="7"/>
      <c r="Y330" s="7"/>
      <c r="Z330" s="7"/>
      <c r="AA330" s="7"/>
      <c r="AB330" s="7"/>
      <c r="AC330" s="7"/>
      <c r="AD330" s="7"/>
      <c r="AE330" s="7"/>
      <c r="AF330" s="13"/>
      <c r="AG330" s="13"/>
      <c r="AH330" s="13"/>
      <c r="AI330" s="13"/>
      <c r="AJ330" s="13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1"/>
      <c r="BM330" s="11"/>
      <c r="BN330" s="13"/>
      <c r="BO330" s="13"/>
      <c r="BP330" s="11"/>
    </row>
    <row r="331" ht="15.75" customHeight="1">
      <c r="A331" s="13"/>
      <c r="B331" s="13"/>
      <c r="C331" s="7"/>
      <c r="D331" s="13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13"/>
      <c r="T331" s="13"/>
      <c r="U331" s="13"/>
      <c r="V331" s="13"/>
      <c r="W331" s="7"/>
      <c r="X331" s="7"/>
      <c r="Y331" s="7"/>
      <c r="Z331" s="7"/>
      <c r="AA331" s="7"/>
      <c r="AB331" s="7"/>
      <c r="AC331" s="7"/>
      <c r="AD331" s="7"/>
      <c r="AE331" s="7"/>
      <c r="AF331" s="13"/>
      <c r="AG331" s="13"/>
      <c r="AH331" s="13"/>
      <c r="AI331" s="13"/>
      <c r="AJ331" s="13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1"/>
      <c r="BM331" s="11"/>
      <c r="BN331" s="13"/>
      <c r="BO331" s="13"/>
      <c r="BP331" s="11"/>
    </row>
    <row r="332" ht="15.75" customHeight="1">
      <c r="A332" s="13"/>
      <c r="B332" s="13"/>
      <c r="C332" s="7"/>
      <c r="D332" s="13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13"/>
      <c r="T332" s="13"/>
      <c r="U332" s="13"/>
      <c r="V332" s="13"/>
      <c r="W332" s="7"/>
      <c r="X332" s="7"/>
      <c r="Y332" s="7"/>
      <c r="Z332" s="7"/>
      <c r="AA332" s="7"/>
      <c r="AB332" s="7"/>
      <c r="AC332" s="7"/>
      <c r="AD332" s="7"/>
      <c r="AE332" s="7"/>
      <c r="AF332" s="13"/>
      <c r="AG332" s="13"/>
      <c r="AH332" s="13"/>
      <c r="AI332" s="13"/>
      <c r="AJ332" s="13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1"/>
      <c r="BM332" s="11"/>
      <c r="BN332" s="13"/>
      <c r="BO332" s="13"/>
      <c r="BP332" s="11"/>
    </row>
    <row r="333" ht="15.75" customHeight="1">
      <c r="A333" s="13"/>
      <c r="B333" s="13"/>
      <c r="C333" s="7"/>
      <c r="D333" s="13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13"/>
      <c r="T333" s="13"/>
      <c r="U333" s="13"/>
      <c r="V333" s="13"/>
      <c r="W333" s="7"/>
      <c r="X333" s="7"/>
      <c r="Y333" s="7"/>
      <c r="Z333" s="7"/>
      <c r="AA333" s="7"/>
      <c r="AB333" s="7"/>
      <c r="AC333" s="7"/>
      <c r="AD333" s="7"/>
      <c r="AE333" s="7"/>
      <c r="AF333" s="13"/>
      <c r="AG333" s="13"/>
      <c r="AH333" s="13"/>
      <c r="AI333" s="13"/>
      <c r="AJ333" s="13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1"/>
      <c r="BM333" s="11"/>
      <c r="BN333" s="13"/>
      <c r="BO333" s="13"/>
      <c r="BP333" s="11"/>
    </row>
    <row r="334" ht="15.75" customHeight="1">
      <c r="A334" s="13"/>
      <c r="B334" s="13"/>
      <c r="C334" s="7"/>
      <c r="D334" s="13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13"/>
      <c r="T334" s="13"/>
      <c r="U334" s="13"/>
      <c r="V334" s="13"/>
      <c r="W334" s="7"/>
      <c r="X334" s="7"/>
      <c r="Y334" s="7"/>
      <c r="Z334" s="7"/>
      <c r="AA334" s="7"/>
      <c r="AB334" s="7"/>
      <c r="AC334" s="7"/>
      <c r="AD334" s="7"/>
      <c r="AE334" s="7"/>
      <c r="AF334" s="13"/>
      <c r="AG334" s="13"/>
      <c r="AH334" s="13"/>
      <c r="AI334" s="13"/>
      <c r="AJ334" s="13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1"/>
      <c r="BM334" s="11"/>
      <c r="BN334" s="13"/>
      <c r="BO334" s="13"/>
      <c r="BP334" s="11"/>
    </row>
    <row r="335" ht="15.75" customHeight="1">
      <c r="A335" s="13"/>
      <c r="B335" s="13"/>
      <c r="C335" s="7"/>
      <c r="D335" s="13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13"/>
      <c r="T335" s="13"/>
      <c r="U335" s="13"/>
      <c r="V335" s="13"/>
      <c r="W335" s="7"/>
      <c r="X335" s="7"/>
      <c r="Y335" s="7"/>
      <c r="Z335" s="7"/>
      <c r="AA335" s="7"/>
      <c r="AB335" s="7"/>
      <c r="AC335" s="7"/>
      <c r="AD335" s="7"/>
      <c r="AE335" s="7"/>
      <c r="AF335" s="13"/>
      <c r="AG335" s="13"/>
      <c r="AH335" s="13"/>
      <c r="AI335" s="13"/>
      <c r="AJ335" s="13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1"/>
      <c r="BM335" s="11"/>
      <c r="BN335" s="13"/>
      <c r="BO335" s="13"/>
      <c r="BP335" s="11"/>
    </row>
    <row r="336" ht="15.75" customHeight="1">
      <c r="A336" s="13"/>
      <c r="B336" s="13"/>
      <c r="C336" s="7"/>
      <c r="D336" s="13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13"/>
      <c r="T336" s="13"/>
      <c r="U336" s="13"/>
      <c r="V336" s="13"/>
      <c r="W336" s="7"/>
      <c r="X336" s="7"/>
      <c r="Y336" s="7"/>
      <c r="Z336" s="7"/>
      <c r="AA336" s="7"/>
      <c r="AB336" s="7"/>
      <c r="AC336" s="7"/>
      <c r="AD336" s="7"/>
      <c r="AE336" s="7"/>
      <c r="AF336" s="13"/>
      <c r="AG336" s="13"/>
      <c r="AH336" s="13"/>
      <c r="AI336" s="13"/>
      <c r="AJ336" s="13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1"/>
      <c r="BM336" s="11"/>
      <c r="BN336" s="13"/>
      <c r="BO336" s="13"/>
      <c r="BP336" s="11"/>
    </row>
    <row r="337" ht="15.75" customHeight="1">
      <c r="A337" s="13"/>
      <c r="B337" s="13"/>
      <c r="C337" s="7"/>
      <c r="D337" s="13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13"/>
      <c r="T337" s="13"/>
      <c r="U337" s="13"/>
      <c r="V337" s="13"/>
      <c r="W337" s="7"/>
      <c r="X337" s="7"/>
      <c r="Y337" s="7"/>
      <c r="Z337" s="7"/>
      <c r="AA337" s="7"/>
      <c r="AB337" s="7"/>
      <c r="AC337" s="7"/>
      <c r="AD337" s="7"/>
      <c r="AE337" s="7"/>
      <c r="AF337" s="13"/>
      <c r="AG337" s="13"/>
      <c r="AH337" s="13"/>
      <c r="AI337" s="13"/>
      <c r="AJ337" s="13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1"/>
      <c r="BM337" s="11"/>
      <c r="BN337" s="13"/>
      <c r="BO337" s="13"/>
      <c r="BP337" s="11"/>
    </row>
    <row r="338" ht="15.75" customHeight="1">
      <c r="A338" s="13"/>
      <c r="B338" s="13"/>
      <c r="C338" s="7"/>
      <c r="D338" s="13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13"/>
      <c r="T338" s="13"/>
      <c r="U338" s="13"/>
      <c r="V338" s="13"/>
      <c r="W338" s="7"/>
      <c r="X338" s="7"/>
      <c r="Y338" s="7"/>
      <c r="Z338" s="7"/>
      <c r="AA338" s="7"/>
      <c r="AB338" s="7"/>
      <c r="AC338" s="7"/>
      <c r="AD338" s="7"/>
      <c r="AE338" s="7"/>
      <c r="AF338" s="13"/>
      <c r="AG338" s="13"/>
      <c r="AH338" s="13"/>
      <c r="AI338" s="13"/>
      <c r="AJ338" s="13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1"/>
      <c r="BM338" s="11"/>
      <c r="BN338" s="13"/>
      <c r="BO338" s="13"/>
      <c r="BP338" s="11"/>
    </row>
    <row r="339" ht="15.75" customHeight="1">
      <c r="A339" s="13"/>
      <c r="B339" s="13"/>
      <c r="C339" s="7"/>
      <c r="D339" s="13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13"/>
      <c r="T339" s="13"/>
      <c r="U339" s="13"/>
      <c r="V339" s="13"/>
      <c r="W339" s="7"/>
      <c r="X339" s="7"/>
      <c r="Y339" s="7"/>
      <c r="Z339" s="7"/>
      <c r="AA339" s="7"/>
      <c r="AB339" s="7"/>
      <c r="AC339" s="7"/>
      <c r="AD339" s="7"/>
      <c r="AE339" s="7"/>
      <c r="AF339" s="13"/>
      <c r="AG339" s="13"/>
      <c r="AH339" s="13"/>
      <c r="AI339" s="13"/>
      <c r="AJ339" s="13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1"/>
      <c r="BM339" s="11"/>
      <c r="BN339" s="13"/>
      <c r="BO339" s="13"/>
      <c r="BP339" s="11"/>
    </row>
    <row r="340" ht="15.75" customHeight="1">
      <c r="A340" s="13"/>
      <c r="B340" s="13"/>
      <c r="C340" s="7"/>
      <c r="D340" s="13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13"/>
      <c r="T340" s="13"/>
      <c r="U340" s="13"/>
      <c r="V340" s="13"/>
      <c r="W340" s="7"/>
      <c r="X340" s="7"/>
      <c r="Y340" s="7"/>
      <c r="Z340" s="7"/>
      <c r="AA340" s="7"/>
      <c r="AB340" s="7"/>
      <c r="AC340" s="7"/>
      <c r="AD340" s="7"/>
      <c r="AE340" s="7"/>
      <c r="AF340" s="13"/>
      <c r="AG340" s="13"/>
      <c r="AH340" s="13"/>
      <c r="AI340" s="13"/>
      <c r="AJ340" s="13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1"/>
      <c r="BM340" s="11"/>
      <c r="BN340" s="13"/>
      <c r="BO340" s="13"/>
      <c r="BP340" s="11"/>
    </row>
    <row r="341" ht="15.75" customHeight="1">
      <c r="A341" s="13"/>
      <c r="B341" s="13"/>
      <c r="C341" s="7"/>
      <c r="D341" s="13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13"/>
      <c r="T341" s="13"/>
      <c r="U341" s="13"/>
      <c r="V341" s="13"/>
      <c r="W341" s="7"/>
      <c r="X341" s="7"/>
      <c r="Y341" s="7"/>
      <c r="Z341" s="7"/>
      <c r="AA341" s="7"/>
      <c r="AB341" s="7"/>
      <c r="AC341" s="7"/>
      <c r="AD341" s="7"/>
      <c r="AE341" s="7"/>
      <c r="AF341" s="13"/>
      <c r="AG341" s="13"/>
      <c r="AH341" s="13"/>
      <c r="AI341" s="13"/>
      <c r="AJ341" s="13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1"/>
      <c r="BM341" s="11"/>
      <c r="BN341" s="13"/>
      <c r="BO341" s="13"/>
      <c r="BP341" s="11"/>
    </row>
    <row r="342" ht="15.75" customHeight="1">
      <c r="A342" s="13"/>
      <c r="B342" s="13"/>
      <c r="C342" s="7"/>
      <c r="D342" s="13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13"/>
      <c r="T342" s="13"/>
      <c r="U342" s="13"/>
      <c r="V342" s="13"/>
      <c r="W342" s="7"/>
      <c r="X342" s="7"/>
      <c r="Y342" s="7"/>
      <c r="Z342" s="7"/>
      <c r="AA342" s="7"/>
      <c r="AB342" s="7"/>
      <c r="AC342" s="7"/>
      <c r="AD342" s="7"/>
      <c r="AE342" s="7"/>
      <c r="AF342" s="13"/>
      <c r="AG342" s="13"/>
      <c r="AH342" s="13"/>
      <c r="AI342" s="13"/>
      <c r="AJ342" s="13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1"/>
      <c r="BM342" s="11"/>
      <c r="BN342" s="13"/>
      <c r="BO342" s="13"/>
      <c r="BP342" s="11"/>
    </row>
    <row r="343" ht="15.75" customHeight="1">
      <c r="A343" s="13"/>
      <c r="B343" s="13"/>
      <c r="C343" s="7"/>
      <c r="D343" s="13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13"/>
      <c r="T343" s="13"/>
      <c r="U343" s="13"/>
      <c r="V343" s="13"/>
      <c r="W343" s="7"/>
      <c r="X343" s="7"/>
      <c r="Y343" s="7"/>
      <c r="Z343" s="7"/>
      <c r="AA343" s="7"/>
      <c r="AB343" s="7"/>
      <c r="AC343" s="7"/>
      <c r="AD343" s="7"/>
      <c r="AE343" s="7"/>
      <c r="AF343" s="13"/>
      <c r="AG343" s="13"/>
      <c r="AH343" s="13"/>
      <c r="AI343" s="13"/>
      <c r="AJ343" s="13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1"/>
      <c r="BM343" s="11"/>
      <c r="BN343" s="13"/>
      <c r="BO343" s="13"/>
      <c r="BP343" s="11"/>
    </row>
    <row r="344" ht="15.75" customHeight="1">
      <c r="A344" s="13"/>
      <c r="B344" s="13"/>
      <c r="C344" s="7"/>
      <c r="D344" s="13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13"/>
      <c r="T344" s="13"/>
      <c r="U344" s="13"/>
      <c r="V344" s="13"/>
      <c r="W344" s="7"/>
      <c r="X344" s="7"/>
      <c r="Y344" s="7"/>
      <c r="Z344" s="7"/>
      <c r="AA344" s="7"/>
      <c r="AB344" s="7"/>
      <c r="AC344" s="7"/>
      <c r="AD344" s="7"/>
      <c r="AE344" s="7"/>
      <c r="AF344" s="13"/>
      <c r="AG344" s="13"/>
      <c r="AH344" s="13"/>
      <c r="AI344" s="13"/>
      <c r="AJ344" s="13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1"/>
      <c r="BM344" s="11"/>
      <c r="BN344" s="13"/>
      <c r="BO344" s="13"/>
      <c r="BP344" s="11"/>
    </row>
    <row r="345" ht="15.75" customHeight="1">
      <c r="A345" s="13"/>
      <c r="B345" s="13"/>
      <c r="C345" s="7"/>
      <c r="D345" s="13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13"/>
      <c r="T345" s="13"/>
      <c r="U345" s="13"/>
      <c r="V345" s="13"/>
      <c r="W345" s="7"/>
      <c r="X345" s="7"/>
      <c r="Y345" s="7"/>
      <c r="Z345" s="7"/>
      <c r="AA345" s="7"/>
      <c r="AB345" s="7"/>
      <c r="AC345" s="7"/>
      <c r="AD345" s="7"/>
      <c r="AE345" s="7"/>
      <c r="AF345" s="13"/>
      <c r="AG345" s="13"/>
      <c r="AH345" s="13"/>
      <c r="AI345" s="13"/>
      <c r="AJ345" s="13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1"/>
      <c r="BM345" s="11"/>
      <c r="BN345" s="13"/>
      <c r="BO345" s="13"/>
      <c r="BP345" s="11"/>
    </row>
    <row r="346" ht="15.75" customHeight="1">
      <c r="A346" s="13"/>
      <c r="B346" s="13"/>
      <c r="C346" s="7"/>
      <c r="D346" s="13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13"/>
      <c r="T346" s="13"/>
      <c r="U346" s="13"/>
      <c r="V346" s="13"/>
      <c r="W346" s="7"/>
      <c r="X346" s="7"/>
      <c r="Y346" s="7"/>
      <c r="Z346" s="7"/>
      <c r="AA346" s="7"/>
      <c r="AB346" s="7"/>
      <c r="AC346" s="7"/>
      <c r="AD346" s="7"/>
      <c r="AE346" s="7"/>
      <c r="AF346" s="13"/>
      <c r="AG346" s="13"/>
      <c r="AH346" s="13"/>
      <c r="AI346" s="13"/>
      <c r="AJ346" s="13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1"/>
      <c r="BM346" s="11"/>
      <c r="BN346" s="13"/>
      <c r="BO346" s="13"/>
      <c r="BP346" s="11"/>
    </row>
    <row r="347" ht="15.75" customHeight="1">
      <c r="A347" s="13"/>
      <c r="B347" s="13"/>
      <c r="C347" s="7"/>
      <c r="D347" s="13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13"/>
      <c r="T347" s="13"/>
      <c r="U347" s="13"/>
      <c r="V347" s="13"/>
      <c r="W347" s="7"/>
      <c r="X347" s="7"/>
      <c r="Y347" s="7"/>
      <c r="Z347" s="7"/>
      <c r="AA347" s="7"/>
      <c r="AB347" s="7"/>
      <c r="AC347" s="7"/>
      <c r="AD347" s="7"/>
      <c r="AE347" s="7"/>
      <c r="AF347" s="13"/>
      <c r="AG347" s="13"/>
      <c r="AH347" s="13"/>
      <c r="AI347" s="13"/>
      <c r="AJ347" s="13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1"/>
      <c r="BM347" s="11"/>
      <c r="BN347" s="13"/>
      <c r="BO347" s="13"/>
      <c r="BP347" s="11"/>
    </row>
    <row r="348" ht="15.75" customHeight="1">
      <c r="A348" s="13"/>
      <c r="B348" s="13"/>
      <c r="C348" s="7"/>
      <c r="D348" s="13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13"/>
      <c r="T348" s="13"/>
      <c r="U348" s="13"/>
      <c r="V348" s="13"/>
      <c r="W348" s="7"/>
      <c r="X348" s="7"/>
      <c r="Y348" s="7"/>
      <c r="Z348" s="7"/>
      <c r="AA348" s="7"/>
      <c r="AB348" s="7"/>
      <c r="AC348" s="7"/>
      <c r="AD348" s="7"/>
      <c r="AE348" s="7"/>
      <c r="AF348" s="13"/>
      <c r="AG348" s="13"/>
      <c r="AH348" s="13"/>
      <c r="AI348" s="13"/>
      <c r="AJ348" s="13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1"/>
      <c r="BM348" s="11"/>
      <c r="BN348" s="13"/>
      <c r="BO348" s="13"/>
      <c r="BP348" s="11"/>
    </row>
    <row r="349" ht="15.75" customHeight="1">
      <c r="A349" s="13"/>
      <c r="B349" s="13"/>
      <c r="C349" s="7"/>
      <c r="D349" s="13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13"/>
      <c r="T349" s="13"/>
      <c r="U349" s="13"/>
      <c r="V349" s="13"/>
      <c r="W349" s="7"/>
      <c r="X349" s="7"/>
      <c r="Y349" s="7"/>
      <c r="Z349" s="7"/>
      <c r="AA349" s="7"/>
      <c r="AB349" s="7"/>
      <c r="AC349" s="7"/>
      <c r="AD349" s="7"/>
      <c r="AE349" s="7"/>
      <c r="AF349" s="13"/>
      <c r="AG349" s="13"/>
      <c r="AH349" s="13"/>
      <c r="AI349" s="13"/>
      <c r="AJ349" s="13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1"/>
      <c r="BM349" s="11"/>
      <c r="BN349" s="13"/>
      <c r="BO349" s="13"/>
      <c r="BP349" s="11"/>
    </row>
    <row r="350" ht="15.75" customHeight="1">
      <c r="A350" s="13"/>
      <c r="B350" s="13"/>
      <c r="C350" s="7"/>
      <c r="D350" s="13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13"/>
      <c r="T350" s="13"/>
      <c r="U350" s="13"/>
      <c r="V350" s="13"/>
      <c r="W350" s="7"/>
      <c r="X350" s="7"/>
      <c r="Y350" s="7"/>
      <c r="Z350" s="7"/>
      <c r="AA350" s="7"/>
      <c r="AB350" s="7"/>
      <c r="AC350" s="7"/>
      <c r="AD350" s="7"/>
      <c r="AE350" s="7"/>
      <c r="AF350" s="13"/>
      <c r="AG350" s="13"/>
      <c r="AH350" s="13"/>
      <c r="AI350" s="13"/>
      <c r="AJ350" s="13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1"/>
      <c r="BM350" s="11"/>
      <c r="BN350" s="13"/>
      <c r="BO350" s="13"/>
      <c r="BP350" s="11"/>
    </row>
    <row r="351" ht="15.75" customHeight="1">
      <c r="A351" s="13"/>
      <c r="B351" s="13"/>
      <c r="C351" s="7"/>
      <c r="D351" s="13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13"/>
      <c r="T351" s="13"/>
      <c r="U351" s="13"/>
      <c r="V351" s="13"/>
      <c r="W351" s="7"/>
      <c r="X351" s="7"/>
      <c r="Y351" s="7"/>
      <c r="Z351" s="7"/>
      <c r="AA351" s="7"/>
      <c r="AB351" s="7"/>
      <c r="AC351" s="7"/>
      <c r="AD351" s="7"/>
      <c r="AE351" s="7"/>
      <c r="AF351" s="13"/>
      <c r="AG351" s="13"/>
      <c r="AH351" s="13"/>
      <c r="AI351" s="13"/>
      <c r="AJ351" s="13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1"/>
      <c r="BM351" s="11"/>
      <c r="BN351" s="13"/>
      <c r="BO351" s="13"/>
      <c r="BP351" s="11"/>
    </row>
    <row r="352" ht="15.75" customHeight="1">
      <c r="A352" s="13"/>
      <c r="B352" s="13"/>
      <c r="C352" s="7"/>
      <c r="D352" s="13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13"/>
      <c r="T352" s="13"/>
      <c r="U352" s="13"/>
      <c r="V352" s="13"/>
      <c r="W352" s="7"/>
      <c r="X352" s="7"/>
      <c r="Y352" s="7"/>
      <c r="Z352" s="7"/>
      <c r="AA352" s="7"/>
      <c r="AB352" s="7"/>
      <c r="AC352" s="7"/>
      <c r="AD352" s="7"/>
      <c r="AE352" s="7"/>
      <c r="AF352" s="13"/>
      <c r="AG352" s="13"/>
      <c r="AH352" s="13"/>
      <c r="AI352" s="13"/>
      <c r="AJ352" s="13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1"/>
      <c r="BM352" s="11"/>
      <c r="BN352" s="13"/>
      <c r="BO352" s="13"/>
      <c r="BP352" s="11"/>
    </row>
    <row r="353" ht="15.75" customHeight="1">
      <c r="A353" s="13"/>
      <c r="B353" s="13"/>
      <c r="C353" s="7"/>
      <c r="D353" s="13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13"/>
      <c r="T353" s="13"/>
      <c r="U353" s="13"/>
      <c r="V353" s="13"/>
      <c r="W353" s="7"/>
      <c r="X353" s="7"/>
      <c r="Y353" s="7"/>
      <c r="Z353" s="7"/>
      <c r="AA353" s="7"/>
      <c r="AB353" s="7"/>
      <c r="AC353" s="7"/>
      <c r="AD353" s="7"/>
      <c r="AE353" s="7"/>
      <c r="AF353" s="13"/>
      <c r="AG353" s="13"/>
      <c r="AH353" s="13"/>
      <c r="AI353" s="13"/>
      <c r="AJ353" s="13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1"/>
      <c r="BM353" s="11"/>
      <c r="BN353" s="13"/>
      <c r="BO353" s="13"/>
      <c r="BP353" s="11"/>
    </row>
    <row r="354" ht="15.75" customHeight="1">
      <c r="A354" s="13"/>
      <c r="B354" s="13"/>
      <c r="C354" s="7"/>
      <c r="D354" s="13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13"/>
      <c r="T354" s="13"/>
      <c r="U354" s="13"/>
      <c r="V354" s="13"/>
      <c r="W354" s="7"/>
      <c r="X354" s="7"/>
      <c r="Y354" s="7"/>
      <c r="Z354" s="7"/>
      <c r="AA354" s="7"/>
      <c r="AB354" s="7"/>
      <c r="AC354" s="7"/>
      <c r="AD354" s="7"/>
      <c r="AE354" s="7"/>
      <c r="AF354" s="13"/>
      <c r="AG354" s="13"/>
      <c r="AH354" s="13"/>
      <c r="AI354" s="13"/>
      <c r="AJ354" s="13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1"/>
      <c r="BM354" s="11"/>
      <c r="BN354" s="13"/>
      <c r="BO354" s="13"/>
      <c r="BP354" s="11"/>
    </row>
    <row r="355" ht="15.75" customHeight="1">
      <c r="A355" s="13"/>
      <c r="B355" s="13"/>
      <c r="C355" s="7"/>
      <c r="D355" s="13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13"/>
      <c r="T355" s="13"/>
      <c r="U355" s="13"/>
      <c r="V355" s="13"/>
      <c r="W355" s="7"/>
      <c r="X355" s="7"/>
      <c r="Y355" s="7"/>
      <c r="Z355" s="7"/>
      <c r="AA355" s="7"/>
      <c r="AB355" s="7"/>
      <c r="AC355" s="7"/>
      <c r="AD355" s="7"/>
      <c r="AE355" s="7"/>
      <c r="AF355" s="13"/>
      <c r="AG355" s="13"/>
      <c r="AH355" s="13"/>
      <c r="AI355" s="13"/>
      <c r="AJ355" s="13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1"/>
      <c r="BM355" s="11"/>
      <c r="BN355" s="13"/>
      <c r="BO355" s="13"/>
      <c r="BP355" s="11"/>
    </row>
    <row r="356" ht="15.75" customHeight="1">
      <c r="A356" s="13"/>
      <c r="B356" s="13"/>
      <c r="C356" s="7"/>
      <c r="D356" s="13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13"/>
      <c r="T356" s="13"/>
      <c r="U356" s="13"/>
      <c r="V356" s="13"/>
      <c r="W356" s="7"/>
      <c r="X356" s="7"/>
      <c r="Y356" s="7"/>
      <c r="Z356" s="7"/>
      <c r="AA356" s="7"/>
      <c r="AB356" s="7"/>
      <c r="AC356" s="7"/>
      <c r="AD356" s="7"/>
      <c r="AE356" s="7"/>
      <c r="AF356" s="13"/>
      <c r="AG356" s="13"/>
      <c r="AH356" s="13"/>
      <c r="AI356" s="13"/>
      <c r="AJ356" s="13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1"/>
      <c r="BM356" s="11"/>
      <c r="BN356" s="13"/>
      <c r="BO356" s="13"/>
      <c r="BP356" s="11"/>
    </row>
    <row r="357" ht="15.75" customHeight="1">
      <c r="A357" s="13"/>
      <c r="B357" s="13"/>
      <c r="C357" s="7"/>
      <c r="D357" s="13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13"/>
      <c r="T357" s="13"/>
      <c r="U357" s="13"/>
      <c r="V357" s="13"/>
      <c r="W357" s="7"/>
      <c r="X357" s="7"/>
      <c r="Y357" s="7"/>
      <c r="Z357" s="7"/>
      <c r="AA357" s="7"/>
      <c r="AB357" s="7"/>
      <c r="AC357" s="7"/>
      <c r="AD357" s="7"/>
      <c r="AE357" s="7"/>
      <c r="AF357" s="13"/>
      <c r="AG357" s="13"/>
      <c r="AH357" s="13"/>
      <c r="AI357" s="13"/>
      <c r="AJ357" s="13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1"/>
      <c r="BM357" s="11"/>
      <c r="BN357" s="13"/>
      <c r="BO357" s="13"/>
      <c r="BP357" s="11"/>
    </row>
    <row r="358" ht="15.75" customHeight="1">
      <c r="A358" s="13"/>
      <c r="B358" s="13"/>
      <c r="C358" s="7"/>
      <c r="D358" s="13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13"/>
      <c r="T358" s="13"/>
      <c r="U358" s="13"/>
      <c r="V358" s="13"/>
      <c r="W358" s="7"/>
      <c r="X358" s="7"/>
      <c r="Y358" s="7"/>
      <c r="Z358" s="7"/>
      <c r="AA358" s="7"/>
      <c r="AB358" s="7"/>
      <c r="AC358" s="7"/>
      <c r="AD358" s="7"/>
      <c r="AE358" s="7"/>
      <c r="AF358" s="13"/>
      <c r="AG358" s="13"/>
      <c r="AH358" s="13"/>
      <c r="AI358" s="13"/>
      <c r="AJ358" s="13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1"/>
      <c r="BM358" s="11"/>
      <c r="BN358" s="13"/>
      <c r="BO358" s="13"/>
      <c r="BP358" s="11"/>
    </row>
    <row r="359" ht="15.75" customHeight="1">
      <c r="A359" s="13"/>
      <c r="B359" s="13"/>
      <c r="C359" s="7"/>
      <c r="D359" s="13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13"/>
      <c r="T359" s="13"/>
      <c r="U359" s="13"/>
      <c r="V359" s="13"/>
      <c r="W359" s="7"/>
      <c r="X359" s="7"/>
      <c r="Y359" s="7"/>
      <c r="Z359" s="7"/>
      <c r="AA359" s="7"/>
      <c r="AB359" s="7"/>
      <c r="AC359" s="7"/>
      <c r="AD359" s="7"/>
      <c r="AE359" s="7"/>
      <c r="AF359" s="13"/>
      <c r="AG359" s="13"/>
      <c r="AH359" s="13"/>
      <c r="AI359" s="13"/>
      <c r="AJ359" s="13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1"/>
      <c r="BM359" s="11"/>
      <c r="BN359" s="13"/>
      <c r="BO359" s="13"/>
      <c r="BP359" s="11"/>
    </row>
    <row r="360" ht="15.75" customHeight="1">
      <c r="A360" s="13"/>
      <c r="B360" s="13"/>
      <c r="C360" s="7"/>
      <c r="D360" s="13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13"/>
      <c r="T360" s="13"/>
      <c r="U360" s="13"/>
      <c r="V360" s="13"/>
      <c r="W360" s="7"/>
      <c r="X360" s="7"/>
      <c r="Y360" s="7"/>
      <c r="Z360" s="7"/>
      <c r="AA360" s="7"/>
      <c r="AB360" s="7"/>
      <c r="AC360" s="7"/>
      <c r="AD360" s="7"/>
      <c r="AE360" s="7"/>
      <c r="AF360" s="13"/>
      <c r="AG360" s="13"/>
      <c r="AH360" s="13"/>
      <c r="AI360" s="13"/>
      <c r="AJ360" s="13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1"/>
      <c r="BM360" s="11"/>
      <c r="BN360" s="13"/>
      <c r="BO360" s="13"/>
      <c r="BP360" s="11"/>
    </row>
    <row r="361" ht="15.75" customHeight="1">
      <c r="A361" s="13"/>
      <c r="B361" s="13"/>
      <c r="C361" s="7"/>
      <c r="D361" s="13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13"/>
      <c r="T361" s="13"/>
      <c r="U361" s="13"/>
      <c r="V361" s="13"/>
      <c r="W361" s="7"/>
      <c r="X361" s="7"/>
      <c r="Y361" s="7"/>
      <c r="Z361" s="7"/>
      <c r="AA361" s="7"/>
      <c r="AB361" s="7"/>
      <c r="AC361" s="7"/>
      <c r="AD361" s="7"/>
      <c r="AE361" s="7"/>
      <c r="AF361" s="13"/>
      <c r="AG361" s="13"/>
      <c r="AH361" s="13"/>
      <c r="AI361" s="13"/>
      <c r="AJ361" s="13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1"/>
      <c r="BM361" s="11"/>
      <c r="BN361" s="13"/>
      <c r="BO361" s="13"/>
      <c r="BP361" s="11"/>
    </row>
    <row r="362" ht="15.75" customHeight="1">
      <c r="A362" s="13"/>
      <c r="B362" s="13"/>
      <c r="C362" s="7"/>
      <c r="D362" s="13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13"/>
      <c r="T362" s="13"/>
      <c r="U362" s="13"/>
      <c r="V362" s="13"/>
      <c r="W362" s="7"/>
      <c r="X362" s="7"/>
      <c r="Y362" s="7"/>
      <c r="Z362" s="7"/>
      <c r="AA362" s="7"/>
      <c r="AB362" s="7"/>
      <c r="AC362" s="7"/>
      <c r="AD362" s="7"/>
      <c r="AE362" s="7"/>
      <c r="AF362" s="13"/>
      <c r="AG362" s="13"/>
      <c r="AH362" s="13"/>
      <c r="AI362" s="13"/>
      <c r="AJ362" s="13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1"/>
      <c r="BM362" s="11"/>
      <c r="BN362" s="13"/>
      <c r="BO362" s="13"/>
      <c r="BP362" s="11"/>
    </row>
    <row r="363" ht="15.75" customHeight="1">
      <c r="A363" s="13"/>
      <c r="B363" s="13"/>
      <c r="C363" s="7"/>
      <c r="D363" s="13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13"/>
      <c r="T363" s="13"/>
      <c r="U363" s="13"/>
      <c r="V363" s="13"/>
      <c r="W363" s="7"/>
      <c r="X363" s="7"/>
      <c r="Y363" s="7"/>
      <c r="Z363" s="7"/>
      <c r="AA363" s="7"/>
      <c r="AB363" s="7"/>
      <c r="AC363" s="7"/>
      <c r="AD363" s="7"/>
      <c r="AE363" s="7"/>
      <c r="AF363" s="13"/>
      <c r="AG363" s="13"/>
      <c r="AH363" s="13"/>
      <c r="AI363" s="13"/>
      <c r="AJ363" s="13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1"/>
      <c r="BM363" s="11"/>
      <c r="BN363" s="13"/>
      <c r="BO363" s="13"/>
      <c r="BP363" s="11"/>
    </row>
    <row r="364" ht="15.75" customHeight="1">
      <c r="A364" s="13"/>
      <c r="B364" s="13"/>
      <c r="C364" s="7"/>
      <c r="D364" s="13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13"/>
      <c r="T364" s="13"/>
      <c r="U364" s="13"/>
      <c r="V364" s="13"/>
      <c r="W364" s="7"/>
      <c r="X364" s="7"/>
      <c r="Y364" s="7"/>
      <c r="Z364" s="7"/>
      <c r="AA364" s="7"/>
      <c r="AB364" s="7"/>
      <c r="AC364" s="7"/>
      <c r="AD364" s="7"/>
      <c r="AE364" s="7"/>
      <c r="AF364" s="13"/>
      <c r="AG364" s="13"/>
      <c r="AH364" s="13"/>
      <c r="AI364" s="13"/>
      <c r="AJ364" s="13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1"/>
      <c r="BM364" s="11"/>
      <c r="BN364" s="13"/>
      <c r="BO364" s="13"/>
      <c r="BP364" s="11"/>
    </row>
    <row r="365" ht="15.75" customHeight="1">
      <c r="A365" s="13"/>
      <c r="B365" s="13"/>
      <c r="C365" s="7"/>
      <c r="D365" s="13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13"/>
      <c r="T365" s="13"/>
      <c r="U365" s="13"/>
      <c r="V365" s="13"/>
      <c r="W365" s="7"/>
      <c r="X365" s="7"/>
      <c r="Y365" s="7"/>
      <c r="Z365" s="7"/>
      <c r="AA365" s="7"/>
      <c r="AB365" s="7"/>
      <c r="AC365" s="7"/>
      <c r="AD365" s="7"/>
      <c r="AE365" s="7"/>
      <c r="AF365" s="13"/>
      <c r="AG365" s="13"/>
      <c r="AH365" s="13"/>
      <c r="AI365" s="13"/>
      <c r="AJ365" s="13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1"/>
      <c r="BM365" s="11"/>
      <c r="BN365" s="13"/>
      <c r="BO365" s="13"/>
      <c r="BP365" s="11"/>
    </row>
    <row r="366" ht="15.75" customHeight="1">
      <c r="A366" s="13"/>
      <c r="B366" s="13"/>
      <c r="C366" s="7"/>
      <c r="D366" s="13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13"/>
      <c r="T366" s="13"/>
      <c r="U366" s="13"/>
      <c r="V366" s="13"/>
      <c r="W366" s="7"/>
      <c r="X366" s="7"/>
      <c r="Y366" s="7"/>
      <c r="Z366" s="7"/>
      <c r="AA366" s="7"/>
      <c r="AB366" s="7"/>
      <c r="AC366" s="7"/>
      <c r="AD366" s="7"/>
      <c r="AE366" s="7"/>
      <c r="AF366" s="13"/>
      <c r="AG366" s="13"/>
      <c r="AH366" s="13"/>
      <c r="AI366" s="13"/>
      <c r="AJ366" s="13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1"/>
      <c r="BM366" s="11"/>
      <c r="BN366" s="13"/>
      <c r="BO366" s="13"/>
      <c r="BP366" s="11"/>
    </row>
    <row r="367" ht="15.75" customHeight="1">
      <c r="A367" s="13"/>
      <c r="B367" s="13"/>
      <c r="C367" s="7"/>
      <c r="D367" s="13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13"/>
      <c r="T367" s="13"/>
      <c r="U367" s="13"/>
      <c r="V367" s="13"/>
      <c r="W367" s="7"/>
      <c r="X367" s="7"/>
      <c r="Y367" s="7"/>
      <c r="Z367" s="7"/>
      <c r="AA367" s="7"/>
      <c r="AB367" s="7"/>
      <c r="AC367" s="7"/>
      <c r="AD367" s="7"/>
      <c r="AE367" s="7"/>
      <c r="AF367" s="13"/>
      <c r="AG367" s="13"/>
      <c r="AH367" s="13"/>
      <c r="AI367" s="13"/>
      <c r="AJ367" s="13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1"/>
      <c r="BM367" s="11"/>
      <c r="BN367" s="13"/>
      <c r="BO367" s="13"/>
      <c r="BP367" s="11"/>
    </row>
    <row r="368" ht="15.75" customHeight="1">
      <c r="A368" s="13"/>
      <c r="B368" s="13"/>
      <c r="C368" s="7"/>
      <c r="D368" s="13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13"/>
      <c r="T368" s="13"/>
      <c r="U368" s="13"/>
      <c r="V368" s="13"/>
      <c r="W368" s="7"/>
      <c r="X368" s="7"/>
      <c r="Y368" s="7"/>
      <c r="Z368" s="7"/>
      <c r="AA368" s="7"/>
      <c r="AB368" s="7"/>
      <c r="AC368" s="7"/>
      <c r="AD368" s="7"/>
      <c r="AE368" s="7"/>
      <c r="AF368" s="13"/>
      <c r="AG368" s="13"/>
      <c r="AH368" s="13"/>
      <c r="AI368" s="13"/>
      <c r="AJ368" s="13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1"/>
      <c r="BM368" s="11"/>
      <c r="BN368" s="13"/>
      <c r="BO368" s="13"/>
      <c r="BP368" s="11"/>
    </row>
    <row r="369" ht="15.75" customHeight="1">
      <c r="A369" s="13"/>
      <c r="B369" s="13"/>
      <c r="C369" s="7"/>
      <c r="D369" s="13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13"/>
      <c r="T369" s="13"/>
      <c r="U369" s="13"/>
      <c r="V369" s="13"/>
      <c r="W369" s="7"/>
      <c r="X369" s="7"/>
      <c r="Y369" s="7"/>
      <c r="Z369" s="7"/>
      <c r="AA369" s="7"/>
      <c r="AB369" s="7"/>
      <c r="AC369" s="7"/>
      <c r="AD369" s="7"/>
      <c r="AE369" s="7"/>
      <c r="AF369" s="13"/>
      <c r="AG369" s="13"/>
      <c r="AH369" s="13"/>
      <c r="AI369" s="13"/>
      <c r="AJ369" s="13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1"/>
      <c r="BM369" s="11"/>
      <c r="BN369" s="13"/>
      <c r="BO369" s="13"/>
      <c r="BP369" s="11"/>
    </row>
    <row r="370" ht="15.75" customHeight="1">
      <c r="A370" s="13"/>
      <c r="B370" s="13"/>
      <c r="C370" s="7"/>
      <c r="D370" s="13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13"/>
      <c r="T370" s="13"/>
      <c r="U370" s="13"/>
      <c r="V370" s="13"/>
      <c r="W370" s="7"/>
      <c r="X370" s="7"/>
      <c r="Y370" s="7"/>
      <c r="Z370" s="7"/>
      <c r="AA370" s="7"/>
      <c r="AB370" s="7"/>
      <c r="AC370" s="7"/>
      <c r="AD370" s="7"/>
      <c r="AE370" s="7"/>
      <c r="AF370" s="13"/>
      <c r="AG370" s="13"/>
      <c r="AH370" s="13"/>
      <c r="AI370" s="13"/>
      <c r="AJ370" s="13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1"/>
      <c r="BM370" s="11"/>
      <c r="BN370" s="13"/>
      <c r="BO370" s="13"/>
      <c r="BP370" s="11"/>
    </row>
    <row r="371" ht="15.75" customHeight="1">
      <c r="A371" s="13"/>
      <c r="B371" s="13"/>
      <c r="C371" s="7"/>
      <c r="D371" s="13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13"/>
      <c r="T371" s="13"/>
      <c r="U371" s="13"/>
      <c r="V371" s="13"/>
      <c r="W371" s="7"/>
      <c r="X371" s="7"/>
      <c r="Y371" s="7"/>
      <c r="Z371" s="7"/>
      <c r="AA371" s="7"/>
      <c r="AB371" s="7"/>
      <c r="AC371" s="7"/>
      <c r="AD371" s="7"/>
      <c r="AE371" s="7"/>
      <c r="AF371" s="13"/>
      <c r="AG371" s="13"/>
      <c r="AH371" s="13"/>
      <c r="AI371" s="13"/>
      <c r="AJ371" s="13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1"/>
      <c r="BM371" s="11"/>
      <c r="BN371" s="13"/>
      <c r="BO371" s="13"/>
      <c r="BP371" s="11"/>
    </row>
    <row r="372" ht="15.75" customHeight="1">
      <c r="A372" s="13"/>
      <c r="B372" s="13"/>
      <c r="C372" s="7"/>
      <c r="D372" s="13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13"/>
      <c r="T372" s="13"/>
      <c r="U372" s="13"/>
      <c r="V372" s="13"/>
      <c r="W372" s="7"/>
      <c r="X372" s="7"/>
      <c r="Y372" s="7"/>
      <c r="Z372" s="7"/>
      <c r="AA372" s="7"/>
      <c r="AB372" s="7"/>
      <c r="AC372" s="7"/>
      <c r="AD372" s="7"/>
      <c r="AE372" s="7"/>
      <c r="AF372" s="13"/>
      <c r="AG372" s="13"/>
      <c r="AH372" s="13"/>
      <c r="AI372" s="13"/>
      <c r="AJ372" s="13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1"/>
      <c r="BM372" s="11"/>
      <c r="BN372" s="13"/>
      <c r="BO372" s="13"/>
      <c r="BP372" s="11"/>
    </row>
    <row r="373" ht="15.75" customHeight="1">
      <c r="A373" s="13"/>
      <c r="B373" s="13"/>
      <c r="C373" s="7"/>
      <c r="D373" s="13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13"/>
      <c r="T373" s="13"/>
      <c r="U373" s="13"/>
      <c r="V373" s="13"/>
      <c r="W373" s="7"/>
      <c r="X373" s="7"/>
      <c r="Y373" s="7"/>
      <c r="Z373" s="7"/>
      <c r="AA373" s="7"/>
      <c r="AB373" s="7"/>
      <c r="AC373" s="7"/>
      <c r="AD373" s="7"/>
      <c r="AE373" s="7"/>
      <c r="AF373" s="13"/>
      <c r="AG373" s="13"/>
      <c r="AH373" s="13"/>
      <c r="AI373" s="13"/>
      <c r="AJ373" s="13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1"/>
      <c r="BM373" s="11"/>
      <c r="BN373" s="13"/>
      <c r="BO373" s="13"/>
      <c r="BP373" s="11"/>
    </row>
    <row r="374" ht="15.75" customHeight="1">
      <c r="A374" s="13"/>
      <c r="B374" s="13"/>
      <c r="C374" s="7"/>
      <c r="D374" s="13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13"/>
      <c r="T374" s="13"/>
      <c r="U374" s="13"/>
      <c r="V374" s="13"/>
      <c r="W374" s="7"/>
      <c r="X374" s="7"/>
      <c r="Y374" s="7"/>
      <c r="Z374" s="7"/>
      <c r="AA374" s="7"/>
      <c r="AB374" s="7"/>
      <c r="AC374" s="7"/>
      <c r="AD374" s="7"/>
      <c r="AE374" s="7"/>
      <c r="AF374" s="13"/>
      <c r="AG374" s="13"/>
      <c r="AH374" s="13"/>
      <c r="AI374" s="13"/>
      <c r="AJ374" s="13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1"/>
      <c r="BM374" s="11"/>
      <c r="BN374" s="13"/>
      <c r="BO374" s="13"/>
      <c r="BP374" s="11"/>
    </row>
    <row r="375" ht="15.75" customHeight="1">
      <c r="A375" s="13"/>
      <c r="B375" s="13"/>
      <c r="C375" s="7"/>
      <c r="D375" s="13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13"/>
      <c r="T375" s="13"/>
      <c r="U375" s="13"/>
      <c r="V375" s="13"/>
      <c r="W375" s="7"/>
      <c r="X375" s="7"/>
      <c r="Y375" s="7"/>
      <c r="Z375" s="7"/>
      <c r="AA375" s="7"/>
      <c r="AB375" s="7"/>
      <c r="AC375" s="7"/>
      <c r="AD375" s="7"/>
      <c r="AE375" s="7"/>
      <c r="AF375" s="13"/>
      <c r="AG375" s="13"/>
      <c r="AH375" s="13"/>
      <c r="AI375" s="13"/>
      <c r="AJ375" s="13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1"/>
      <c r="BM375" s="11"/>
      <c r="BN375" s="13"/>
      <c r="BO375" s="13"/>
      <c r="BP375" s="11"/>
    </row>
    <row r="376" ht="15.75" customHeight="1">
      <c r="A376" s="13"/>
      <c r="B376" s="13"/>
      <c r="C376" s="7"/>
      <c r="D376" s="13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13"/>
      <c r="T376" s="13"/>
      <c r="U376" s="13"/>
      <c r="V376" s="13"/>
      <c r="W376" s="7"/>
      <c r="X376" s="7"/>
      <c r="Y376" s="7"/>
      <c r="Z376" s="7"/>
      <c r="AA376" s="7"/>
      <c r="AB376" s="7"/>
      <c r="AC376" s="7"/>
      <c r="AD376" s="7"/>
      <c r="AE376" s="7"/>
      <c r="AF376" s="13"/>
      <c r="AG376" s="13"/>
      <c r="AH376" s="13"/>
      <c r="AI376" s="13"/>
      <c r="AJ376" s="13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1"/>
      <c r="BM376" s="11"/>
      <c r="BN376" s="13"/>
      <c r="BO376" s="13"/>
      <c r="BP376" s="11"/>
    </row>
    <row r="377" ht="15.75" customHeight="1">
      <c r="A377" s="13"/>
      <c r="B377" s="13"/>
      <c r="C377" s="7"/>
      <c r="D377" s="13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13"/>
      <c r="T377" s="13"/>
      <c r="U377" s="13"/>
      <c r="V377" s="13"/>
      <c r="W377" s="7"/>
      <c r="X377" s="7"/>
      <c r="Y377" s="7"/>
      <c r="Z377" s="7"/>
      <c r="AA377" s="7"/>
      <c r="AB377" s="7"/>
      <c r="AC377" s="7"/>
      <c r="AD377" s="7"/>
      <c r="AE377" s="7"/>
      <c r="AF377" s="13"/>
      <c r="AG377" s="13"/>
      <c r="AH377" s="13"/>
      <c r="AI377" s="13"/>
      <c r="AJ377" s="13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1"/>
      <c r="BM377" s="11"/>
      <c r="BN377" s="13"/>
      <c r="BO377" s="13"/>
      <c r="BP377" s="11"/>
    </row>
    <row r="378" ht="15.75" customHeight="1">
      <c r="A378" s="13"/>
      <c r="B378" s="13"/>
      <c r="C378" s="7"/>
      <c r="D378" s="13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13"/>
      <c r="T378" s="13"/>
      <c r="U378" s="13"/>
      <c r="V378" s="13"/>
      <c r="W378" s="7"/>
      <c r="X378" s="7"/>
      <c r="Y378" s="7"/>
      <c r="Z378" s="7"/>
      <c r="AA378" s="7"/>
      <c r="AB378" s="7"/>
      <c r="AC378" s="7"/>
      <c r="AD378" s="7"/>
      <c r="AE378" s="7"/>
      <c r="AF378" s="13"/>
      <c r="AG378" s="13"/>
      <c r="AH378" s="13"/>
      <c r="AI378" s="13"/>
      <c r="AJ378" s="13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1"/>
      <c r="BM378" s="11"/>
      <c r="BN378" s="13"/>
      <c r="BO378" s="13"/>
      <c r="BP378" s="11"/>
    </row>
    <row r="379" ht="15.75" customHeight="1">
      <c r="A379" s="13"/>
      <c r="B379" s="13"/>
      <c r="C379" s="7"/>
      <c r="D379" s="13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13"/>
      <c r="T379" s="13"/>
      <c r="U379" s="13"/>
      <c r="V379" s="13"/>
      <c r="W379" s="7"/>
      <c r="X379" s="7"/>
      <c r="Y379" s="7"/>
      <c r="Z379" s="7"/>
      <c r="AA379" s="7"/>
      <c r="AB379" s="7"/>
      <c r="AC379" s="7"/>
      <c r="AD379" s="7"/>
      <c r="AE379" s="7"/>
      <c r="AF379" s="13"/>
      <c r="AG379" s="13"/>
      <c r="AH379" s="13"/>
      <c r="AI379" s="13"/>
      <c r="AJ379" s="13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1"/>
      <c r="BM379" s="11"/>
      <c r="BN379" s="13"/>
      <c r="BO379" s="13"/>
      <c r="BP379" s="11"/>
    </row>
    <row r="380" ht="15.75" customHeight="1">
      <c r="A380" s="13"/>
      <c r="B380" s="13"/>
      <c r="C380" s="7"/>
      <c r="D380" s="13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13"/>
      <c r="T380" s="13"/>
      <c r="U380" s="13"/>
      <c r="V380" s="13"/>
      <c r="W380" s="7"/>
      <c r="X380" s="7"/>
      <c r="Y380" s="7"/>
      <c r="Z380" s="7"/>
      <c r="AA380" s="7"/>
      <c r="AB380" s="7"/>
      <c r="AC380" s="7"/>
      <c r="AD380" s="7"/>
      <c r="AE380" s="7"/>
      <c r="AF380" s="13"/>
      <c r="AG380" s="13"/>
      <c r="AH380" s="13"/>
      <c r="AI380" s="13"/>
      <c r="AJ380" s="13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1"/>
      <c r="BM380" s="11"/>
      <c r="BN380" s="13"/>
      <c r="BO380" s="13"/>
      <c r="BP380" s="11"/>
    </row>
    <row r="381" ht="15.75" customHeight="1">
      <c r="A381" s="13"/>
      <c r="B381" s="13"/>
      <c r="C381" s="7"/>
      <c r="D381" s="13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13"/>
      <c r="T381" s="13"/>
      <c r="U381" s="13"/>
      <c r="V381" s="13"/>
      <c r="W381" s="7"/>
      <c r="X381" s="7"/>
      <c r="Y381" s="7"/>
      <c r="Z381" s="7"/>
      <c r="AA381" s="7"/>
      <c r="AB381" s="7"/>
      <c r="AC381" s="7"/>
      <c r="AD381" s="7"/>
      <c r="AE381" s="7"/>
      <c r="AF381" s="13"/>
      <c r="AG381" s="13"/>
      <c r="AH381" s="13"/>
      <c r="AI381" s="13"/>
      <c r="AJ381" s="13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1"/>
      <c r="BM381" s="11"/>
      <c r="BN381" s="13"/>
      <c r="BO381" s="13"/>
      <c r="BP381" s="11"/>
    </row>
    <row r="382" ht="15.75" customHeight="1">
      <c r="A382" s="13"/>
      <c r="B382" s="13"/>
      <c r="C382" s="7"/>
      <c r="D382" s="13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13"/>
      <c r="T382" s="13"/>
      <c r="U382" s="13"/>
      <c r="V382" s="13"/>
      <c r="W382" s="7"/>
      <c r="X382" s="7"/>
      <c r="Y382" s="7"/>
      <c r="Z382" s="7"/>
      <c r="AA382" s="7"/>
      <c r="AB382" s="7"/>
      <c r="AC382" s="7"/>
      <c r="AD382" s="7"/>
      <c r="AE382" s="7"/>
      <c r="AF382" s="13"/>
      <c r="AG382" s="13"/>
      <c r="AH382" s="13"/>
      <c r="AI382" s="13"/>
      <c r="AJ382" s="13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1"/>
      <c r="BM382" s="11"/>
      <c r="BN382" s="13"/>
      <c r="BO382" s="13"/>
      <c r="BP382" s="11"/>
    </row>
    <row r="383" ht="15.75" customHeight="1">
      <c r="A383" s="13"/>
      <c r="B383" s="13"/>
      <c r="C383" s="7"/>
      <c r="D383" s="13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13"/>
      <c r="T383" s="13"/>
      <c r="U383" s="13"/>
      <c r="V383" s="13"/>
      <c r="W383" s="7"/>
      <c r="X383" s="7"/>
      <c r="Y383" s="7"/>
      <c r="Z383" s="7"/>
      <c r="AA383" s="7"/>
      <c r="AB383" s="7"/>
      <c r="AC383" s="7"/>
      <c r="AD383" s="7"/>
      <c r="AE383" s="7"/>
      <c r="AF383" s="13"/>
      <c r="AG383" s="13"/>
      <c r="AH383" s="13"/>
      <c r="AI383" s="13"/>
      <c r="AJ383" s="13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1"/>
      <c r="BM383" s="11"/>
      <c r="BN383" s="13"/>
      <c r="BO383" s="13"/>
      <c r="BP383" s="11"/>
    </row>
    <row r="384" ht="15.75" customHeight="1">
      <c r="A384" s="13"/>
      <c r="B384" s="13"/>
      <c r="C384" s="7"/>
      <c r="D384" s="13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13"/>
      <c r="T384" s="13"/>
      <c r="U384" s="13"/>
      <c r="V384" s="13"/>
      <c r="W384" s="7"/>
      <c r="X384" s="7"/>
      <c r="Y384" s="7"/>
      <c r="Z384" s="7"/>
      <c r="AA384" s="7"/>
      <c r="AB384" s="7"/>
      <c r="AC384" s="7"/>
      <c r="AD384" s="7"/>
      <c r="AE384" s="7"/>
      <c r="AF384" s="13"/>
      <c r="AG384" s="13"/>
      <c r="AH384" s="13"/>
      <c r="AI384" s="13"/>
      <c r="AJ384" s="13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1"/>
      <c r="BM384" s="11"/>
      <c r="BN384" s="13"/>
      <c r="BO384" s="13"/>
      <c r="BP384" s="11"/>
    </row>
    <row r="385" ht="15.75" customHeight="1">
      <c r="A385" s="13"/>
      <c r="B385" s="13"/>
      <c r="C385" s="7"/>
      <c r="D385" s="13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13"/>
      <c r="T385" s="13"/>
      <c r="U385" s="13"/>
      <c r="V385" s="13"/>
      <c r="W385" s="7"/>
      <c r="X385" s="7"/>
      <c r="Y385" s="7"/>
      <c r="Z385" s="7"/>
      <c r="AA385" s="7"/>
      <c r="AB385" s="7"/>
      <c r="AC385" s="7"/>
      <c r="AD385" s="7"/>
      <c r="AE385" s="7"/>
      <c r="AF385" s="13"/>
      <c r="AG385" s="13"/>
      <c r="AH385" s="13"/>
      <c r="AI385" s="13"/>
      <c r="AJ385" s="13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1"/>
      <c r="BM385" s="11"/>
      <c r="BN385" s="13"/>
      <c r="BO385" s="13"/>
      <c r="BP385" s="11"/>
    </row>
    <row r="386" ht="15.75" customHeight="1">
      <c r="A386" s="13"/>
      <c r="B386" s="13"/>
      <c r="C386" s="7"/>
      <c r="D386" s="13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13"/>
      <c r="T386" s="13"/>
      <c r="U386" s="13"/>
      <c r="V386" s="13"/>
      <c r="W386" s="7"/>
      <c r="X386" s="7"/>
      <c r="Y386" s="7"/>
      <c r="Z386" s="7"/>
      <c r="AA386" s="7"/>
      <c r="AB386" s="7"/>
      <c r="AC386" s="7"/>
      <c r="AD386" s="7"/>
      <c r="AE386" s="7"/>
      <c r="AF386" s="13"/>
      <c r="AG386" s="13"/>
      <c r="AH386" s="13"/>
      <c r="AI386" s="13"/>
      <c r="AJ386" s="13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1"/>
      <c r="BM386" s="11"/>
      <c r="BN386" s="13"/>
      <c r="BO386" s="13"/>
      <c r="BP386" s="11"/>
    </row>
    <row r="387" ht="15.75" customHeight="1">
      <c r="A387" s="13"/>
      <c r="B387" s="13"/>
      <c r="C387" s="7"/>
      <c r="D387" s="13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13"/>
      <c r="T387" s="13"/>
      <c r="U387" s="13"/>
      <c r="V387" s="13"/>
      <c r="W387" s="7"/>
      <c r="X387" s="7"/>
      <c r="Y387" s="7"/>
      <c r="Z387" s="7"/>
      <c r="AA387" s="7"/>
      <c r="AB387" s="7"/>
      <c r="AC387" s="7"/>
      <c r="AD387" s="7"/>
      <c r="AE387" s="7"/>
      <c r="AF387" s="13"/>
      <c r="AG387" s="13"/>
      <c r="AH387" s="13"/>
      <c r="AI387" s="13"/>
      <c r="AJ387" s="13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1"/>
      <c r="BM387" s="11"/>
      <c r="BN387" s="13"/>
      <c r="BO387" s="13"/>
      <c r="BP387" s="11"/>
    </row>
    <row r="388" ht="15.75" customHeight="1">
      <c r="A388" s="13"/>
      <c r="B388" s="13"/>
      <c r="C388" s="7"/>
      <c r="D388" s="13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13"/>
      <c r="T388" s="13"/>
      <c r="U388" s="13"/>
      <c r="V388" s="13"/>
      <c r="W388" s="7"/>
      <c r="X388" s="7"/>
      <c r="Y388" s="7"/>
      <c r="Z388" s="7"/>
      <c r="AA388" s="7"/>
      <c r="AB388" s="7"/>
      <c r="AC388" s="7"/>
      <c r="AD388" s="7"/>
      <c r="AE388" s="7"/>
      <c r="AF388" s="13"/>
      <c r="AG388" s="13"/>
      <c r="AH388" s="13"/>
      <c r="AI388" s="13"/>
      <c r="AJ388" s="13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1"/>
      <c r="BM388" s="11"/>
      <c r="BN388" s="13"/>
      <c r="BO388" s="13"/>
      <c r="BP388" s="11"/>
    </row>
    <row r="389" ht="15.75" customHeight="1">
      <c r="A389" s="13"/>
      <c r="B389" s="13"/>
      <c r="C389" s="7"/>
      <c r="D389" s="13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13"/>
      <c r="T389" s="13"/>
      <c r="U389" s="13"/>
      <c r="V389" s="13"/>
      <c r="W389" s="7"/>
      <c r="X389" s="7"/>
      <c r="Y389" s="7"/>
      <c r="Z389" s="7"/>
      <c r="AA389" s="7"/>
      <c r="AB389" s="7"/>
      <c r="AC389" s="7"/>
      <c r="AD389" s="7"/>
      <c r="AE389" s="7"/>
      <c r="AF389" s="13"/>
      <c r="AG389" s="13"/>
      <c r="AH389" s="13"/>
      <c r="AI389" s="13"/>
      <c r="AJ389" s="13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1"/>
      <c r="BM389" s="11"/>
      <c r="BN389" s="13"/>
      <c r="BO389" s="13"/>
      <c r="BP389" s="11"/>
    </row>
    <row r="390" ht="15.75" customHeight="1">
      <c r="A390" s="13"/>
      <c r="B390" s="13"/>
      <c r="C390" s="7"/>
      <c r="D390" s="13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13"/>
      <c r="T390" s="13"/>
      <c r="U390" s="13"/>
      <c r="V390" s="13"/>
      <c r="W390" s="7"/>
      <c r="X390" s="7"/>
      <c r="Y390" s="7"/>
      <c r="Z390" s="7"/>
      <c r="AA390" s="7"/>
      <c r="AB390" s="7"/>
      <c r="AC390" s="7"/>
      <c r="AD390" s="7"/>
      <c r="AE390" s="7"/>
      <c r="AF390" s="13"/>
      <c r="AG390" s="13"/>
      <c r="AH390" s="13"/>
      <c r="AI390" s="13"/>
      <c r="AJ390" s="13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1"/>
      <c r="BM390" s="11"/>
      <c r="BN390" s="13"/>
      <c r="BO390" s="13"/>
      <c r="BP390" s="11"/>
    </row>
    <row r="391" ht="15.75" customHeight="1">
      <c r="A391" s="13"/>
      <c r="B391" s="13"/>
      <c r="C391" s="7"/>
      <c r="D391" s="13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13"/>
      <c r="T391" s="13"/>
      <c r="U391" s="13"/>
      <c r="V391" s="13"/>
      <c r="W391" s="7"/>
      <c r="X391" s="7"/>
      <c r="Y391" s="7"/>
      <c r="Z391" s="7"/>
      <c r="AA391" s="7"/>
      <c r="AB391" s="7"/>
      <c r="AC391" s="7"/>
      <c r="AD391" s="7"/>
      <c r="AE391" s="7"/>
      <c r="AF391" s="13"/>
      <c r="AG391" s="13"/>
      <c r="AH391" s="13"/>
      <c r="AI391" s="13"/>
      <c r="AJ391" s="13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1"/>
      <c r="BM391" s="11"/>
      <c r="BN391" s="13"/>
      <c r="BO391" s="13"/>
      <c r="BP391" s="11"/>
    </row>
    <row r="392" ht="15.75" customHeight="1">
      <c r="A392" s="13"/>
      <c r="B392" s="13"/>
      <c r="C392" s="7"/>
      <c r="D392" s="13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13"/>
      <c r="T392" s="13"/>
      <c r="U392" s="13"/>
      <c r="V392" s="13"/>
      <c r="W392" s="7"/>
      <c r="X392" s="7"/>
      <c r="Y392" s="7"/>
      <c r="Z392" s="7"/>
      <c r="AA392" s="7"/>
      <c r="AB392" s="7"/>
      <c r="AC392" s="7"/>
      <c r="AD392" s="7"/>
      <c r="AE392" s="7"/>
      <c r="AF392" s="13"/>
      <c r="AG392" s="13"/>
      <c r="AH392" s="13"/>
      <c r="AI392" s="13"/>
      <c r="AJ392" s="13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1"/>
      <c r="BM392" s="11"/>
      <c r="BN392" s="13"/>
      <c r="BO392" s="13"/>
      <c r="BP392" s="11"/>
    </row>
    <row r="393" ht="15.75" customHeight="1">
      <c r="A393" s="13"/>
      <c r="B393" s="13"/>
      <c r="C393" s="7"/>
      <c r="D393" s="13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13"/>
      <c r="T393" s="13"/>
      <c r="U393" s="13"/>
      <c r="V393" s="13"/>
      <c r="W393" s="7"/>
      <c r="X393" s="7"/>
      <c r="Y393" s="7"/>
      <c r="Z393" s="7"/>
      <c r="AA393" s="7"/>
      <c r="AB393" s="7"/>
      <c r="AC393" s="7"/>
      <c r="AD393" s="7"/>
      <c r="AE393" s="7"/>
      <c r="AF393" s="13"/>
      <c r="AG393" s="13"/>
      <c r="AH393" s="13"/>
      <c r="AI393" s="13"/>
      <c r="AJ393" s="13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1"/>
      <c r="BM393" s="11"/>
      <c r="BN393" s="13"/>
      <c r="BO393" s="13"/>
      <c r="BP393" s="11"/>
    </row>
    <row r="394" ht="15.75" customHeight="1">
      <c r="A394" s="13"/>
      <c r="B394" s="13"/>
      <c r="C394" s="7"/>
      <c r="D394" s="13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13"/>
      <c r="T394" s="13"/>
      <c r="U394" s="13"/>
      <c r="V394" s="13"/>
      <c r="W394" s="7"/>
      <c r="X394" s="7"/>
      <c r="Y394" s="7"/>
      <c r="Z394" s="7"/>
      <c r="AA394" s="7"/>
      <c r="AB394" s="7"/>
      <c r="AC394" s="7"/>
      <c r="AD394" s="7"/>
      <c r="AE394" s="7"/>
      <c r="AF394" s="13"/>
      <c r="AG394" s="13"/>
      <c r="AH394" s="13"/>
      <c r="AI394" s="13"/>
      <c r="AJ394" s="13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1"/>
      <c r="BM394" s="11"/>
      <c r="BN394" s="13"/>
      <c r="BO394" s="13"/>
      <c r="BP394" s="11"/>
    </row>
    <row r="395" ht="15.75" customHeight="1">
      <c r="A395" s="13"/>
      <c r="B395" s="13"/>
      <c r="C395" s="7"/>
      <c r="D395" s="13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13"/>
      <c r="T395" s="13"/>
      <c r="U395" s="13"/>
      <c r="V395" s="13"/>
      <c r="W395" s="7"/>
      <c r="X395" s="7"/>
      <c r="Y395" s="7"/>
      <c r="Z395" s="7"/>
      <c r="AA395" s="7"/>
      <c r="AB395" s="7"/>
      <c r="AC395" s="7"/>
      <c r="AD395" s="7"/>
      <c r="AE395" s="7"/>
      <c r="AF395" s="13"/>
      <c r="AG395" s="13"/>
      <c r="AH395" s="13"/>
      <c r="AI395" s="13"/>
      <c r="AJ395" s="13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1"/>
      <c r="BM395" s="11"/>
      <c r="BN395" s="13"/>
      <c r="BO395" s="13"/>
      <c r="BP395" s="11"/>
    </row>
    <row r="396" ht="15.75" customHeight="1">
      <c r="A396" s="13"/>
      <c r="B396" s="13"/>
      <c r="C396" s="7"/>
      <c r="D396" s="13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13"/>
      <c r="T396" s="13"/>
      <c r="U396" s="13"/>
      <c r="V396" s="13"/>
      <c r="W396" s="7"/>
      <c r="X396" s="7"/>
      <c r="Y396" s="7"/>
      <c r="Z396" s="7"/>
      <c r="AA396" s="7"/>
      <c r="AB396" s="7"/>
      <c r="AC396" s="7"/>
      <c r="AD396" s="7"/>
      <c r="AE396" s="7"/>
      <c r="AF396" s="13"/>
      <c r="AG396" s="13"/>
      <c r="AH396" s="13"/>
      <c r="AI396" s="13"/>
      <c r="AJ396" s="13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1"/>
      <c r="BM396" s="11"/>
      <c r="BN396" s="13"/>
      <c r="BO396" s="13"/>
      <c r="BP396" s="11"/>
    </row>
    <row r="397" ht="15.75" customHeight="1">
      <c r="A397" s="13"/>
      <c r="B397" s="13"/>
      <c r="C397" s="7"/>
      <c r="D397" s="13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13"/>
      <c r="T397" s="13"/>
      <c r="U397" s="13"/>
      <c r="V397" s="13"/>
      <c r="W397" s="7"/>
      <c r="X397" s="7"/>
      <c r="Y397" s="7"/>
      <c r="Z397" s="7"/>
      <c r="AA397" s="7"/>
      <c r="AB397" s="7"/>
      <c r="AC397" s="7"/>
      <c r="AD397" s="7"/>
      <c r="AE397" s="7"/>
      <c r="AF397" s="13"/>
      <c r="AG397" s="13"/>
      <c r="AH397" s="13"/>
      <c r="AI397" s="13"/>
      <c r="AJ397" s="13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1"/>
      <c r="BM397" s="11"/>
      <c r="BN397" s="13"/>
      <c r="BO397" s="13"/>
      <c r="BP397" s="11"/>
    </row>
    <row r="398" ht="15.75" customHeight="1">
      <c r="A398" s="13"/>
      <c r="B398" s="13"/>
      <c r="C398" s="7"/>
      <c r="D398" s="13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13"/>
      <c r="T398" s="13"/>
      <c r="U398" s="13"/>
      <c r="V398" s="13"/>
      <c r="W398" s="7"/>
      <c r="X398" s="7"/>
      <c r="Y398" s="7"/>
      <c r="Z398" s="7"/>
      <c r="AA398" s="7"/>
      <c r="AB398" s="7"/>
      <c r="AC398" s="7"/>
      <c r="AD398" s="7"/>
      <c r="AE398" s="7"/>
      <c r="AF398" s="13"/>
      <c r="AG398" s="13"/>
      <c r="AH398" s="13"/>
      <c r="AI398" s="13"/>
      <c r="AJ398" s="13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1"/>
      <c r="BM398" s="11"/>
      <c r="BN398" s="13"/>
      <c r="BO398" s="13"/>
      <c r="BP398" s="11"/>
    </row>
    <row r="399" ht="15.75" customHeight="1">
      <c r="A399" s="13"/>
      <c r="B399" s="13"/>
      <c r="C399" s="7"/>
      <c r="D399" s="13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13"/>
      <c r="T399" s="13"/>
      <c r="U399" s="13"/>
      <c r="V399" s="13"/>
      <c r="W399" s="7"/>
      <c r="X399" s="7"/>
      <c r="Y399" s="7"/>
      <c r="Z399" s="7"/>
      <c r="AA399" s="7"/>
      <c r="AB399" s="7"/>
      <c r="AC399" s="7"/>
      <c r="AD399" s="7"/>
      <c r="AE399" s="7"/>
      <c r="AF399" s="13"/>
      <c r="AG399" s="13"/>
      <c r="AH399" s="13"/>
      <c r="AI399" s="13"/>
      <c r="AJ399" s="13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1"/>
      <c r="BM399" s="11"/>
      <c r="BN399" s="13"/>
      <c r="BO399" s="13"/>
      <c r="BP399" s="11"/>
    </row>
    <row r="400" ht="15.75" customHeight="1">
      <c r="A400" s="13"/>
      <c r="B400" s="13"/>
      <c r="C400" s="7"/>
      <c r="D400" s="13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13"/>
      <c r="T400" s="13"/>
      <c r="U400" s="13"/>
      <c r="V400" s="13"/>
      <c r="W400" s="7"/>
      <c r="X400" s="7"/>
      <c r="Y400" s="7"/>
      <c r="Z400" s="7"/>
      <c r="AA400" s="7"/>
      <c r="AB400" s="7"/>
      <c r="AC400" s="7"/>
      <c r="AD400" s="7"/>
      <c r="AE400" s="7"/>
      <c r="AF400" s="13"/>
      <c r="AG400" s="13"/>
      <c r="AH400" s="13"/>
      <c r="AI400" s="13"/>
      <c r="AJ400" s="13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1"/>
      <c r="BM400" s="11"/>
      <c r="BN400" s="13"/>
      <c r="BO400" s="13"/>
      <c r="BP400" s="11"/>
    </row>
    <row r="401" ht="15.75" customHeight="1">
      <c r="A401" s="13"/>
      <c r="B401" s="13"/>
      <c r="C401" s="7"/>
      <c r="D401" s="13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13"/>
      <c r="T401" s="13"/>
      <c r="U401" s="13"/>
      <c r="V401" s="13"/>
      <c r="W401" s="7"/>
      <c r="X401" s="7"/>
      <c r="Y401" s="7"/>
      <c r="Z401" s="7"/>
      <c r="AA401" s="7"/>
      <c r="AB401" s="7"/>
      <c r="AC401" s="7"/>
      <c r="AD401" s="7"/>
      <c r="AE401" s="7"/>
      <c r="AF401" s="13"/>
      <c r="AG401" s="13"/>
      <c r="AH401" s="13"/>
      <c r="AI401" s="13"/>
      <c r="AJ401" s="13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1"/>
      <c r="BM401" s="11"/>
      <c r="BN401" s="13"/>
      <c r="BO401" s="13"/>
      <c r="BP401" s="11"/>
    </row>
    <row r="402" ht="15.75" customHeight="1">
      <c r="A402" s="13"/>
      <c r="B402" s="13"/>
      <c r="C402" s="7"/>
      <c r="D402" s="13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13"/>
      <c r="T402" s="13"/>
      <c r="U402" s="13"/>
      <c r="V402" s="13"/>
      <c r="W402" s="7"/>
      <c r="X402" s="7"/>
      <c r="Y402" s="7"/>
      <c r="Z402" s="7"/>
      <c r="AA402" s="7"/>
      <c r="AB402" s="7"/>
      <c r="AC402" s="7"/>
      <c r="AD402" s="7"/>
      <c r="AE402" s="7"/>
      <c r="AF402" s="13"/>
      <c r="AG402" s="13"/>
      <c r="AH402" s="13"/>
      <c r="AI402" s="13"/>
      <c r="AJ402" s="13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1"/>
      <c r="BM402" s="11"/>
      <c r="BN402" s="13"/>
      <c r="BO402" s="13"/>
      <c r="BP402" s="11"/>
    </row>
    <row r="403" ht="15.75" customHeight="1">
      <c r="A403" s="13"/>
      <c r="B403" s="13"/>
      <c r="C403" s="7"/>
      <c r="D403" s="13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13"/>
      <c r="T403" s="13"/>
      <c r="U403" s="13"/>
      <c r="V403" s="13"/>
      <c r="W403" s="7"/>
      <c r="X403" s="7"/>
      <c r="Y403" s="7"/>
      <c r="Z403" s="7"/>
      <c r="AA403" s="7"/>
      <c r="AB403" s="7"/>
      <c r="AC403" s="7"/>
      <c r="AD403" s="7"/>
      <c r="AE403" s="7"/>
      <c r="AF403" s="13"/>
      <c r="AG403" s="13"/>
      <c r="AH403" s="13"/>
      <c r="AI403" s="13"/>
      <c r="AJ403" s="13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1"/>
      <c r="BM403" s="11"/>
      <c r="BN403" s="13"/>
      <c r="BO403" s="13"/>
      <c r="BP403" s="11"/>
    </row>
    <row r="404" ht="15.75" customHeight="1">
      <c r="A404" s="13"/>
      <c r="B404" s="13"/>
      <c r="C404" s="7"/>
      <c r="D404" s="13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13"/>
      <c r="T404" s="13"/>
      <c r="U404" s="13"/>
      <c r="V404" s="13"/>
      <c r="W404" s="7"/>
      <c r="X404" s="7"/>
      <c r="Y404" s="7"/>
      <c r="Z404" s="7"/>
      <c r="AA404" s="7"/>
      <c r="AB404" s="7"/>
      <c r="AC404" s="7"/>
      <c r="AD404" s="7"/>
      <c r="AE404" s="7"/>
      <c r="AF404" s="13"/>
      <c r="AG404" s="13"/>
      <c r="AH404" s="13"/>
      <c r="AI404" s="13"/>
      <c r="AJ404" s="13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1"/>
      <c r="BM404" s="11"/>
      <c r="BN404" s="13"/>
      <c r="BO404" s="13"/>
      <c r="BP404" s="11"/>
    </row>
    <row r="405" ht="15.75" customHeight="1">
      <c r="A405" s="13"/>
      <c r="B405" s="13"/>
      <c r="C405" s="7"/>
      <c r="D405" s="13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13"/>
      <c r="T405" s="13"/>
      <c r="U405" s="13"/>
      <c r="V405" s="13"/>
      <c r="W405" s="7"/>
      <c r="X405" s="7"/>
      <c r="Y405" s="7"/>
      <c r="Z405" s="7"/>
      <c r="AA405" s="7"/>
      <c r="AB405" s="7"/>
      <c r="AC405" s="7"/>
      <c r="AD405" s="7"/>
      <c r="AE405" s="7"/>
      <c r="AF405" s="13"/>
      <c r="AG405" s="13"/>
      <c r="AH405" s="13"/>
      <c r="AI405" s="13"/>
      <c r="AJ405" s="13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1"/>
      <c r="BM405" s="11"/>
      <c r="BN405" s="13"/>
      <c r="BO405" s="13"/>
      <c r="BP405" s="11"/>
    </row>
    <row r="406" ht="15.75" customHeight="1">
      <c r="A406" s="13"/>
      <c r="B406" s="13"/>
      <c r="C406" s="7"/>
      <c r="D406" s="13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13"/>
      <c r="T406" s="13"/>
      <c r="U406" s="13"/>
      <c r="V406" s="13"/>
      <c r="W406" s="7"/>
      <c r="X406" s="7"/>
      <c r="Y406" s="7"/>
      <c r="Z406" s="7"/>
      <c r="AA406" s="7"/>
      <c r="AB406" s="7"/>
      <c r="AC406" s="7"/>
      <c r="AD406" s="7"/>
      <c r="AE406" s="7"/>
      <c r="AF406" s="13"/>
      <c r="AG406" s="13"/>
      <c r="AH406" s="13"/>
      <c r="AI406" s="13"/>
      <c r="AJ406" s="13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1"/>
      <c r="BM406" s="11"/>
      <c r="BN406" s="13"/>
      <c r="BO406" s="13"/>
      <c r="BP406" s="11"/>
    </row>
    <row r="407" ht="15.75" customHeight="1">
      <c r="A407" s="13"/>
      <c r="B407" s="13"/>
      <c r="C407" s="7"/>
      <c r="D407" s="13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13"/>
      <c r="T407" s="13"/>
      <c r="U407" s="13"/>
      <c r="V407" s="13"/>
      <c r="W407" s="7"/>
      <c r="X407" s="7"/>
      <c r="Y407" s="7"/>
      <c r="Z407" s="7"/>
      <c r="AA407" s="7"/>
      <c r="AB407" s="7"/>
      <c r="AC407" s="7"/>
      <c r="AD407" s="7"/>
      <c r="AE407" s="7"/>
      <c r="AF407" s="13"/>
      <c r="AG407" s="13"/>
      <c r="AH407" s="13"/>
      <c r="AI407" s="13"/>
      <c r="AJ407" s="13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1"/>
      <c r="BM407" s="11"/>
      <c r="BN407" s="13"/>
      <c r="BO407" s="13"/>
      <c r="BP407" s="11"/>
    </row>
    <row r="408" ht="15.75" customHeight="1">
      <c r="A408" s="13"/>
      <c r="B408" s="13"/>
      <c r="C408" s="7"/>
      <c r="D408" s="13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13"/>
      <c r="T408" s="13"/>
      <c r="U408" s="13"/>
      <c r="V408" s="13"/>
      <c r="W408" s="7"/>
      <c r="X408" s="7"/>
      <c r="Y408" s="7"/>
      <c r="Z408" s="7"/>
      <c r="AA408" s="7"/>
      <c r="AB408" s="7"/>
      <c r="AC408" s="7"/>
      <c r="AD408" s="7"/>
      <c r="AE408" s="7"/>
      <c r="AF408" s="13"/>
      <c r="AG408" s="13"/>
      <c r="AH408" s="13"/>
      <c r="AI408" s="13"/>
      <c r="AJ408" s="13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1"/>
      <c r="BM408" s="11"/>
      <c r="BN408" s="13"/>
      <c r="BO408" s="13"/>
      <c r="BP408" s="11"/>
    </row>
    <row r="409" ht="15.75" customHeight="1">
      <c r="A409" s="13"/>
      <c r="B409" s="13"/>
      <c r="C409" s="7"/>
      <c r="D409" s="13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13"/>
      <c r="T409" s="13"/>
      <c r="U409" s="13"/>
      <c r="V409" s="13"/>
      <c r="W409" s="7"/>
      <c r="X409" s="7"/>
      <c r="Y409" s="7"/>
      <c r="Z409" s="7"/>
      <c r="AA409" s="7"/>
      <c r="AB409" s="7"/>
      <c r="AC409" s="7"/>
      <c r="AD409" s="7"/>
      <c r="AE409" s="7"/>
      <c r="AF409" s="13"/>
      <c r="AG409" s="13"/>
      <c r="AH409" s="13"/>
      <c r="AI409" s="13"/>
      <c r="AJ409" s="13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1"/>
      <c r="BM409" s="11"/>
      <c r="BN409" s="13"/>
      <c r="BO409" s="13"/>
      <c r="BP409" s="11"/>
    </row>
    <row r="410" ht="15.75" customHeight="1">
      <c r="A410" s="13"/>
      <c r="B410" s="13"/>
      <c r="C410" s="7"/>
      <c r="D410" s="13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13"/>
      <c r="T410" s="13"/>
      <c r="U410" s="13"/>
      <c r="V410" s="13"/>
      <c r="W410" s="7"/>
      <c r="X410" s="7"/>
      <c r="Y410" s="7"/>
      <c r="Z410" s="7"/>
      <c r="AA410" s="7"/>
      <c r="AB410" s="7"/>
      <c r="AC410" s="7"/>
      <c r="AD410" s="7"/>
      <c r="AE410" s="7"/>
      <c r="AF410" s="13"/>
      <c r="AG410" s="13"/>
      <c r="AH410" s="13"/>
      <c r="AI410" s="13"/>
      <c r="AJ410" s="13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1"/>
      <c r="BM410" s="11"/>
      <c r="BN410" s="13"/>
      <c r="BO410" s="13"/>
      <c r="BP410" s="11"/>
    </row>
    <row r="411" ht="15.75" customHeight="1">
      <c r="A411" s="13"/>
      <c r="B411" s="13"/>
      <c r="C411" s="7"/>
      <c r="D411" s="13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13"/>
      <c r="T411" s="13"/>
      <c r="U411" s="13"/>
      <c r="V411" s="13"/>
      <c r="W411" s="7"/>
      <c r="X411" s="7"/>
      <c r="Y411" s="7"/>
      <c r="Z411" s="7"/>
      <c r="AA411" s="7"/>
      <c r="AB411" s="7"/>
      <c r="AC411" s="7"/>
      <c r="AD411" s="7"/>
      <c r="AE411" s="7"/>
      <c r="AF411" s="13"/>
      <c r="AG411" s="13"/>
      <c r="AH411" s="13"/>
      <c r="AI411" s="13"/>
      <c r="AJ411" s="13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1"/>
      <c r="BM411" s="11"/>
      <c r="BN411" s="13"/>
      <c r="BO411" s="13"/>
      <c r="BP411" s="11"/>
    </row>
    <row r="412" ht="15.75" customHeight="1">
      <c r="A412" s="13"/>
      <c r="B412" s="13"/>
      <c r="C412" s="7"/>
      <c r="D412" s="13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13"/>
      <c r="T412" s="13"/>
      <c r="U412" s="13"/>
      <c r="V412" s="13"/>
      <c r="W412" s="7"/>
      <c r="X412" s="7"/>
      <c r="Y412" s="7"/>
      <c r="Z412" s="7"/>
      <c r="AA412" s="7"/>
      <c r="AB412" s="7"/>
      <c r="AC412" s="7"/>
      <c r="AD412" s="7"/>
      <c r="AE412" s="7"/>
      <c r="AF412" s="13"/>
      <c r="AG412" s="13"/>
      <c r="AH412" s="13"/>
      <c r="AI412" s="13"/>
      <c r="AJ412" s="13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1"/>
      <c r="BM412" s="11"/>
      <c r="BN412" s="13"/>
      <c r="BO412" s="13"/>
      <c r="BP412" s="11"/>
    </row>
    <row r="413" ht="15.75" customHeight="1">
      <c r="A413" s="13"/>
      <c r="B413" s="13"/>
      <c r="C413" s="7"/>
      <c r="D413" s="13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13"/>
      <c r="T413" s="13"/>
      <c r="U413" s="13"/>
      <c r="V413" s="13"/>
      <c r="W413" s="7"/>
      <c r="X413" s="7"/>
      <c r="Y413" s="7"/>
      <c r="Z413" s="7"/>
      <c r="AA413" s="7"/>
      <c r="AB413" s="7"/>
      <c r="AC413" s="7"/>
      <c r="AD413" s="7"/>
      <c r="AE413" s="7"/>
      <c r="AF413" s="13"/>
      <c r="AG413" s="13"/>
      <c r="AH413" s="13"/>
      <c r="AI413" s="13"/>
      <c r="AJ413" s="13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1"/>
      <c r="BM413" s="11"/>
      <c r="BN413" s="13"/>
      <c r="BO413" s="13"/>
      <c r="BP413" s="11"/>
    </row>
    <row r="414" ht="15.75" customHeight="1">
      <c r="A414" s="13"/>
      <c r="B414" s="13"/>
      <c r="C414" s="7"/>
      <c r="D414" s="13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13"/>
      <c r="T414" s="13"/>
      <c r="U414" s="13"/>
      <c r="V414" s="13"/>
      <c r="W414" s="7"/>
      <c r="X414" s="7"/>
      <c r="Y414" s="7"/>
      <c r="Z414" s="7"/>
      <c r="AA414" s="7"/>
      <c r="AB414" s="7"/>
      <c r="AC414" s="7"/>
      <c r="AD414" s="7"/>
      <c r="AE414" s="7"/>
      <c r="AF414" s="13"/>
      <c r="AG414" s="13"/>
      <c r="AH414" s="13"/>
      <c r="AI414" s="13"/>
      <c r="AJ414" s="13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1"/>
      <c r="BM414" s="11"/>
      <c r="BN414" s="13"/>
      <c r="BO414" s="13"/>
      <c r="BP414" s="11"/>
    </row>
    <row r="415" ht="15.75" customHeight="1">
      <c r="A415" s="13"/>
      <c r="B415" s="13"/>
      <c r="C415" s="7"/>
      <c r="D415" s="13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13"/>
      <c r="T415" s="13"/>
      <c r="U415" s="13"/>
      <c r="V415" s="13"/>
      <c r="W415" s="7"/>
      <c r="X415" s="7"/>
      <c r="Y415" s="7"/>
      <c r="Z415" s="7"/>
      <c r="AA415" s="7"/>
      <c r="AB415" s="7"/>
      <c r="AC415" s="7"/>
      <c r="AD415" s="7"/>
      <c r="AE415" s="7"/>
      <c r="AF415" s="13"/>
      <c r="AG415" s="13"/>
      <c r="AH415" s="13"/>
      <c r="AI415" s="13"/>
      <c r="AJ415" s="13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1"/>
      <c r="BM415" s="11"/>
      <c r="BN415" s="13"/>
      <c r="BO415" s="13"/>
      <c r="BP415" s="11"/>
    </row>
    <row r="416" ht="15.75" customHeight="1">
      <c r="A416" s="13"/>
      <c r="B416" s="13"/>
      <c r="C416" s="7"/>
      <c r="D416" s="13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13"/>
      <c r="T416" s="13"/>
      <c r="U416" s="13"/>
      <c r="V416" s="13"/>
      <c r="W416" s="7"/>
      <c r="X416" s="7"/>
      <c r="Y416" s="7"/>
      <c r="Z416" s="7"/>
      <c r="AA416" s="7"/>
      <c r="AB416" s="7"/>
      <c r="AC416" s="7"/>
      <c r="AD416" s="7"/>
      <c r="AE416" s="7"/>
      <c r="AF416" s="13"/>
      <c r="AG416" s="13"/>
      <c r="AH416" s="13"/>
      <c r="AI416" s="13"/>
      <c r="AJ416" s="13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1"/>
      <c r="BM416" s="11"/>
      <c r="BN416" s="13"/>
      <c r="BO416" s="13"/>
      <c r="BP416" s="11"/>
    </row>
    <row r="417" ht="15.75" customHeight="1">
      <c r="A417" s="13"/>
      <c r="B417" s="13"/>
      <c r="C417" s="7"/>
      <c r="D417" s="13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13"/>
      <c r="T417" s="13"/>
      <c r="U417" s="13"/>
      <c r="V417" s="13"/>
      <c r="W417" s="7"/>
      <c r="X417" s="7"/>
      <c r="Y417" s="7"/>
      <c r="Z417" s="7"/>
      <c r="AA417" s="7"/>
      <c r="AB417" s="7"/>
      <c r="AC417" s="7"/>
      <c r="AD417" s="7"/>
      <c r="AE417" s="7"/>
      <c r="AF417" s="13"/>
      <c r="AG417" s="13"/>
      <c r="AH417" s="13"/>
      <c r="AI417" s="13"/>
      <c r="AJ417" s="13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1"/>
      <c r="BM417" s="11"/>
      <c r="BN417" s="13"/>
      <c r="BO417" s="13"/>
      <c r="BP417" s="11"/>
    </row>
    <row r="418" ht="15.75" customHeight="1">
      <c r="A418" s="13"/>
      <c r="B418" s="13"/>
      <c r="C418" s="7"/>
      <c r="D418" s="13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13"/>
      <c r="T418" s="13"/>
      <c r="U418" s="13"/>
      <c r="V418" s="13"/>
      <c r="W418" s="7"/>
      <c r="X418" s="7"/>
      <c r="Y418" s="7"/>
      <c r="Z418" s="7"/>
      <c r="AA418" s="7"/>
      <c r="AB418" s="7"/>
      <c r="AC418" s="7"/>
      <c r="AD418" s="7"/>
      <c r="AE418" s="7"/>
      <c r="AF418" s="13"/>
      <c r="AG418" s="13"/>
      <c r="AH418" s="13"/>
      <c r="AI418" s="13"/>
      <c r="AJ418" s="13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1"/>
      <c r="BM418" s="11"/>
      <c r="BN418" s="13"/>
      <c r="BO418" s="13"/>
      <c r="BP418" s="11"/>
    </row>
    <row r="419" ht="15.75" customHeight="1">
      <c r="A419" s="13"/>
      <c r="B419" s="13"/>
      <c r="C419" s="7"/>
      <c r="D419" s="13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13"/>
      <c r="T419" s="13"/>
      <c r="U419" s="13"/>
      <c r="V419" s="13"/>
      <c r="W419" s="7"/>
      <c r="X419" s="7"/>
      <c r="Y419" s="7"/>
      <c r="Z419" s="7"/>
      <c r="AA419" s="7"/>
      <c r="AB419" s="7"/>
      <c r="AC419" s="7"/>
      <c r="AD419" s="7"/>
      <c r="AE419" s="7"/>
      <c r="AF419" s="13"/>
      <c r="AG419" s="13"/>
      <c r="AH419" s="13"/>
      <c r="AI419" s="13"/>
      <c r="AJ419" s="13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1"/>
      <c r="BM419" s="11"/>
      <c r="BN419" s="13"/>
      <c r="BO419" s="13"/>
      <c r="BP419" s="11"/>
    </row>
    <row r="420" ht="15.75" customHeight="1">
      <c r="A420" s="13"/>
      <c r="B420" s="13"/>
      <c r="C420" s="7"/>
      <c r="D420" s="13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13"/>
      <c r="T420" s="13"/>
      <c r="U420" s="13"/>
      <c r="V420" s="13"/>
      <c r="W420" s="7"/>
      <c r="X420" s="7"/>
      <c r="Y420" s="7"/>
      <c r="Z420" s="7"/>
      <c r="AA420" s="7"/>
      <c r="AB420" s="7"/>
      <c r="AC420" s="7"/>
      <c r="AD420" s="7"/>
      <c r="AE420" s="7"/>
      <c r="AF420" s="13"/>
      <c r="AG420" s="13"/>
      <c r="AH420" s="13"/>
      <c r="AI420" s="13"/>
      <c r="AJ420" s="13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1"/>
      <c r="BM420" s="11"/>
      <c r="BN420" s="13"/>
      <c r="BO420" s="13"/>
      <c r="BP420" s="11"/>
    </row>
    <row r="421" ht="15.75" customHeight="1">
      <c r="A421" s="13"/>
      <c r="B421" s="13"/>
      <c r="C421" s="7"/>
      <c r="D421" s="13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13"/>
      <c r="T421" s="13"/>
      <c r="U421" s="13"/>
      <c r="V421" s="13"/>
      <c r="W421" s="7"/>
      <c r="X421" s="7"/>
      <c r="Y421" s="7"/>
      <c r="Z421" s="7"/>
      <c r="AA421" s="7"/>
      <c r="AB421" s="7"/>
      <c r="AC421" s="7"/>
      <c r="AD421" s="7"/>
      <c r="AE421" s="7"/>
      <c r="AF421" s="13"/>
      <c r="AG421" s="13"/>
      <c r="AH421" s="13"/>
      <c r="AI421" s="13"/>
      <c r="AJ421" s="13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1"/>
      <c r="BM421" s="11"/>
      <c r="BN421" s="13"/>
      <c r="BO421" s="13"/>
      <c r="BP421" s="11"/>
    </row>
    <row r="422" ht="15.75" customHeight="1">
      <c r="A422" s="13"/>
      <c r="B422" s="13"/>
      <c r="C422" s="7"/>
      <c r="D422" s="13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13"/>
      <c r="T422" s="13"/>
      <c r="U422" s="13"/>
      <c r="V422" s="13"/>
      <c r="W422" s="7"/>
      <c r="X422" s="7"/>
      <c r="Y422" s="7"/>
      <c r="Z422" s="7"/>
      <c r="AA422" s="7"/>
      <c r="AB422" s="7"/>
      <c r="AC422" s="7"/>
      <c r="AD422" s="7"/>
      <c r="AE422" s="7"/>
      <c r="AF422" s="13"/>
      <c r="AG422" s="13"/>
      <c r="AH422" s="13"/>
      <c r="AI422" s="13"/>
      <c r="AJ422" s="13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1"/>
      <c r="BM422" s="11"/>
      <c r="BN422" s="13"/>
      <c r="BO422" s="13"/>
      <c r="BP422" s="11"/>
    </row>
    <row r="423" ht="15.75" customHeight="1">
      <c r="A423" s="13"/>
      <c r="B423" s="13"/>
      <c r="C423" s="7"/>
      <c r="D423" s="13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13"/>
      <c r="T423" s="13"/>
      <c r="U423" s="13"/>
      <c r="V423" s="13"/>
      <c r="W423" s="7"/>
      <c r="X423" s="7"/>
      <c r="Y423" s="7"/>
      <c r="Z423" s="7"/>
      <c r="AA423" s="7"/>
      <c r="AB423" s="7"/>
      <c r="AC423" s="7"/>
      <c r="AD423" s="7"/>
      <c r="AE423" s="7"/>
      <c r="AF423" s="13"/>
      <c r="AG423" s="13"/>
      <c r="AH423" s="13"/>
      <c r="AI423" s="13"/>
      <c r="AJ423" s="13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1"/>
      <c r="BM423" s="11"/>
      <c r="BN423" s="13"/>
      <c r="BO423" s="13"/>
      <c r="BP423" s="11"/>
    </row>
    <row r="424" ht="15.75" customHeight="1">
      <c r="A424" s="13"/>
      <c r="B424" s="13"/>
      <c r="C424" s="7"/>
      <c r="D424" s="13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13"/>
      <c r="T424" s="13"/>
      <c r="U424" s="13"/>
      <c r="V424" s="13"/>
      <c r="W424" s="7"/>
      <c r="X424" s="7"/>
      <c r="Y424" s="7"/>
      <c r="Z424" s="7"/>
      <c r="AA424" s="7"/>
      <c r="AB424" s="7"/>
      <c r="AC424" s="7"/>
      <c r="AD424" s="7"/>
      <c r="AE424" s="7"/>
      <c r="AF424" s="13"/>
      <c r="AG424" s="13"/>
      <c r="AH424" s="13"/>
      <c r="AI424" s="13"/>
      <c r="AJ424" s="13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1"/>
      <c r="BM424" s="11"/>
      <c r="BN424" s="13"/>
      <c r="BO424" s="13"/>
      <c r="BP424" s="11"/>
    </row>
    <row r="425" ht="15.75" customHeight="1">
      <c r="A425" s="13"/>
      <c r="B425" s="13"/>
      <c r="C425" s="7"/>
      <c r="D425" s="13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13"/>
      <c r="T425" s="13"/>
      <c r="U425" s="13"/>
      <c r="V425" s="13"/>
      <c r="W425" s="7"/>
      <c r="X425" s="7"/>
      <c r="Y425" s="7"/>
      <c r="Z425" s="7"/>
      <c r="AA425" s="7"/>
      <c r="AB425" s="7"/>
      <c r="AC425" s="7"/>
      <c r="AD425" s="7"/>
      <c r="AE425" s="7"/>
      <c r="AF425" s="13"/>
      <c r="AG425" s="13"/>
      <c r="AH425" s="13"/>
      <c r="AI425" s="13"/>
      <c r="AJ425" s="13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1"/>
      <c r="BM425" s="11"/>
      <c r="BN425" s="13"/>
      <c r="BO425" s="13"/>
      <c r="BP425" s="11"/>
    </row>
    <row r="426" ht="15.75" customHeight="1">
      <c r="A426" s="13"/>
      <c r="B426" s="13"/>
      <c r="C426" s="7"/>
      <c r="D426" s="13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13"/>
      <c r="T426" s="13"/>
      <c r="U426" s="13"/>
      <c r="V426" s="13"/>
      <c r="W426" s="7"/>
      <c r="X426" s="7"/>
      <c r="Y426" s="7"/>
      <c r="Z426" s="7"/>
      <c r="AA426" s="7"/>
      <c r="AB426" s="7"/>
      <c r="AC426" s="7"/>
      <c r="AD426" s="7"/>
      <c r="AE426" s="7"/>
      <c r="AF426" s="13"/>
      <c r="AG426" s="13"/>
      <c r="AH426" s="13"/>
      <c r="AI426" s="13"/>
      <c r="AJ426" s="13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1"/>
      <c r="BM426" s="11"/>
      <c r="BN426" s="13"/>
      <c r="BO426" s="13"/>
      <c r="BP426" s="11"/>
    </row>
    <row r="427" ht="15.75" customHeight="1">
      <c r="A427" s="13"/>
      <c r="B427" s="13"/>
      <c r="C427" s="7"/>
      <c r="D427" s="1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13"/>
      <c r="T427" s="13"/>
      <c r="U427" s="13"/>
      <c r="V427" s="13"/>
      <c r="W427" s="7"/>
      <c r="X427" s="7"/>
      <c r="Y427" s="7"/>
      <c r="Z427" s="7"/>
      <c r="AA427" s="7"/>
      <c r="AB427" s="7"/>
      <c r="AC427" s="7"/>
      <c r="AD427" s="7"/>
      <c r="AE427" s="7"/>
      <c r="AF427" s="13"/>
      <c r="AG427" s="13"/>
      <c r="AH427" s="13"/>
      <c r="AI427" s="13"/>
      <c r="AJ427" s="13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1"/>
      <c r="BM427" s="11"/>
      <c r="BN427" s="13"/>
      <c r="BO427" s="13"/>
      <c r="BP427" s="11"/>
    </row>
    <row r="428" ht="15.75" customHeight="1">
      <c r="A428" s="13"/>
      <c r="B428" s="13"/>
      <c r="C428" s="7"/>
      <c r="D428" s="13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13"/>
      <c r="T428" s="13"/>
      <c r="U428" s="13"/>
      <c r="V428" s="13"/>
      <c r="W428" s="7"/>
      <c r="X428" s="7"/>
      <c r="Y428" s="7"/>
      <c r="Z428" s="7"/>
      <c r="AA428" s="7"/>
      <c r="AB428" s="7"/>
      <c r="AC428" s="7"/>
      <c r="AD428" s="7"/>
      <c r="AE428" s="7"/>
      <c r="AF428" s="13"/>
      <c r="AG428" s="13"/>
      <c r="AH428" s="13"/>
      <c r="AI428" s="13"/>
      <c r="AJ428" s="13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1"/>
      <c r="BM428" s="11"/>
      <c r="BN428" s="13"/>
      <c r="BO428" s="13"/>
      <c r="BP428" s="11"/>
    </row>
    <row r="429" ht="15.75" customHeight="1">
      <c r="A429" s="13"/>
      <c r="B429" s="13"/>
      <c r="C429" s="7"/>
      <c r="D429" s="13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13"/>
      <c r="T429" s="13"/>
      <c r="U429" s="13"/>
      <c r="V429" s="13"/>
      <c r="W429" s="7"/>
      <c r="X429" s="7"/>
      <c r="Y429" s="7"/>
      <c r="Z429" s="7"/>
      <c r="AA429" s="7"/>
      <c r="AB429" s="7"/>
      <c r="AC429" s="7"/>
      <c r="AD429" s="7"/>
      <c r="AE429" s="7"/>
      <c r="AF429" s="13"/>
      <c r="AG429" s="13"/>
      <c r="AH429" s="13"/>
      <c r="AI429" s="13"/>
      <c r="AJ429" s="13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1"/>
      <c r="BM429" s="11"/>
      <c r="BN429" s="13"/>
      <c r="BO429" s="13"/>
      <c r="BP429" s="11"/>
    </row>
    <row r="430" ht="15.75" customHeight="1">
      <c r="A430" s="13"/>
      <c r="B430" s="13"/>
      <c r="C430" s="7"/>
      <c r="D430" s="13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13"/>
      <c r="T430" s="13"/>
      <c r="U430" s="13"/>
      <c r="V430" s="13"/>
      <c r="W430" s="7"/>
      <c r="X430" s="7"/>
      <c r="Y430" s="7"/>
      <c r="Z430" s="7"/>
      <c r="AA430" s="7"/>
      <c r="AB430" s="7"/>
      <c r="AC430" s="7"/>
      <c r="AD430" s="7"/>
      <c r="AE430" s="7"/>
      <c r="AF430" s="13"/>
      <c r="AG430" s="13"/>
      <c r="AH430" s="13"/>
      <c r="AI430" s="13"/>
      <c r="AJ430" s="13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1"/>
      <c r="BM430" s="11"/>
      <c r="BN430" s="13"/>
      <c r="BO430" s="13"/>
      <c r="BP430" s="11"/>
    </row>
    <row r="431" ht="15.75" customHeight="1">
      <c r="A431" s="13"/>
      <c r="B431" s="13"/>
      <c r="C431" s="7"/>
      <c r="D431" s="13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13"/>
      <c r="T431" s="13"/>
      <c r="U431" s="13"/>
      <c r="V431" s="13"/>
      <c r="W431" s="7"/>
      <c r="X431" s="7"/>
      <c r="Y431" s="7"/>
      <c r="Z431" s="7"/>
      <c r="AA431" s="7"/>
      <c r="AB431" s="7"/>
      <c r="AC431" s="7"/>
      <c r="AD431" s="7"/>
      <c r="AE431" s="7"/>
      <c r="AF431" s="13"/>
      <c r="AG431" s="13"/>
      <c r="AH431" s="13"/>
      <c r="AI431" s="13"/>
      <c r="AJ431" s="13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1"/>
      <c r="BM431" s="11"/>
      <c r="BN431" s="13"/>
      <c r="BO431" s="13"/>
      <c r="BP431" s="11"/>
    </row>
    <row r="432" ht="15.75" customHeight="1">
      <c r="A432" s="13"/>
      <c r="B432" s="13"/>
      <c r="C432" s="7"/>
      <c r="D432" s="13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13"/>
      <c r="T432" s="13"/>
      <c r="U432" s="13"/>
      <c r="V432" s="13"/>
      <c r="W432" s="7"/>
      <c r="X432" s="7"/>
      <c r="Y432" s="7"/>
      <c r="Z432" s="7"/>
      <c r="AA432" s="7"/>
      <c r="AB432" s="7"/>
      <c r="AC432" s="7"/>
      <c r="AD432" s="7"/>
      <c r="AE432" s="7"/>
      <c r="AF432" s="13"/>
      <c r="AG432" s="13"/>
      <c r="AH432" s="13"/>
      <c r="AI432" s="13"/>
      <c r="AJ432" s="13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1"/>
      <c r="BM432" s="11"/>
      <c r="BN432" s="13"/>
      <c r="BO432" s="13"/>
      <c r="BP432" s="11"/>
    </row>
    <row r="433" ht="15.75" customHeight="1">
      <c r="A433" s="13"/>
      <c r="B433" s="13"/>
      <c r="C433" s="7"/>
      <c r="D433" s="13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13"/>
      <c r="T433" s="13"/>
      <c r="U433" s="13"/>
      <c r="V433" s="13"/>
      <c r="W433" s="7"/>
      <c r="X433" s="7"/>
      <c r="Y433" s="7"/>
      <c r="Z433" s="7"/>
      <c r="AA433" s="7"/>
      <c r="AB433" s="7"/>
      <c r="AC433" s="7"/>
      <c r="AD433" s="7"/>
      <c r="AE433" s="7"/>
      <c r="AF433" s="13"/>
      <c r="AG433" s="13"/>
      <c r="AH433" s="13"/>
      <c r="AI433" s="13"/>
      <c r="AJ433" s="13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1"/>
      <c r="BM433" s="11"/>
      <c r="BN433" s="13"/>
      <c r="BO433" s="13"/>
      <c r="BP433" s="11"/>
    </row>
    <row r="434" ht="15.75" customHeight="1">
      <c r="A434" s="13"/>
      <c r="B434" s="13"/>
      <c r="C434" s="7"/>
      <c r="D434" s="13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13"/>
      <c r="T434" s="13"/>
      <c r="U434" s="13"/>
      <c r="V434" s="13"/>
      <c r="W434" s="7"/>
      <c r="X434" s="7"/>
      <c r="Y434" s="7"/>
      <c r="Z434" s="7"/>
      <c r="AA434" s="7"/>
      <c r="AB434" s="7"/>
      <c r="AC434" s="7"/>
      <c r="AD434" s="7"/>
      <c r="AE434" s="7"/>
      <c r="AF434" s="13"/>
      <c r="AG434" s="13"/>
      <c r="AH434" s="13"/>
      <c r="AI434" s="13"/>
      <c r="AJ434" s="13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1"/>
      <c r="BM434" s="11"/>
      <c r="BN434" s="13"/>
      <c r="BO434" s="13"/>
      <c r="BP434" s="11"/>
    </row>
    <row r="435" ht="15.75" customHeight="1">
      <c r="A435" s="13"/>
      <c r="B435" s="13"/>
      <c r="C435" s="7"/>
      <c r="D435" s="13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13"/>
      <c r="T435" s="13"/>
      <c r="U435" s="13"/>
      <c r="V435" s="13"/>
      <c r="W435" s="7"/>
      <c r="X435" s="7"/>
      <c r="Y435" s="7"/>
      <c r="Z435" s="7"/>
      <c r="AA435" s="7"/>
      <c r="AB435" s="7"/>
      <c r="AC435" s="7"/>
      <c r="AD435" s="7"/>
      <c r="AE435" s="7"/>
      <c r="AF435" s="13"/>
      <c r="AG435" s="13"/>
      <c r="AH435" s="13"/>
      <c r="AI435" s="13"/>
      <c r="AJ435" s="13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1"/>
      <c r="BM435" s="11"/>
      <c r="BN435" s="13"/>
      <c r="BO435" s="13"/>
      <c r="BP435" s="11"/>
    </row>
    <row r="436" ht="15.75" customHeight="1">
      <c r="A436" s="13"/>
      <c r="B436" s="13"/>
      <c r="C436" s="7"/>
      <c r="D436" s="13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13"/>
      <c r="T436" s="13"/>
      <c r="U436" s="13"/>
      <c r="V436" s="13"/>
      <c r="W436" s="7"/>
      <c r="X436" s="7"/>
      <c r="Y436" s="7"/>
      <c r="Z436" s="7"/>
      <c r="AA436" s="7"/>
      <c r="AB436" s="7"/>
      <c r="AC436" s="7"/>
      <c r="AD436" s="7"/>
      <c r="AE436" s="7"/>
      <c r="AF436" s="13"/>
      <c r="AG436" s="13"/>
      <c r="AH436" s="13"/>
      <c r="AI436" s="13"/>
      <c r="AJ436" s="13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1"/>
      <c r="BM436" s="11"/>
      <c r="BN436" s="13"/>
      <c r="BO436" s="13"/>
      <c r="BP436" s="11"/>
    </row>
    <row r="437" ht="15.75" customHeight="1">
      <c r="A437" s="13"/>
      <c r="B437" s="13"/>
      <c r="C437" s="7"/>
      <c r="D437" s="13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13"/>
      <c r="T437" s="13"/>
      <c r="U437" s="13"/>
      <c r="V437" s="13"/>
      <c r="W437" s="7"/>
      <c r="X437" s="7"/>
      <c r="Y437" s="7"/>
      <c r="Z437" s="7"/>
      <c r="AA437" s="7"/>
      <c r="AB437" s="7"/>
      <c r="AC437" s="7"/>
      <c r="AD437" s="7"/>
      <c r="AE437" s="7"/>
      <c r="AF437" s="13"/>
      <c r="AG437" s="13"/>
      <c r="AH437" s="13"/>
      <c r="AI437" s="13"/>
      <c r="AJ437" s="13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1"/>
      <c r="BM437" s="11"/>
      <c r="BN437" s="13"/>
      <c r="BO437" s="13"/>
      <c r="BP437" s="11"/>
    </row>
    <row r="438" ht="15.75" customHeight="1">
      <c r="A438" s="13"/>
      <c r="B438" s="13"/>
      <c r="C438" s="7"/>
      <c r="D438" s="13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13"/>
      <c r="T438" s="13"/>
      <c r="U438" s="13"/>
      <c r="V438" s="13"/>
      <c r="W438" s="7"/>
      <c r="X438" s="7"/>
      <c r="Y438" s="7"/>
      <c r="Z438" s="7"/>
      <c r="AA438" s="7"/>
      <c r="AB438" s="7"/>
      <c r="AC438" s="7"/>
      <c r="AD438" s="7"/>
      <c r="AE438" s="7"/>
      <c r="AF438" s="13"/>
      <c r="AG438" s="13"/>
      <c r="AH438" s="13"/>
      <c r="AI438" s="13"/>
      <c r="AJ438" s="13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1"/>
      <c r="BM438" s="11"/>
      <c r="BN438" s="13"/>
      <c r="BO438" s="13"/>
      <c r="BP438" s="11"/>
    </row>
    <row r="439" ht="15.75" customHeight="1">
      <c r="A439" s="13"/>
      <c r="B439" s="13"/>
      <c r="C439" s="7"/>
      <c r="D439" s="13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13"/>
      <c r="T439" s="13"/>
      <c r="U439" s="13"/>
      <c r="V439" s="13"/>
      <c r="W439" s="7"/>
      <c r="X439" s="7"/>
      <c r="Y439" s="7"/>
      <c r="Z439" s="7"/>
      <c r="AA439" s="7"/>
      <c r="AB439" s="7"/>
      <c r="AC439" s="7"/>
      <c r="AD439" s="7"/>
      <c r="AE439" s="7"/>
      <c r="AF439" s="13"/>
      <c r="AG439" s="13"/>
      <c r="AH439" s="13"/>
      <c r="AI439" s="13"/>
      <c r="AJ439" s="13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1"/>
      <c r="BM439" s="11"/>
      <c r="BN439" s="13"/>
      <c r="BO439" s="13"/>
      <c r="BP439" s="11"/>
    </row>
    <row r="440" ht="15.75" customHeight="1">
      <c r="A440" s="13"/>
      <c r="B440" s="13"/>
      <c r="C440" s="7"/>
      <c r="D440" s="13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13"/>
      <c r="T440" s="13"/>
      <c r="U440" s="13"/>
      <c r="V440" s="13"/>
      <c r="W440" s="7"/>
      <c r="X440" s="7"/>
      <c r="Y440" s="7"/>
      <c r="Z440" s="7"/>
      <c r="AA440" s="7"/>
      <c r="AB440" s="7"/>
      <c r="AC440" s="7"/>
      <c r="AD440" s="7"/>
      <c r="AE440" s="7"/>
      <c r="AF440" s="13"/>
      <c r="AG440" s="13"/>
      <c r="AH440" s="13"/>
      <c r="AI440" s="13"/>
      <c r="AJ440" s="13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1"/>
      <c r="BM440" s="11"/>
      <c r="BN440" s="13"/>
      <c r="BO440" s="13"/>
      <c r="BP440" s="11"/>
    </row>
    <row r="441" ht="15.75" customHeight="1">
      <c r="A441" s="13"/>
      <c r="B441" s="13"/>
      <c r="C441" s="7"/>
      <c r="D441" s="13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13"/>
      <c r="T441" s="13"/>
      <c r="U441" s="13"/>
      <c r="V441" s="13"/>
      <c r="W441" s="7"/>
      <c r="X441" s="7"/>
      <c r="Y441" s="7"/>
      <c r="Z441" s="7"/>
      <c r="AA441" s="7"/>
      <c r="AB441" s="7"/>
      <c r="AC441" s="7"/>
      <c r="AD441" s="7"/>
      <c r="AE441" s="7"/>
      <c r="AF441" s="13"/>
      <c r="AG441" s="13"/>
      <c r="AH441" s="13"/>
      <c r="AI441" s="13"/>
      <c r="AJ441" s="13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1"/>
      <c r="BM441" s="11"/>
      <c r="BN441" s="13"/>
      <c r="BO441" s="13"/>
      <c r="BP441" s="11"/>
    </row>
    <row r="442" ht="15.75" customHeight="1">
      <c r="A442" s="13"/>
      <c r="B442" s="13"/>
      <c r="C442" s="7"/>
      <c r="D442" s="13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13"/>
      <c r="T442" s="13"/>
      <c r="U442" s="13"/>
      <c r="V442" s="13"/>
      <c r="W442" s="7"/>
      <c r="X442" s="7"/>
      <c r="Y442" s="7"/>
      <c r="Z442" s="7"/>
      <c r="AA442" s="7"/>
      <c r="AB442" s="7"/>
      <c r="AC442" s="7"/>
      <c r="AD442" s="7"/>
      <c r="AE442" s="7"/>
      <c r="AF442" s="13"/>
      <c r="AG442" s="13"/>
      <c r="AH442" s="13"/>
      <c r="AI442" s="13"/>
      <c r="AJ442" s="13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1"/>
      <c r="BM442" s="11"/>
      <c r="BN442" s="13"/>
      <c r="BO442" s="13"/>
      <c r="BP442" s="11"/>
    </row>
    <row r="443" ht="15.75" customHeight="1">
      <c r="A443" s="13"/>
      <c r="B443" s="13"/>
      <c r="C443" s="7"/>
      <c r="D443" s="13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13"/>
      <c r="T443" s="13"/>
      <c r="U443" s="13"/>
      <c r="V443" s="13"/>
      <c r="W443" s="7"/>
      <c r="X443" s="7"/>
      <c r="Y443" s="7"/>
      <c r="Z443" s="7"/>
      <c r="AA443" s="7"/>
      <c r="AB443" s="7"/>
      <c r="AC443" s="7"/>
      <c r="AD443" s="7"/>
      <c r="AE443" s="7"/>
      <c r="AF443" s="13"/>
      <c r="AG443" s="13"/>
      <c r="AH443" s="13"/>
      <c r="AI443" s="13"/>
      <c r="AJ443" s="13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1"/>
      <c r="BM443" s="11"/>
      <c r="BN443" s="13"/>
      <c r="BO443" s="13"/>
      <c r="BP443" s="11"/>
    </row>
    <row r="444" ht="15.75" customHeight="1">
      <c r="A444" s="13"/>
      <c r="B444" s="13"/>
      <c r="C444" s="7"/>
      <c r="D444" s="13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13"/>
      <c r="T444" s="13"/>
      <c r="U444" s="13"/>
      <c r="V444" s="13"/>
      <c r="W444" s="7"/>
      <c r="X444" s="7"/>
      <c r="Y444" s="7"/>
      <c r="Z444" s="7"/>
      <c r="AA444" s="7"/>
      <c r="AB444" s="7"/>
      <c r="AC444" s="7"/>
      <c r="AD444" s="7"/>
      <c r="AE444" s="7"/>
      <c r="AF444" s="13"/>
      <c r="AG444" s="13"/>
      <c r="AH444" s="13"/>
      <c r="AI444" s="13"/>
      <c r="AJ444" s="13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1"/>
      <c r="BM444" s="11"/>
      <c r="BN444" s="13"/>
      <c r="BO444" s="13"/>
      <c r="BP444" s="11"/>
    </row>
    <row r="445" ht="15.75" customHeight="1">
      <c r="A445" s="13"/>
      <c r="B445" s="13"/>
      <c r="C445" s="7"/>
      <c r="D445" s="13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13"/>
      <c r="T445" s="13"/>
      <c r="U445" s="13"/>
      <c r="V445" s="13"/>
      <c r="W445" s="7"/>
      <c r="X445" s="7"/>
      <c r="Y445" s="7"/>
      <c r="Z445" s="7"/>
      <c r="AA445" s="7"/>
      <c r="AB445" s="7"/>
      <c r="AC445" s="7"/>
      <c r="AD445" s="7"/>
      <c r="AE445" s="7"/>
      <c r="AF445" s="13"/>
      <c r="AG445" s="13"/>
      <c r="AH445" s="13"/>
      <c r="AI445" s="13"/>
      <c r="AJ445" s="13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1"/>
      <c r="BM445" s="11"/>
      <c r="BN445" s="13"/>
      <c r="BO445" s="13"/>
      <c r="BP445" s="11"/>
    </row>
    <row r="446" ht="15.75" customHeight="1">
      <c r="A446" s="13"/>
      <c r="B446" s="13"/>
      <c r="C446" s="7"/>
      <c r="D446" s="13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13"/>
      <c r="T446" s="13"/>
      <c r="U446" s="13"/>
      <c r="V446" s="13"/>
      <c r="W446" s="7"/>
      <c r="X446" s="7"/>
      <c r="Y446" s="7"/>
      <c r="Z446" s="7"/>
      <c r="AA446" s="7"/>
      <c r="AB446" s="7"/>
      <c r="AC446" s="7"/>
      <c r="AD446" s="7"/>
      <c r="AE446" s="7"/>
      <c r="AF446" s="13"/>
      <c r="AG446" s="13"/>
      <c r="AH446" s="13"/>
      <c r="AI446" s="13"/>
      <c r="AJ446" s="13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1"/>
      <c r="BM446" s="11"/>
      <c r="BN446" s="13"/>
      <c r="BO446" s="13"/>
      <c r="BP446" s="11"/>
    </row>
    <row r="447" ht="15.75" customHeight="1">
      <c r="A447" s="13"/>
      <c r="B447" s="13"/>
      <c r="C447" s="7"/>
      <c r="D447" s="13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13"/>
      <c r="T447" s="13"/>
      <c r="U447" s="13"/>
      <c r="V447" s="13"/>
      <c r="W447" s="7"/>
      <c r="X447" s="7"/>
      <c r="Y447" s="7"/>
      <c r="Z447" s="7"/>
      <c r="AA447" s="7"/>
      <c r="AB447" s="7"/>
      <c r="AC447" s="7"/>
      <c r="AD447" s="7"/>
      <c r="AE447" s="7"/>
      <c r="AF447" s="13"/>
      <c r="AG447" s="13"/>
      <c r="AH447" s="13"/>
      <c r="AI447" s="13"/>
      <c r="AJ447" s="13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1"/>
      <c r="BM447" s="11"/>
      <c r="BN447" s="13"/>
      <c r="BO447" s="13"/>
      <c r="BP447" s="11"/>
    </row>
    <row r="448" ht="15.75" customHeight="1">
      <c r="A448" s="13"/>
      <c r="B448" s="13"/>
      <c r="C448" s="7"/>
      <c r="D448" s="13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13"/>
      <c r="T448" s="13"/>
      <c r="U448" s="13"/>
      <c r="V448" s="13"/>
      <c r="W448" s="7"/>
      <c r="X448" s="7"/>
      <c r="Y448" s="7"/>
      <c r="Z448" s="7"/>
      <c r="AA448" s="7"/>
      <c r="AB448" s="7"/>
      <c r="AC448" s="7"/>
      <c r="AD448" s="7"/>
      <c r="AE448" s="7"/>
      <c r="AF448" s="13"/>
      <c r="AG448" s="13"/>
      <c r="AH448" s="13"/>
      <c r="AI448" s="13"/>
      <c r="AJ448" s="13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1"/>
      <c r="BM448" s="11"/>
      <c r="BN448" s="13"/>
      <c r="BO448" s="13"/>
      <c r="BP448" s="11"/>
    </row>
    <row r="449" ht="15.75" customHeight="1">
      <c r="A449" s="13"/>
      <c r="B449" s="13"/>
      <c r="C449" s="7"/>
      <c r="D449" s="13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13"/>
      <c r="T449" s="13"/>
      <c r="U449" s="13"/>
      <c r="V449" s="13"/>
      <c r="W449" s="7"/>
      <c r="X449" s="7"/>
      <c r="Y449" s="7"/>
      <c r="Z449" s="7"/>
      <c r="AA449" s="7"/>
      <c r="AB449" s="7"/>
      <c r="AC449" s="7"/>
      <c r="AD449" s="7"/>
      <c r="AE449" s="7"/>
      <c r="AF449" s="13"/>
      <c r="AG449" s="13"/>
      <c r="AH449" s="13"/>
      <c r="AI449" s="13"/>
      <c r="AJ449" s="13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1"/>
      <c r="BM449" s="11"/>
      <c r="BN449" s="13"/>
      <c r="BO449" s="13"/>
      <c r="BP449" s="11"/>
    </row>
    <row r="450" ht="15.75" customHeight="1">
      <c r="A450" s="13"/>
      <c r="B450" s="13"/>
      <c r="C450" s="7"/>
      <c r="D450" s="13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13"/>
      <c r="T450" s="13"/>
      <c r="U450" s="13"/>
      <c r="V450" s="13"/>
      <c r="W450" s="7"/>
      <c r="X450" s="7"/>
      <c r="Y450" s="7"/>
      <c r="Z450" s="7"/>
      <c r="AA450" s="7"/>
      <c r="AB450" s="7"/>
      <c r="AC450" s="7"/>
      <c r="AD450" s="7"/>
      <c r="AE450" s="7"/>
      <c r="AF450" s="13"/>
      <c r="AG450" s="13"/>
      <c r="AH450" s="13"/>
      <c r="AI450" s="13"/>
      <c r="AJ450" s="13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1"/>
      <c r="BM450" s="11"/>
      <c r="BN450" s="13"/>
      <c r="BO450" s="13"/>
      <c r="BP450" s="11"/>
    </row>
    <row r="451" ht="15.75" customHeight="1">
      <c r="A451" s="13"/>
      <c r="B451" s="13"/>
      <c r="C451" s="7"/>
      <c r="D451" s="13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13"/>
      <c r="T451" s="13"/>
      <c r="U451" s="13"/>
      <c r="V451" s="13"/>
      <c r="W451" s="7"/>
      <c r="X451" s="7"/>
      <c r="Y451" s="7"/>
      <c r="Z451" s="7"/>
      <c r="AA451" s="7"/>
      <c r="AB451" s="7"/>
      <c r="AC451" s="7"/>
      <c r="AD451" s="7"/>
      <c r="AE451" s="7"/>
      <c r="AF451" s="13"/>
      <c r="AG451" s="13"/>
      <c r="AH451" s="13"/>
      <c r="AI451" s="13"/>
      <c r="AJ451" s="13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1"/>
      <c r="BM451" s="11"/>
      <c r="BN451" s="13"/>
      <c r="BO451" s="13"/>
      <c r="BP451" s="11"/>
    </row>
    <row r="452" ht="15.75" customHeight="1">
      <c r="A452" s="13"/>
      <c r="B452" s="13"/>
      <c r="C452" s="7"/>
      <c r="D452" s="13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13"/>
      <c r="T452" s="13"/>
      <c r="U452" s="13"/>
      <c r="V452" s="13"/>
      <c r="W452" s="7"/>
      <c r="X452" s="7"/>
      <c r="Y452" s="7"/>
      <c r="Z452" s="7"/>
      <c r="AA452" s="7"/>
      <c r="AB452" s="7"/>
      <c r="AC452" s="7"/>
      <c r="AD452" s="7"/>
      <c r="AE452" s="7"/>
      <c r="AF452" s="13"/>
      <c r="AG452" s="13"/>
      <c r="AH452" s="13"/>
      <c r="AI452" s="13"/>
      <c r="AJ452" s="13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1"/>
      <c r="BM452" s="11"/>
      <c r="BN452" s="13"/>
      <c r="BO452" s="13"/>
      <c r="BP452" s="11"/>
    </row>
    <row r="453" ht="15.75" customHeight="1">
      <c r="A453" s="13"/>
      <c r="B453" s="13"/>
      <c r="C453" s="7"/>
      <c r="D453" s="13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13"/>
      <c r="T453" s="13"/>
      <c r="U453" s="13"/>
      <c r="V453" s="13"/>
      <c r="W453" s="7"/>
      <c r="X453" s="7"/>
      <c r="Y453" s="7"/>
      <c r="Z453" s="7"/>
      <c r="AA453" s="7"/>
      <c r="AB453" s="7"/>
      <c r="AC453" s="7"/>
      <c r="AD453" s="7"/>
      <c r="AE453" s="7"/>
      <c r="AF453" s="13"/>
      <c r="AG453" s="13"/>
      <c r="AH453" s="13"/>
      <c r="AI453" s="13"/>
      <c r="AJ453" s="13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1"/>
      <c r="BM453" s="11"/>
      <c r="BN453" s="13"/>
      <c r="BO453" s="13"/>
      <c r="BP453" s="11"/>
    </row>
    <row r="454" ht="15.75" customHeight="1">
      <c r="A454" s="13"/>
      <c r="B454" s="13"/>
      <c r="C454" s="7"/>
      <c r="D454" s="13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13"/>
      <c r="T454" s="13"/>
      <c r="U454" s="13"/>
      <c r="V454" s="13"/>
      <c r="W454" s="7"/>
      <c r="X454" s="7"/>
      <c r="Y454" s="7"/>
      <c r="Z454" s="7"/>
      <c r="AA454" s="7"/>
      <c r="AB454" s="7"/>
      <c r="AC454" s="7"/>
      <c r="AD454" s="7"/>
      <c r="AE454" s="7"/>
      <c r="AF454" s="13"/>
      <c r="AG454" s="13"/>
      <c r="AH454" s="13"/>
      <c r="AI454" s="13"/>
      <c r="AJ454" s="13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1"/>
      <c r="BM454" s="11"/>
      <c r="BN454" s="13"/>
      <c r="BO454" s="13"/>
      <c r="BP454" s="11"/>
    </row>
    <row r="455" ht="15.75" customHeight="1">
      <c r="A455" s="13"/>
      <c r="B455" s="13"/>
      <c r="C455" s="7"/>
      <c r="D455" s="13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13"/>
      <c r="T455" s="13"/>
      <c r="U455" s="13"/>
      <c r="V455" s="13"/>
      <c r="W455" s="7"/>
      <c r="X455" s="7"/>
      <c r="Y455" s="7"/>
      <c r="Z455" s="7"/>
      <c r="AA455" s="7"/>
      <c r="AB455" s="7"/>
      <c r="AC455" s="7"/>
      <c r="AD455" s="7"/>
      <c r="AE455" s="7"/>
      <c r="AF455" s="13"/>
      <c r="AG455" s="13"/>
      <c r="AH455" s="13"/>
      <c r="AI455" s="13"/>
      <c r="AJ455" s="13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1"/>
      <c r="BM455" s="11"/>
      <c r="BN455" s="13"/>
      <c r="BO455" s="13"/>
      <c r="BP455" s="11"/>
    </row>
    <row r="456" ht="15.75" customHeight="1">
      <c r="A456" s="13"/>
      <c r="B456" s="13"/>
      <c r="C456" s="7"/>
      <c r="D456" s="13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13"/>
      <c r="T456" s="13"/>
      <c r="U456" s="13"/>
      <c r="V456" s="13"/>
      <c r="W456" s="7"/>
      <c r="X456" s="7"/>
      <c r="Y456" s="7"/>
      <c r="Z456" s="7"/>
      <c r="AA456" s="7"/>
      <c r="AB456" s="7"/>
      <c r="AC456" s="7"/>
      <c r="AD456" s="7"/>
      <c r="AE456" s="7"/>
      <c r="AF456" s="13"/>
      <c r="AG456" s="13"/>
      <c r="AH456" s="13"/>
      <c r="AI456" s="13"/>
      <c r="AJ456" s="13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1"/>
      <c r="BM456" s="11"/>
      <c r="BN456" s="13"/>
      <c r="BO456" s="13"/>
      <c r="BP456" s="11"/>
    </row>
    <row r="457" ht="15.75" customHeight="1">
      <c r="A457" s="13"/>
      <c r="B457" s="13"/>
      <c r="C457" s="7"/>
      <c r="D457" s="13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13"/>
      <c r="T457" s="13"/>
      <c r="U457" s="13"/>
      <c r="V457" s="13"/>
      <c r="W457" s="7"/>
      <c r="X457" s="7"/>
      <c r="Y457" s="7"/>
      <c r="Z457" s="7"/>
      <c r="AA457" s="7"/>
      <c r="AB457" s="7"/>
      <c r="AC457" s="7"/>
      <c r="AD457" s="7"/>
      <c r="AE457" s="7"/>
      <c r="AF457" s="13"/>
      <c r="AG457" s="13"/>
      <c r="AH457" s="13"/>
      <c r="AI457" s="13"/>
      <c r="AJ457" s="13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1"/>
      <c r="BM457" s="11"/>
      <c r="BN457" s="13"/>
      <c r="BO457" s="13"/>
      <c r="BP457" s="11"/>
    </row>
    <row r="458" ht="15.75" customHeight="1">
      <c r="A458" s="13"/>
      <c r="B458" s="13"/>
      <c r="C458" s="7"/>
      <c r="D458" s="13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13"/>
      <c r="T458" s="13"/>
      <c r="U458" s="13"/>
      <c r="V458" s="13"/>
      <c r="W458" s="7"/>
      <c r="X458" s="7"/>
      <c r="Y458" s="7"/>
      <c r="Z458" s="7"/>
      <c r="AA458" s="7"/>
      <c r="AB458" s="7"/>
      <c r="AC458" s="7"/>
      <c r="AD458" s="7"/>
      <c r="AE458" s="7"/>
      <c r="AF458" s="13"/>
      <c r="AG458" s="13"/>
      <c r="AH458" s="13"/>
      <c r="AI458" s="13"/>
      <c r="AJ458" s="13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1"/>
      <c r="BM458" s="11"/>
      <c r="BN458" s="13"/>
      <c r="BO458" s="13"/>
      <c r="BP458" s="11"/>
    </row>
    <row r="459" ht="15.75" customHeight="1">
      <c r="A459" s="13"/>
      <c r="B459" s="13"/>
      <c r="C459" s="7"/>
      <c r="D459" s="13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13"/>
      <c r="T459" s="13"/>
      <c r="U459" s="13"/>
      <c r="V459" s="13"/>
      <c r="W459" s="7"/>
      <c r="X459" s="7"/>
      <c r="Y459" s="7"/>
      <c r="Z459" s="7"/>
      <c r="AA459" s="7"/>
      <c r="AB459" s="7"/>
      <c r="AC459" s="7"/>
      <c r="AD459" s="7"/>
      <c r="AE459" s="7"/>
      <c r="AF459" s="13"/>
      <c r="AG459" s="13"/>
      <c r="AH459" s="13"/>
      <c r="AI459" s="13"/>
      <c r="AJ459" s="13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1"/>
      <c r="BM459" s="11"/>
      <c r="BN459" s="13"/>
      <c r="BO459" s="13"/>
      <c r="BP459" s="11"/>
    </row>
    <row r="460" ht="15.75" customHeight="1">
      <c r="A460" s="13"/>
      <c r="B460" s="13"/>
      <c r="C460" s="7"/>
      <c r="D460" s="13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13"/>
      <c r="T460" s="13"/>
      <c r="U460" s="13"/>
      <c r="V460" s="13"/>
      <c r="W460" s="7"/>
      <c r="X460" s="7"/>
      <c r="Y460" s="7"/>
      <c r="Z460" s="7"/>
      <c r="AA460" s="7"/>
      <c r="AB460" s="7"/>
      <c r="AC460" s="7"/>
      <c r="AD460" s="7"/>
      <c r="AE460" s="7"/>
      <c r="AF460" s="13"/>
      <c r="AG460" s="13"/>
      <c r="AH460" s="13"/>
      <c r="AI460" s="13"/>
      <c r="AJ460" s="13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1"/>
      <c r="BM460" s="11"/>
      <c r="BN460" s="13"/>
      <c r="BO460" s="13"/>
      <c r="BP460" s="11"/>
    </row>
    <row r="461" ht="15.75" customHeight="1">
      <c r="A461" s="13"/>
      <c r="B461" s="13"/>
      <c r="C461" s="7"/>
      <c r="D461" s="13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13"/>
      <c r="T461" s="13"/>
      <c r="U461" s="13"/>
      <c r="V461" s="13"/>
      <c r="W461" s="7"/>
      <c r="X461" s="7"/>
      <c r="Y461" s="7"/>
      <c r="Z461" s="7"/>
      <c r="AA461" s="7"/>
      <c r="AB461" s="7"/>
      <c r="AC461" s="7"/>
      <c r="AD461" s="7"/>
      <c r="AE461" s="7"/>
      <c r="AF461" s="13"/>
      <c r="AG461" s="13"/>
      <c r="AH461" s="13"/>
      <c r="AI461" s="13"/>
      <c r="AJ461" s="13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1"/>
      <c r="BM461" s="11"/>
      <c r="BN461" s="13"/>
      <c r="BO461" s="13"/>
      <c r="BP461" s="11"/>
    </row>
    <row r="462" ht="15.75" customHeight="1">
      <c r="A462" s="13"/>
      <c r="B462" s="13"/>
      <c r="C462" s="7"/>
      <c r="D462" s="13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13"/>
      <c r="T462" s="13"/>
      <c r="U462" s="13"/>
      <c r="V462" s="13"/>
      <c r="W462" s="7"/>
      <c r="X462" s="7"/>
      <c r="Y462" s="7"/>
      <c r="Z462" s="7"/>
      <c r="AA462" s="7"/>
      <c r="AB462" s="7"/>
      <c r="AC462" s="7"/>
      <c r="AD462" s="7"/>
      <c r="AE462" s="7"/>
      <c r="AF462" s="13"/>
      <c r="AG462" s="13"/>
      <c r="AH462" s="13"/>
      <c r="AI462" s="13"/>
      <c r="AJ462" s="13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1"/>
      <c r="BM462" s="11"/>
      <c r="BN462" s="13"/>
      <c r="BO462" s="13"/>
      <c r="BP462" s="11"/>
    </row>
    <row r="463" ht="15.75" customHeight="1">
      <c r="A463" s="13"/>
      <c r="B463" s="13"/>
      <c r="C463" s="7"/>
      <c r="D463" s="13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13"/>
      <c r="T463" s="13"/>
      <c r="U463" s="13"/>
      <c r="V463" s="13"/>
      <c r="W463" s="7"/>
      <c r="X463" s="7"/>
      <c r="Y463" s="7"/>
      <c r="Z463" s="7"/>
      <c r="AA463" s="7"/>
      <c r="AB463" s="7"/>
      <c r="AC463" s="7"/>
      <c r="AD463" s="7"/>
      <c r="AE463" s="7"/>
      <c r="AF463" s="13"/>
      <c r="AG463" s="13"/>
      <c r="AH463" s="13"/>
      <c r="AI463" s="13"/>
      <c r="AJ463" s="13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1"/>
      <c r="BM463" s="11"/>
      <c r="BN463" s="13"/>
      <c r="BO463" s="13"/>
      <c r="BP463" s="11"/>
    </row>
    <row r="464" ht="15.75" customHeight="1">
      <c r="A464" s="13"/>
      <c r="B464" s="13"/>
      <c r="C464" s="7"/>
      <c r="D464" s="13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13"/>
      <c r="T464" s="13"/>
      <c r="U464" s="13"/>
      <c r="V464" s="13"/>
      <c r="W464" s="7"/>
      <c r="X464" s="7"/>
      <c r="Y464" s="7"/>
      <c r="Z464" s="7"/>
      <c r="AA464" s="7"/>
      <c r="AB464" s="7"/>
      <c r="AC464" s="7"/>
      <c r="AD464" s="7"/>
      <c r="AE464" s="7"/>
      <c r="AF464" s="13"/>
      <c r="AG464" s="13"/>
      <c r="AH464" s="13"/>
      <c r="AI464" s="13"/>
      <c r="AJ464" s="13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1"/>
      <c r="BM464" s="11"/>
      <c r="BN464" s="13"/>
      <c r="BO464" s="13"/>
      <c r="BP464" s="11"/>
    </row>
    <row r="465" ht="15.75" customHeight="1">
      <c r="A465" s="13"/>
      <c r="B465" s="13"/>
      <c r="C465" s="7"/>
      <c r="D465" s="13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13"/>
      <c r="T465" s="13"/>
      <c r="U465" s="13"/>
      <c r="V465" s="13"/>
      <c r="W465" s="7"/>
      <c r="X465" s="7"/>
      <c r="Y465" s="7"/>
      <c r="Z465" s="7"/>
      <c r="AA465" s="7"/>
      <c r="AB465" s="7"/>
      <c r="AC465" s="7"/>
      <c r="AD465" s="7"/>
      <c r="AE465" s="7"/>
      <c r="AF465" s="13"/>
      <c r="AG465" s="13"/>
      <c r="AH465" s="13"/>
      <c r="AI465" s="13"/>
      <c r="AJ465" s="13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1"/>
      <c r="BM465" s="11"/>
      <c r="BN465" s="13"/>
      <c r="BO465" s="13"/>
      <c r="BP465" s="11"/>
    </row>
    <row r="466" ht="15.75" customHeight="1">
      <c r="A466" s="13"/>
      <c r="B466" s="13"/>
      <c r="C466" s="7"/>
      <c r="D466" s="13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13"/>
      <c r="T466" s="13"/>
      <c r="U466" s="13"/>
      <c r="V466" s="13"/>
      <c r="W466" s="7"/>
      <c r="X466" s="7"/>
      <c r="Y466" s="7"/>
      <c r="Z466" s="7"/>
      <c r="AA466" s="7"/>
      <c r="AB466" s="7"/>
      <c r="AC466" s="7"/>
      <c r="AD466" s="7"/>
      <c r="AE466" s="7"/>
      <c r="AF466" s="13"/>
      <c r="AG466" s="13"/>
      <c r="AH466" s="13"/>
      <c r="AI466" s="13"/>
      <c r="AJ466" s="13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1"/>
      <c r="BM466" s="11"/>
      <c r="BN466" s="13"/>
      <c r="BO466" s="13"/>
      <c r="BP466" s="11"/>
    </row>
    <row r="467" ht="15.75" customHeight="1">
      <c r="A467" s="13"/>
      <c r="B467" s="13"/>
      <c r="C467" s="7"/>
      <c r="D467" s="13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13"/>
      <c r="T467" s="13"/>
      <c r="U467" s="13"/>
      <c r="V467" s="13"/>
      <c r="W467" s="7"/>
      <c r="X467" s="7"/>
      <c r="Y467" s="7"/>
      <c r="Z467" s="7"/>
      <c r="AA467" s="7"/>
      <c r="AB467" s="7"/>
      <c r="AC467" s="7"/>
      <c r="AD467" s="7"/>
      <c r="AE467" s="7"/>
      <c r="AF467" s="13"/>
      <c r="AG467" s="13"/>
      <c r="AH467" s="13"/>
      <c r="AI467" s="13"/>
      <c r="AJ467" s="13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1"/>
      <c r="BM467" s="11"/>
      <c r="BN467" s="13"/>
      <c r="BO467" s="13"/>
      <c r="BP467" s="11"/>
    </row>
    <row r="468" ht="15.75" customHeight="1">
      <c r="A468" s="13"/>
      <c r="B468" s="13"/>
      <c r="C468" s="7"/>
      <c r="D468" s="13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13"/>
      <c r="T468" s="13"/>
      <c r="U468" s="13"/>
      <c r="V468" s="13"/>
      <c r="W468" s="7"/>
      <c r="X468" s="7"/>
      <c r="Y468" s="7"/>
      <c r="Z468" s="7"/>
      <c r="AA468" s="7"/>
      <c r="AB468" s="7"/>
      <c r="AC468" s="7"/>
      <c r="AD468" s="7"/>
      <c r="AE468" s="7"/>
      <c r="AF468" s="13"/>
      <c r="AG468" s="13"/>
      <c r="AH468" s="13"/>
      <c r="AI468" s="13"/>
      <c r="AJ468" s="13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1"/>
      <c r="BM468" s="11"/>
      <c r="BN468" s="13"/>
      <c r="BO468" s="13"/>
      <c r="BP468" s="11"/>
    </row>
    <row r="469" ht="15.75" customHeight="1">
      <c r="A469" s="13"/>
      <c r="B469" s="13"/>
      <c r="C469" s="7"/>
      <c r="D469" s="13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13"/>
      <c r="T469" s="13"/>
      <c r="U469" s="13"/>
      <c r="V469" s="13"/>
      <c r="W469" s="7"/>
      <c r="X469" s="7"/>
      <c r="Y469" s="7"/>
      <c r="Z469" s="7"/>
      <c r="AA469" s="7"/>
      <c r="AB469" s="7"/>
      <c r="AC469" s="7"/>
      <c r="AD469" s="7"/>
      <c r="AE469" s="7"/>
      <c r="AF469" s="13"/>
      <c r="AG469" s="13"/>
      <c r="AH469" s="13"/>
      <c r="AI469" s="13"/>
      <c r="AJ469" s="13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1"/>
      <c r="BM469" s="11"/>
      <c r="BN469" s="13"/>
      <c r="BO469" s="13"/>
      <c r="BP469" s="11"/>
    </row>
    <row r="470" ht="15.75" customHeight="1">
      <c r="A470" s="13"/>
      <c r="B470" s="13"/>
      <c r="C470" s="7"/>
      <c r="D470" s="13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13"/>
      <c r="T470" s="13"/>
      <c r="U470" s="13"/>
      <c r="V470" s="13"/>
      <c r="W470" s="7"/>
      <c r="X470" s="7"/>
      <c r="Y470" s="7"/>
      <c r="Z470" s="7"/>
      <c r="AA470" s="7"/>
      <c r="AB470" s="7"/>
      <c r="AC470" s="7"/>
      <c r="AD470" s="7"/>
      <c r="AE470" s="7"/>
      <c r="AF470" s="13"/>
      <c r="AG470" s="13"/>
      <c r="AH470" s="13"/>
      <c r="AI470" s="13"/>
      <c r="AJ470" s="13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1"/>
      <c r="BM470" s="11"/>
      <c r="BN470" s="13"/>
      <c r="BO470" s="13"/>
      <c r="BP470" s="11"/>
    </row>
    <row r="471" ht="15.75" customHeight="1">
      <c r="A471" s="13"/>
      <c r="B471" s="13"/>
      <c r="C471" s="7"/>
      <c r="D471" s="13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13"/>
      <c r="T471" s="13"/>
      <c r="U471" s="13"/>
      <c r="V471" s="13"/>
      <c r="W471" s="7"/>
      <c r="X471" s="7"/>
      <c r="Y471" s="7"/>
      <c r="Z471" s="7"/>
      <c r="AA471" s="7"/>
      <c r="AB471" s="7"/>
      <c r="AC471" s="7"/>
      <c r="AD471" s="7"/>
      <c r="AE471" s="7"/>
      <c r="AF471" s="13"/>
      <c r="AG471" s="13"/>
      <c r="AH471" s="13"/>
      <c r="AI471" s="13"/>
      <c r="AJ471" s="13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1"/>
      <c r="BM471" s="11"/>
      <c r="BN471" s="13"/>
      <c r="BO471" s="13"/>
      <c r="BP471" s="11"/>
    </row>
    <row r="472" ht="15.75" customHeight="1">
      <c r="A472" s="13"/>
      <c r="B472" s="13"/>
      <c r="C472" s="7"/>
      <c r="D472" s="13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13"/>
      <c r="T472" s="13"/>
      <c r="U472" s="13"/>
      <c r="V472" s="13"/>
      <c r="W472" s="7"/>
      <c r="X472" s="7"/>
      <c r="Y472" s="7"/>
      <c r="Z472" s="7"/>
      <c r="AA472" s="7"/>
      <c r="AB472" s="7"/>
      <c r="AC472" s="7"/>
      <c r="AD472" s="7"/>
      <c r="AE472" s="7"/>
      <c r="AF472" s="13"/>
      <c r="AG472" s="13"/>
      <c r="AH472" s="13"/>
      <c r="AI472" s="13"/>
      <c r="AJ472" s="13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1"/>
      <c r="BM472" s="11"/>
      <c r="BN472" s="13"/>
      <c r="BO472" s="13"/>
      <c r="BP472" s="11"/>
    </row>
    <row r="473" ht="15.75" customHeight="1">
      <c r="A473" s="13"/>
      <c r="B473" s="13"/>
      <c r="C473" s="7"/>
      <c r="D473" s="13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13"/>
      <c r="T473" s="13"/>
      <c r="U473" s="13"/>
      <c r="V473" s="13"/>
      <c r="W473" s="7"/>
      <c r="X473" s="7"/>
      <c r="Y473" s="7"/>
      <c r="Z473" s="7"/>
      <c r="AA473" s="7"/>
      <c r="AB473" s="7"/>
      <c r="AC473" s="7"/>
      <c r="AD473" s="7"/>
      <c r="AE473" s="7"/>
      <c r="AF473" s="13"/>
      <c r="AG473" s="13"/>
      <c r="AH473" s="13"/>
      <c r="AI473" s="13"/>
      <c r="AJ473" s="13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1"/>
      <c r="BM473" s="11"/>
      <c r="BN473" s="13"/>
      <c r="BO473" s="13"/>
      <c r="BP473" s="11"/>
    </row>
    <row r="474" ht="15.75" customHeight="1">
      <c r="A474" s="13"/>
      <c r="B474" s="13"/>
      <c r="C474" s="7"/>
      <c r="D474" s="13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13"/>
      <c r="T474" s="13"/>
      <c r="U474" s="13"/>
      <c r="V474" s="13"/>
      <c r="W474" s="7"/>
      <c r="X474" s="7"/>
      <c r="Y474" s="7"/>
      <c r="Z474" s="7"/>
      <c r="AA474" s="7"/>
      <c r="AB474" s="7"/>
      <c r="AC474" s="7"/>
      <c r="AD474" s="7"/>
      <c r="AE474" s="7"/>
      <c r="AF474" s="13"/>
      <c r="AG474" s="13"/>
      <c r="AH474" s="13"/>
      <c r="AI474" s="13"/>
      <c r="AJ474" s="13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1"/>
      <c r="BM474" s="11"/>
      <c r="BN474" s="13"/>
      <c r="BO474" s="13"/>
      <c r="BP474" s="11"/>
    </row>
    <row r="475" ht="15.75" customHeight="1">
      <c r="A475" s="13"/>
      <c r="B475" s="13"/>
      <c r="C475" s="7"/>
      <c r="D475" s="13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13"/>
      <c r="T475" s="13"/>
      <c r="U475" s="13"/>
      <c r="V475" s="13"/>
      <c r="W475" s="7"/>
      <c r="X475" s="7"/>
      <c r="Y475" s="7"/>
      <c r="Z475" s="7"/>
      <c r="AA475" s="7"/>
      <c r="AB475" s="7"/>
      <c r="AC475" s="7"/>
      <c r="AD475" s="7"/>
      <c r="AE475" s="7"/>
      <c r="AF475" s="13"/>
      <c r="AG475" s="13"/>
      <c r="AH475" s="13"/>
      <c r="AI475" s="13"/>
      <c r="AJ475" s="13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1"/>
      <c r="BM475" s="11"/>
      <c r="BN475" s="13"/>
      <c r="BO475" s="13"/>
      <c r="BP475" s="11"/>
    </row>
    <row r="476" ht="15.75" customHeight="1">
      <c r="A476" s="13"/>
      <c r="B476" s="13"/>
      <c r="C476" s="7"/>
      <c r="D476" s="13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13"/>
      <c r="T476" s="13"/>
      <c r="U476" s="13"/>
      <c r="V476" s="13"/>
      <c r="W476" s="7"/>
      <c r="X476" s="7"/>
      <c r="Y476" s="7"/>
      <c r="Z476" s="7"/>
      <c r="AA476" s="7"/>
      <c r="AB476" s="7"/>
      <c r="AC476" s="7"/>
      <c r="AD476" s="7"/>
      <c r="AE476" s="7"/>
      <c r="AF476" s="13"/>
      <c r="AG476" s="13"/>
      <c r="AH476" s="13"/>
      <c r="AI476" s="13"/>
      <c r="AJ476" s="13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1"/>
      <c r="BM476" s="11"/>
      <c r="BN476" s="13"/>
      <c r="BO476" s="13"/>
      <c r="BP476" s="11"/>
    </row>
    <row r="477" ht="15.75" customHeight="1">
      <c r="A477" s="13"/>
      <c r="B477" s="13"/>
      <c r="C477" s="7"/>
      <c r="D477" s="13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13"/>
      <c r="T477" s="13"/>
      <c r="U477" s="13"/>
      <c r="V477" s="13"/>
      <c r="W477" s="7"/>
      <c r="X477" s="7"/>
      <c r="Y477" s="7"/>
      <c r="Z477" s="7"/>
      <c r="AA477" s="7"/>
      <c r="AB477" s="7"/>
      <c r="AC477" s="7"/>
      <c r="AD477" s="7"/>
      <c r="AE477" s="7"/>
      <c r="AF477" s="13"/>
      <c r="AG477" s="13"/>
      <c r="AH477" s="13"/>
      <c r="AI477" s="13"/>
      <c r="AJ477" s="13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1"/>
      <c r="BM477" s="11"/>
      <c r="BN477" s="13"/>
      <c r="BO477" s="13"/>
      <c r="BP477" s="11"/>
    </row>
    <row r="478" ht="15.75" customHeight="1">
      <c r="A478" s="13"/>
      <c r="B478" s="13"/>
      <c r="C478" s="7"/>
      <c r="D478" s="13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13"/>
      <c r="T478" s="13"/>
      <c r="U478" s="13"/>
      <c r="V478" s="13"/>
      <c r="W478" s="7"/>
      <c r="X478" s="7"/>
      <c r="Y478" s="7"/>
      <c r="Z478" s="7"/>
      <c r="AA478" s="7"/>
      <c r="AB478" s="7"/>
      <c r="AC478" s="7"/>
      <c r="AD478" s="7"/>
      <c r="AE478" s="7"/>
      <c r="AF478" s="13"/>
      <c r="AG478" s="13"/>
      <c r="AH478" s="13"/>
      <c r="AI478" s="13"/>
      <c r="AJ478" s="13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1"/>
      <c r="BM478" s="11"/>
      <c r="BN478" s="13"/>
      <c r="BO478" s="13"/>
      <c r="BP478" s="11"/>
    </row>
    <row r="479" ht="15.75" customHeight="1">
      <c r="A479" s="13"/>
      <c r="B479" s="13"/>
      <c r="C479" s="7"/>
      <c r="D479" s="13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13"/>
      <c r="T479" s="13"/>
      <c r="U479" s="13"/>
      <c r="V479" s="13"/>
      <c r="W479" s="7"/>
      <c r="X479" s="7"/>
      <c r="Y479" s="7"/>
      <c r="Z479" s="7"/>
      <c r="AA479" s="7"/>
      <c r="AB479" s="7"/>
      <c r="AC479" s="7"/>
      <c r="AD479" s="7"/>
      <c r="AE479" s="7"/>
      <c r="AF479" s="13"/>
      <c r="AG479" s="13"/>
      <c r="AH479" s="13"/>
      <c r="AI479" s="13"/>
      <c r="AJ479" s="13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1"/>
      <c r="BM479" s="11"/>
      <c r="BN479" s="13"/>
      <c r="BO479" s="13"/>
      <c r="BP479" s="11"/>
    </row>
    <row r="480" ht="15.75" customHeight="1">
      <c r="A480" s="13"/>
      <c r="B480" s="13"/>
      <c r="C480" s="7"/>
      <c r="D480" s="13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13"/>
      <c r="T480" s="13"/>
      <c r="U480" s="13"/>
      <c r="V480" s="13"/>
      <c r="W480" s="7"/>
      <c r="X480" s="7"/>
      <c r="Y480" s="7"/>
      <c r="Z480" s="7"/>
      <c r="AA480" s="7"/>
      <c r="AB480" s="7"/>
      <c r="AC480" s="7"/>
      <c r="AD480" s="7"/>
      <c r="AE480" s="7"/>
      <c r="AF480" s="13"/>
      <c r="AG480" s="13"/>
      <c r="AH480" s="13"/>
      <c r="AI480" s="13"/>
      <c r="AJ480" s="13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1"/>
      <c r="BM480" s="11"/>
      <c r="BN480" s="13"/>
      <c r="BO480" s="13"/>
      <c r="BP480" s="11"/>
    </row>
    <row r="481" ht="15.75" customHeight="1">
      <c r="A481" s="13"/>
      <c r="B481" s="13"/>
      <c r="C481" s="7"/>
      <c r="D481" s="13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13"/>
      <c r="T481" s="13"/>
      <c r="U481" s="13"/>
      <c r="V481" s="13"/>
      <c r="W481" s="7"/>
      <c r="X481" s="7"/>
      <c r="Y481" s="7"/>
      <c r="Z481" s="7"/>
      <c r="AA481" s="7"/>
      <c r="AB481" s="7"/>
      <c r="AC481" s="7"/>
      <c r="AD481" s="7"/>
      <c r="AE481" s="7"/>
      <c r="AF481" s="13"/>
      <c r="AG481" s="13"/>
      <c r="AH481" s="13"/>
      <c r="AI481" s="13"/>
      <c r="AJ481" s="13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1"/>
      <c r="BM481" s="11"/>
      <c r="BN481" s="13"/>
      <c r="BO481" s="13"/>
      <c r="BP481" s="11"/>
    </row>
    <row r="482" ht="15.75" customHeight="1">
      <c r="A482" s="13"/>
      <c r="B482" s="13"/>
      <c r="C482" s="7"/>
      <c r="D482" s="13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13"/>
      <c r="T482" s="13"/>
      <c r="U482" s="13"/>
      <c r="V482" s="13"/>
      <c r="W482" s="7"/>
      <c r="X482" s="7"/>
      <c r="Y482" s="7"/>
      <c r="Z482" s="7"/>
      <c r="AA482" s="7"/>
      <c r="AB482" s="7"/>
      <c r="AC482" s="7"/>
      <c r="AD482" s="7"/>
      <c r="AE482" s="7"/>
      <c r="AF482" s="13"/>
      <c r="AG482" s="13"/>
      <c r="AH482" s="13"/>
      <c r="AI482" s="13"/>
      <c r="AJ482" s="13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1"/>
      <c r="BM482" s="11"/>
      <c r="BN482" s="13"/>
      <c r="BO482" s="13"/>
      <c r="BP482" s="11"/>
    </row>
    <row r="483" ht="15.75" customHeight="1">
      <c r="A483" s="13"/>
      <c r="B483" s="13"/>
      <c r="C483" s="7"/>
      <c r="D483" s="13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13"/>
      <c r="T483" s="13"/>
      <c r="U483" s="13"/>
      <c r="V483" s="13"/>
      <c r="W483" s="7"/>
      <c r="X483" s="7"/>
      <c r="Y483" s="7"/>
      <c r="Z483" s="7"/>
      <c r="AA483" s="7"/>
      <c r="AB483" s="7"/>
      <c r="AC483" s="7"/>
      <c r="AD483" s="7"/>
      <c r="AE483" s="7"/>
      <c r="AF483" s="13"/>
      <c r="AG483" s="13"/>
      <c r="AH483" s="13"/>
      <c r="AI483" s="13"/>
      <c r="AJ483" s="13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1"/>
      <c r="BM483" s="11"/>
      <c r="BN483" s="13"/>
      <c r="BO483" s="13"/>
      <c r="BP483" s="11"/>
    </row>
    <row r="484" ht="15.75" customHeight="1">
      <c r="A484" s="13"/>
      <c r="B484" s="13"/>
      <c r="C484" s="7"/>
      <c r="D484" s="13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13"/>
      <c r="T484" s="13"/>
      <c r="U484" s="13"/>
      <c r="V484" s="13"/>
      <c r="W484" s="7"/>
      <c r="X484" s="7"/>
      <c r="Y484" s="7"/>
      <c r="Z484" s="7"/>
      <c r="AA484" s="7"/>
      <c r="AB484" s="7"/>
      <c r="AC484" s="7"/>
      <c r="AD484" s="7"/>
      <c r="AE484" s="7"/>
      <c r="AF484" s="13"/>
      <c r="AG484" s="13"/>
      <c r="AH484" s="13"/>
      <c r="AI484" s="13"/>
      <c r="AJ484" s="13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1"/>
      <c r="BM484" s="11"/>
      <c r="BN484" s="13"/>
      <c r="BO484" s="13"/>
      <c r="BP484" s="11"/>
    </row>
    <row r="485" ht="15.75" customHeight="1">
      <c r="A485" s="13"/>
      <c r="B485" s="13"/>
      <c r="C485" s="7"/>
      <c r="D485" s="13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13"/>
      <c r="T485" s="13"/>
      <c r="U485" s="13"/>
      <c r="V485" s="13"/>
      <c r="W485" s="7"/>
      <c r="X485" s="7"/>
      <c r="Y485" s="7"/>
      <c r="Z485" s="7"/>
      <c r="AA485" s="7"/>
      <c r="AB485" s="7"/>
      <c r="AC485" s="7"/>
      <c r="AD485" s="7"/>
      <c r="AE485" s="7"/>
      <c r="AF485" s="13"/>
      <c r="AG485" s="13"/>
      <c r="AH485" s="13"/>
      <c r="AI485" s="13"/>
      <c r="AJ485" s="13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1"/>
      <c r="BM485" s="11"/>
      <c r="BN485" s="13"/>
      <c r="BO485" s="13"/>
      <c r="BP485" s="11"/>
    </row>
    <row r="486" ht="15.75" customHeight="1">
      <c r="A486" s="13"/>
      <c r="B486" s="13"/>
      <c r="C486" s="7"/>
      <c r="D486" s="13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13"/>
      <c r="T486" s="13"/>
      <c r="U486" s="13"/>
      <c r="V486" s="13"/>
      <c r="W486" s="7"/>
      <c r="X486" s="7"/>
      <c r="Y486" s="7"/>
      <c r="Z486" s="7"/>
      <c r="AA486" s="7"/>
      <c r="AB486" s="7"/>
      <c r="AC486" s="7"/>
      <c r="AD486" s="7"/>
      <c r="AE486" s="7"/>
      <c r="AF486" s="13"/>
      <c r="AG486" s="13"/>
      <c r="AH486" s="13"/>
      <c r="AI486" s="13"/>
      <c r="AJ486" s="13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1"/>
      <c r="BM486" s="11"/>
      <c r="BN486" s="13"/>
      <c r="BO486" s="13"/>
      <c r="BP486" s="11"/>
    </row>
    <row r="487" ht="15.75" customHeight="1">
      <c r="A487" s="13"/>
      <c r="B487" s="13"/>
      <c r="C487" s="7"/>
      <c r="D487" s="13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13"/>
      <c r="T487" s="13"/>
      <c r="U487" s="13"/>
      <c r="V487" s="13"/>
      <c r="W487" s="7"/>
      <c r="X487" s="7"/>
      <c r="Y487" s="7"/>
      <c r="Z487" s="7"/>
      <c r="AA487" s="7"/>
      <c r="AB487" s="7"/>
      <c r="AC487" s="7"/>
      <c r="AD487" s="7"/>
      <c r="AE487" s="7"/>
      <c r="AF487" s="13"/>
      <c r="AG487" s="13"/>
      <c r="AH487" s="13"/>
      <c r="AI487" s="13"/>
      <c r="AJ487" s="13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1"/>
      <c r="BM487" s="11"/>
      <c r="BN487" s="13"/>
      <c r="BO487" s="13"/>
      <c r="BP487" s="11"/>
    </row>
    <row r="488" ht="15.75" customHeight="1">
      <c r="A488" s="13"/>
      <c r="B488" s="13"/>
      <c r="C488" s="7"/>
      <c r="D488" s="13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13"/>
      <c r="T488" s="13"/>
      <c r="U488" s="13"/>
      <c r="V488" s="13"/>
      <c r="W488" s="7"/>
      <c r="X488" s="7"/>
      <c r="Y488" s="7"/>
      <c r="Z488" s="7"/>
      <c r="AA488" s="7"/>
      <c r="AB488" s="7"/>
      <c r="AC488" s="7"/>
      <c r="AD488" s="7"/>
      <c r="AE488" s="7"/>
      <c r="AF488" s="13"/>
      <c r="AG488" s="13"/>
      <c r="AH488" s="13"/>
      <c r="AI488" s="13"/>
      <c r="AJ488" s="13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1"/>
      <c r="BM488" s="11"/>
      <c r="BN488" s="13"/>
      <c r="BO488" s="13"/>
      <c r="BP488" s="11"/>
    </row>
    <row r="489" ht="15.75" customHeight="1">
      <c r="A489" s="13"/>
      <c r="B489" s="13"/>
      <c r="C489" s="7"/>
      <c r="D489" s="13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13"/>
      <c r="T489" s="13"/>
      <c r="U489" s="13"/>
      <c r="V489" s="13"/>
      <c r="W489" s="7"/>
      <c r="X489" s="7"/>
      <c r="Y489" s="7"/>
      <c r="Z489" s="7"/>
      <c r="AA489" s="7"/>
      <c r="AB489" s="7"/>
      <c r="AC489" s="7"/>
      <c r="AD489" s="7"/>
      <c r="AE489" s="7"/>
      <c r="AF489" s="13"/>
      <c r="AG489" s="13"/>
      <c r="AH489" s="13"/>
      <c r="AI489" s="13"/>
      <c r="AJ489" s="13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1"/>
      <c r="BM489" s="11"/>
      <c r="BN489" s="13"/>
      <c r="BO489" s="13"/>
      <c r="BP489" s="11"/>
    </row>
    <row r="490" ht="15.75" customHeight="1">
      <c r="A490" s="13"/>
      <c r="B490" s="13"/>
      <c r="C490" s="7"/>
      <c r="D490" s="13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13"/>
      <c r="T490" s="13"/>
      <c r="U490" s="13"/>
      <c r="V490" s="13"/>
      <c r="W490" s="7"/>
      <c r="X490" s="7"/>
      <c r="Y490" s="7"/>
      <c r="Z490" s="7"/>
      <c r="AA490" s="7"/>
      <c r="AB490" s="7"/>
      <c r="AC490" s="7"/>
      <c r="AD490" s="7"/>
      <c r="AE490" s="7"/>
      <c r="AF490" s="13"/>
      <c r="AG490" s="13"/>
      <c r="AH490" s="13"/>
      <c r="AI490" s="13"/>
      <c r="AJ490" s="13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1"/>
      <c r="BM490" s="11"/>
      <c r="BN490" s="13"/>
      <c r="BO490" s="13"/>
      <c r="BP490" s="11"/>
    </row>
    <row r="491" ht="15.75" customHeight="1">
      <c r="A491" s="13"/>
      <c r="B491" s="13"/>
      <c r="C491" s="7"/>
      <c r="D491" s="13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13"/>
      <c r="T491" s="13"/>
      <c r="U491" s="13"/>
      <c r="V491" s="13"/>
      <c r="W491" s="7"/>
      <c r="X491" s="7"/>
      <c r="Y491" s="7"/>
      <c r="Z491" s="7"/>
      <c r="AA491" s="7"/>
      <c r="AB491" s="7"/>
      <c r="AC491" s="7"/>
      <c r="AD491" s="7"/>
      <c r="AE491" s="7"/>
      <c r="AF491" s="13"/>
      <c r="AG491" s="13"/>
      <c r="AH491" s="13"/>
      <c r="AI491" s="13"/>
      <c r="AJ491" s="13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1"/>
      <c r="BM491" s="11"/>
      <c r="BN491" s="13"/>
      <c r="BO491" s="13"/>
      <c r="BP491" s="11"/>
    </row>
    <row r="492" ht="15.75" customHeight="1">
      <c r="A492" s="13"/>
      <c r="B492" s="13"/>
      <c r="C492" s="7"/>
      <c r="D492" s="13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13"/>
      <c r="T492" s="13"/>
      <c r="U492" s="13"/>
      <c r="V492" s="13"/>
      <c r="W492" s="7"/>
      <c r="X492" s="7"/>
      <c r="Y492" s="7"/>
      <c r="Z492" s="7"/>
      <c r="AA492" s="7"/>
      <c r="AB492" s="7"/>
      <c r="AC492" s="7"/>
      <c r="AD492" s="7"/>
      <c r="AE492" s="7"/>
      <c r="AF492" s="13"/>
      <c r="AG492" s="13"/>
      <c r="AH492" s="13"/>
      <c r="AI492" s="13"/>
      <c r="AJ492" s="13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1"/>
      <c r="BM492" s="11"/>
      <c r="BN492" s="13"/>
      <c r="BO492" s="13"/>
      <c r="BP492" s="11"/>
    </row>
    <row r="493" ht="15.75" customHeight="1">
      <c r="A493" s="13"/>
      <c r="B493" s="13"/>
      <c r="C493" s="7"/>
      <c r="D493" s="13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13"/>
      <c r="T493" s="13"/>
      <c r="U493" s="13"/>
      <c r="V493" s="13"/>
      <c r="W493" s="7"/>
      <c r="X493" s="7"/>
      <c r="Y493" s="7"/>
      <c r="Z493" s="7"/>
      <c r="AA493" s="7"/>
      <c r="AB493" s="7"/>
      <c r="AC493" s="7"/>
      <c r="AD493" s="7"/>
      <c r="AE493" s="7"/>
      <c r="AF493" s="13"/>
      <c r="AG493" s="13"/>
      <c r="AH493" s="13"/>
      <c r="AI493" s="13"/>
      <c r="AJ493" s="13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1"/>
      <c r="BM493" s="11"/>
      <c r="BN493" s="13"/>
      <c r="BO493" s="13"/>
      <c r="BP493" s="11"/>
    </row>
    <row r="494" ht="15.75" customHeight="1">
      <c r="A494" s="13"/>
      <c r="B494" s="13"/>
      <c r="C494" s="7"/>
      <c r="D494" s="13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13"/>
      <c r="T494" s="13"/>
      <c r="U494" s="13"/>
      <c r="V494" s="13"/>
      <c r="W494" s="7"/>
      <c r="X494" s="7"/>
      <c r="Y494" s="7"/>
      <c r="Z494" s="7"/>
      <c r="AA494" s="7"/>
      <c r="AB494" s="7"/>
      <c r="AC494" s="7"/>
      <c r="AD494" s="7"/>
      <c r="AE494" s="7"/>
      <c r="AF494" s="13"/>
      <c r="AG494" s="13"/>
      <c r="AH494" s="13"/>
      <c r="AI494" s="13"/>
      <c r="AJ494" s="13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1"/>
      <c r="BM494" s="11"/>
      <c r="BN494" s="13"/>
      <c r="BO494" s="13"/>
      <c r="BP494" s="11"/>
    </row>
    <row r="495" ht="15.75" customHeight="1">
      <c r="A495" s="13"/>
      <c r="B495" s="13"/>
      <c r="C495" s="7"/>
      <c r="D495" s="13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13"/>
      <c r="T495" s="13"/>
      <c r="U495" s="13"/>
      <c r="V495" s="13"/>
      <c r="W495" s="7"/>
      <c r="X495" s="7"/>
      <c r="Y495" s="7"/>
      <c r="Z495" s="7"/>
      <c r="AA495" s="7"/>
      <c r="AB495" s="7"/>
      <c r="AC495" s="7"/>
      <c r="AD495" s="7"/>
      <c r="AE495" s="7"/>
      <c r="AF495" s="13"/>
      <c r="AG495" s="13"/>
      <c r="AH495" s="13"/>
      <c r="AI495" s="13"/>
      <c r="AJ495" s="13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1"/>
      <c r="BM495" s="11"/>
      <c r="BN495" s="13"/>
      <c r="BO495" s="13"/>
      <c r="BP495" s="11"/>
    </row>
    <row r="496" ht="15.75" customHeight="1">
      <c r="A496" s="13"/>
      <c r="B496" s="13"/>
      <c r="C496" s="7"/>
      <c r="D496" s="13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13"/>
      <c r="T496" s="13"/>
      <c r="U496" s="13"/>
      <c r="V496" s="13"/>
      <c r="W496" s="7"/>
      <c r="X496" s="7"/>
      <c r="Y496" s="7"/>
      <c r="Z496" s="7"/>
      <c r="AA496" s="7"/>
      <c r="AB496" s="7"/>
      <c r="AC496" s="7"/>
      <c r="AD496" s="7"/>
      <c r="AE496" s="7"/>
      <c r="AF496" s="13"/>
      <c r="AG496" s="13"/>
      <c r="AH496" s="13"/>
      <c r="AI496" s="13"/>
      <c r="AJ496" s="13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1"/>
      <c r="BM496" s="11"/>
      <c r="BN496" s="13"/>
      <c r="BO496" s="13"/>
      <c r="BP496" s="11"/>
    </row>
    <row r="497" ht="15.75" customHeight="1">
      <c r="A497" s="13"/>
      <c r="B497" s="13"/>
      <c r="C497" s="7"/>
      <c r="D497" s="13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13"/>
      <c r="T497" s="13"/>
      <c r="U497" s="13"/>
      <c r="V497" s="13"/>
      <c r="W497" s="7"/>
      <c r="X497" s="7"/>
      <c r="Y497" s="7"/>
      <c r="Z497" s="7"/>
      <c r="AA497" s="7"/>
      <c r="AB497" s="7"/>
      <c r="AC497" s="7"/>
      <c r="AD497" s="7"/>
      <c r="AE497" s="7"/>
      <c r="AF497" s="13"/>
      <c r="AG497" s="13"/>
      <c r="AH497" s="13"/>
      <c r="AI497" s="13"/>
      <c r="AJ497" s="13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1"/>
      <c r="BM497" s="11"/>
      <c r="BN497" s="13"/>
      <c r="BO497" s="13"/>
      <c r="BP497" s="11"/>
    </row>
    <row r="498" ht="15.75" customHeight="1">
      <c r="A498" s="13"/>
      <c r="B498" s="13"/>
      <c r="C498" s="7"/>
      <c r="D498" s="13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13"/>
      <c r="T498" s="13"/>
      <c r="U498" s="13"/>
      <c r="V498" s="13"/>
      <c r="W498" s="7"/>
      <c r="X498" s="7"/>
      <c r="Y498" s="7"/>
      <c r="Z498" s="7"/>
      <c r="AA498" s="7"/>
      <c r="AB498" s="7"/>
      <c r="AC498" s="7"/>
      <c r="AD498" s="7"/>
      <c r="AE498" s="7"/>
      <c r="AF498" s="13"/>
      <c r="AG498" s="13"/>
      <c r="AH498" s="13"/>
      <c r="AI498" s="13"/>
      <c r="AJ498" s="13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1"/>
      <c r="BM498" s="11"/>
      <c r="BN498" s="13"/>
      <c r="BO498" s="13"/>
      <c r="BP498" s="11"/>
    </row>
    <row r="499" ht="15.75" customHeight="1">
      <c r="A499" s="13"/>
      <c r="B499" s="13"/>
      <c r="C499" s="7"/>
      <c r="D499" s="13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13"/>
      <c r="T499" s="13"/>
      <c r="U499" s="13"/>
      <c r="V499" s="13"/>
      <c r="W499" s="7"/>
      <c r="X499" s="7"/>
      <c r="Y499" s="7"/>
      <c r="Z499" s="7"/>
      <c r="AA499" s="7"/>
      <c r="AB499" s="7"/>
      <c r="AC499" s="7"/>
      <c r="AD499" s="7"/>
      <c r="AE499" s="7"/>
      <c r="AF499" s="13"/>
      <c r="AG499" s="13"/>
      <c r="AH499" s="13"/>
      <c r="AI499" s="13"/>
      <c r="AJ499" s="13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1"/>
      <c r="BM499" s="11"/>
      <c r="BN499" s="13"/>
      <c r="BO499" s="13"/>
      <c r="BP499" s="11"/>
    </row>
    <row r="500" ht="15.75" customHeight="1">
      <c r="A500" s="13"/>
      <c r="B500" s="13"/>
      <c r="C500" s="7"/>
      <c r="D500" s="13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13"/>
      <c r="T500" s="13"/>
      <c r="U500" s="13"/>
      <c r="V500" s="13"/>
      <c r="W500" s="7"/>
      <c r="X500" s="7"/>
      <c r="Y500" s="7"/>
      <c r="Z500" s="7"/>
      <c r="AA500" s="7"/>
      <c r="AB500" s="7"/>
      <c r="AC500" s="7"/>
      <c r="AD500" s="7"/>
      <c r="AE500" s="7"/>
      <c r="AF500" s="13"/>
      <c r="AG500" s="13"/>
      <c r="AH500" s="13"/>
      <c r="AI500" s="13"/>
      <c r="AJ500" s="13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1"/>
      <c r="BM500" s="11"/>
      <c r="BN500" s="13"/>
      <c r="BO500" s="13"/>
      <c r="BP500" s="11"/>
    </row>
    <row r="501" ht="15.75" customHeight="1">
      <c r="A501" s="13"/>
      <c r="B501" s="13"/>
      <c r="C501" s="7"/>
      <c r="D501" s="13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13"/>
      <c r="T501" s="13"/>
      <c r="U501" s="13"/>
      <c r="V501" s="13"/>
      <c r="W501" s="7"/>
      <c r="X501" s="7"/>
      <c r="Y501" s="7"/>
      <c r="Z501" s="7"/>
      <c r="AA501" s="7"/>
      <c r="AB501" s="7"/>
      <c r="AC501" s="7"/>
      <c r="AD501" s="7"/>
      <c r="AE501" s="7"/>
      <c r="AF501" s="13"/>
      <c r="AG501" s="13"/>
      <c r="AH501" s="13"/>
      <c r="AI501" s="13"/>
      <c r="AJ501" s="13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1"/>
      <c r="BM501" s="11"/>
      <c r="BN501" s="13"/>
      <c r="BO501" s="13"/>
      <c r="BP501" s="11"/>
    </row>
    <row r="502" ht="15.75" customHeight="1">
      <c r="A502" s="13"/>
      <c r="B502" s="13"/>
      <c r="C502" s="7"/>
      <c r="D502" s="13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13"/>
      <c r="T502" s="13"/>
      <c r="U502" s="13"/>
      <c r="V502" s="13"/>
      <c r="W502" s="7"/>
      <c r="X502" s="7"/>
      <c r="Y502" s="7"/>
      <c r="Z502" s="7"/>
      <c r="AA502" s="7"/>
      <c r="AB502" s="7"/>
      <c r="AC502" s="7"/>
      <c r="AD502" s="7"/>
      <c r="AE502" s="7"/>
      <c r="AF502" s="13"/>
      <c r="AG502" s="13"/>
      <c r="AH502" s="13"/>
      <c r="AI502" s="13"/>
      <c r="AJ502" s="13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1"/>
      <c r="BM502" s="11"/>
      <c r="BN502" s="13"/>
      <c r="BO502" s="13"/>
      <c r="BP502" s="11"/>
    </row>
    <row r="503" ht="15.75" customHeight="1">
      <c r="A503" s="13"/>
      <c r="B503" s="13"/>
      <c r="C503" s="7"/>
      <c r="D503" s="13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13"/>
      <c r="T503" s="13"/>
      <c r="U503" s="13"/>
      <c r="V503" s="13"/>
      <c r="W503" s="7"/>
      <c r="X503" s="7"/>
      <c r="Y503" s="7"/>
      <c r="Z503" s="7"/>
      <c r="AA503" s="7"/>
      <c r="AB503" s="7"/>
      <c r="AC503" s="7"/>
      <c r="AD503" s="7"/>
      <c r="AE503" s="7"/>
      <c r="AF503" s="13"/>
      <c r="AG503" s="13"/>
      <c r="AH503" s="13"/>
      <c r="AI503" s="13"/>
      <c r="AJ503" s="13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1"/>
      <c r="BM503" s="11"/>
      <c r="BN503" s="13"/>
      <c r="BO503" s="13"/>
      <c r="BP503" s="11"/>
    </row>
    <row r="504" ht="15.75" customHeight="1">
      <c r="A504" s="13"/>
      <c r="B504" s="13"/>
      <c r="C504" s="7"/>
      <c r="D504" s="13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13"/>
      <c r="T504" s="13"/>
      <c r="U504" s="13"/>
      <c r="V504" s="13"/>
      <c r="W504" s="7"/>
      <c r="X504" s="7"/>
      <c r="Y504" s="7"/>
      <c r="Z504" s="7"/>
      <c r="AA504" s="7"/>
      <c r="AB504" s="7"/>
      <c r="AC504" s="7"/>
      <c r="AD504" s="7"/>
      <c r="AE504" s="7"/>
      <c r="AF504" s="13"/>
      <c r="AG504" s="13"/>
      <c r="AH504" s="13"/>
      <c r="AI504" s="13"/>
      <c r="AJ504" s="13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1"/>
      <c r="BM504" s="11"/>
      <c r="BN504" s="13"/>
      <c r="BO504" s="13"/>
      <c r="BP504" s="11"/>
    </row>
    <row r="505" ht="15.75" customHeight="1">
      <c r="A505" s="13"/>
      <c r="B505" s="13"/>
      <c r="C505" s="7"/>
      <c r="D505" s="13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13"/>
      <c r="T505" s="13"/>
      <c r="U505" s="13"/>
      <c r="V505" s="13"/>
      <c r="W505" s="7"/>
      <c r="X505" s="7"/>
      <c r="Y505" s="7"/>
      <c r="Z505" s="7"/>
      <c r="AA505" s="7"/>
      <c r="AB505" s="7"/>
      <c r="AC505" s="7"/>
      <c r="AD505" s="7"/>
      <c r="AE505" s="7"/>
      <c r="AF505" s="13"/>
      <c r="AG505" s="13"/>
      <c r="AH505" s="13"/>
      <c r="AI505" s="13"/>
      <c r="AJ505" s="13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1"/>
      <c r="BM505" s="11"/>
      <c r="BN505" s="13"/>
      <c r="BO505" s="13"/>
      <c r="BP505" s="11"/>
    </row>
    <row r="506" ht="15.75" customHeight="1">
      <c r="A506" s="13"/>
      <c r="B506" s="13"/>
      <c r="C506" s="7"/>
      <c r="D506" s="13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13"/>
      <c r="T506" s="13"/>
      <c r="U506" s="13"/>
      <c r="V506" s="13"/>
      <c r="W506" s="7"/>
      <c r="X506" s="7"/>
      <c r="Y506" s="7"/>
      <c r="Z506" s="7"/>
      <c r="AA506" s="7"/>
      <c r="AB506" s="7"/>
      <c r="AC506" s="7"/>
      <c r="AD506" s="7"/>
      <c r="AE506" s="7"/>
      <c r="AF506" s="13"/>
      <c r="AG506" s="13"/>
      <c r="AH506" s="13"/>
      <c r="AI506" s="13"/>
      <c r="AJ506" s="13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1"/>
      <c r="BM506" s="11"/>
      <c r="BN506" s="13"/>
      <c r="BO506" s="13"/>
      <c r="BP506" s="11"/>
    </row>
    <row r="507" ht="15.75" customHeight="1">
      <c r="A507" s="13"/>
      <c r="B507" s="13"/>
      <c r="C507" s="7"/>
      <c r="D507" s="13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13"/>
      <c r="T507" s="13"/>
      <c r="U507" s="13"/>
      <c r="V507" s="13"/>
      <c r="W507" s="7"/>
      <c r="X507" s="7"/>
      <c r="Y507" s="7"/>
      <c r="Z507" s="7"/>
      <c r="AA507" s="7"/>
      <c r="AB507" s="7"/>
      <c r="AC507" s="7"/>
      <c r="AD507" s="7"/>
      <c r="AE507" s="7"/>
      <c r="AF507" s="13"/>
      <c r="AG507" s="13"/>
      <c r="AH507" s="13"/>
      <c r="AI507" s="13"/>
      <c r="AJ507" s="13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1"/>
      <c r="BM507" s="11"/>
      <c r="BN507" s="13"/>
      <c r="BO507" s="13"/>
      <c r="BP507" s="11"/>
    </row>
    <row r="508" ht="15.75" customHeight="1">
      <c r="A508" s="13"/>
      <c r="B508" s="13"/>
      <c r="C508" s="7"/>
      <c r="D508" s="13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13"/>
      <c r="T508" s="13"/>
      <c r="U508" s="13"/>
      <c r="V508" s="13"/>
      <c r="W508" s="7"/>
      <c r="X508" s="7"/>
      <c r="Y508" s="7"/>
      <c r="Z508" s="7"/>
      <c r="AA508" s="7"/>
      <c r="AB508" s="7"/>
      <c r="AC508" s="7"/>
      <c r="AD508" s="7"/>
      <c r="AE508" s="7"/>
      <c r="AF508" s="13"/>
      <c r="AG508" s="13"/>
      <c r="AH508" s="13"/>
      <c r="AI508" s="13"/>
      <c r="AJ508" s="13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1"/>
      <c r="BM508" s="11"/>
      <c r="BN508" s="13"/>
      <c r="BO508" s="13"/>
      <c r="BP508" s="11"/>
    </row>
    <row r="509" ht="15.75" customHeight="1">
      <c r="A509" s="13"/>
      <c r="B509" s="13"/>
      <c r="C509" s="7"/>
      <c r="D509" s="13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13"/>
      <c r="T509" s="13"/>
      <c r="U509" s="13"/>
      <c r="V509" s="13"/>
      <c r="W509" s="7"/>
      <c r="X509" s="7"/>
      <c r="Y509" s="7"/>
      <c r="Z509" s="7"/>
      <c r="AA509" s="7"/>
      <c r="AB509" s="7"/>
      <c r="AC509" s="7"/>
      <c r="AD509" s="7"/>
      <c r="AE509" s="7"/>
      <c r="AF509" s="13"/>
      <c r="AG509" s="13"/>
      <c r="AH509" s="13"/>
      <c r="AI509" s="13"/>
      <c r="AJ509" s="13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1"/>
      <c r="BM509" s="11"/>
      <c r="BN509" s="13"/>
      <c r="BO509" s="13"/>
      <c r="BP509" s="11"/>
    </row>
    <row r="510" ht="15.75" customHeight="1">
      <c r="A510" s="13"/>
      <c r="B510" s="13"/>
      <c r="C510" s="7"/>
      <c r="D510" s="13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13"/>
      <c r="T510" s="13"/>
      <c r="U510" s="13"/>
      <c r="V510" s="13"/>
      <c r="W510" s="7"/>
      <c r="X510" s="7"/>
      <c r="Y510" s="7"/>
      <c r="Z510" s="7"/>
      <c r="AA510" s="7"/>
      <c r="AB510" s="7"/>
      <c r="AC510" s="7"/>
      <c r="AD510" s="7"/>
      <c r="AE510" s="7"/>
      <c r="AF510" s="13"/>
      <c r="AG510" s="13"/>
      <c r="AH510" s="13"/>
      <c r="AI510" s="13"/>
      <c r="AJ510" s="13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1"/>
      <c r="BM510" s="11"/>
      <c r="BN510" s="13"/>
      <c r="BO510" s="13"/>
      <c r="BP510" s="11"/>
    </row>
    <row r="511" ht="15.75" customHeight="1">
      <c r="A511" s="13"/>
      <c r="B511" s="13"/>
      <c r="C511" s="7"/>
      <c r="D511" s="13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13"/>
      <c r="T511" s="13"/>
      <c r="U511" s="13"/>
      <c r="V511" s="13"/>
      <c r="W511" s="7"/>
      <c r="X511" s="7"/>
      <c r="Y511" s="7"/>
      <c r="Z511" s="7"/>
      <c r="AA511" s="7"/>
      <c r="AB511" s="7"/>
      <c r="AC511" s="7"/>
      <c r="AD511" s="7"/>
      <c r="AE511" s="7"/>
      <c r="AF511" s="13"/>
      <c r="AG511" s="13"/>
      <c r="AH511" s="13"/>
      <c r="AI511" s="13"/>
      <c r="AJ511" s="13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1"/>
      <c r="BM511" s="11"/>
      <c r="BN511" s="13"/>
      <c r="BO511" s="13"/>
      <c r="BP511" s="11"/>
    </row>
    <row r="512" ht="15.75" customHeight="1">
      <c r="A512" s="13"/>
      <c r="B512" s="13"/>
      <c r="C512" s="7"/>
      <c r="D512" s="13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13"/>
      <c r="T512" s="13"/>
      <c r="U512" s="13"/>
      <c r="V512" s="13"/>
      <c r="W512" s="7"/>
      <c r="X512" s="7"/>
      <c r="Y512" s="7"/>
      <c r="Z512" s="7"/>
      <c r="AA512" s="7"/>
      <c r="AB512" s="7"/>
      <c r="AC512" s="7"/>
      <c r="AD512" s="7"/>
      <c r="AE512" s="7"/>
      <c r="AF512" s="13"/>
      <c r="AG512" s="13"/>
      <c r="AH512" s="13"/>
      <c r="AI512" s="13"/>
      <c r="AJ512" s="13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1"/>
      <c r="BM512" s="11"/>
      <c r="BN512" s="13"/>
      <c r="BO512" s="13"/>
      <c r="BP512" s="11"/>
    </row>
    <row r="513" ht="15.75" customHeight="1">
      <c r="A513" s="13"/>
      <c r="B513" s="13"/>
      <c r="C513" s="7"/>
      <c r="D513" s="13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13"/>
      <c r="T513" s="13"/>
      <c r="U513" s="13"/>
      <c r="V513" s="13"/>
      <c r="W513" s="7"/>
      <c r="X513" s="7"/>
      <c r="Y513" s="7"/>
      <c r="Z513" s="7"/>
      <c r="AA513" s="7"/>
      <c r="AB513" s="7"/>
      <c r="AC513" s="7"/>
      <c r="AD513" s="7"/>
      <c r="AE513" s="7"/>
      <c r="AF513" s="13"/>
      <c r="AG513" s="13"/>
      <c r="AH513" s="13"/>
      <c r="AI513" s="13"/>
      <c r="AJ513" s="13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1"/>
      <c r="BM513" s="11"/>
      <c r="BN513" s="13"/>
      <c r="BO513" s="13"/>
      <c r="BP513" s="11"/>
    </row>
    <row r="514" ht="15.75" customHeight="1">
      <c r="A514" s="13"/>
      <c r="B514" s="13"/>
      <c r="C514" s="7"/>
      <c r="D514" s="13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13"/>
      <c r="T514" s="13"/>
      <c r="U514" s="13"/>
      <c r="V514" s="13"/>
      <c r="W514" s="7"/>
      <c r="X514" s="7"/>
      <c r="Y514" s="7"/>
      <c r="Z514" s="7"/>
      <c r="AA514" s="7"/>
      <c r="AB514" s="7"/>
      <c r="AC514" s="7"/>
      <c r="AD514" s="7"/>
      <c r="AE514" s="7"/>
      <c r="AF514" s="13"/>
      <c r="AG514" s="13"/>
      <c r="AH514" s="13"/>
      <c r="AI514" s="13"/>
      <c r="AJ514" s="13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1"/>
      <c r="BM514" s="11"/>
      <c r="BN514" s="13"/>
      <c r="BO514" s="13"/>
      <c r="BP514" s="11"/>
    </row>
    <row r="515" ht="15.75" customHeight="1">
      <c r="A515" s="13"/>
      <c r="B515" s="13"/>
      <c r="C515" s="7"/>
      <c r="D515" s="13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13"/>
      <c r="T515" s="13"/>
      <c r="U515" s="13"/>
      <c r="V515" s="13"/>
      <c r="W515" s="7"/>
      <c r="X515" s="7"/>
      <c r="Y515" s="7"/>
      <c r="Z515" s="7"/>
      <c r="AA515" s="7"/>
      <c r="AB515" s="7"/>
      <c r="AC515" s="7"/>
      <c r="AD515" s="7"/>
      <c r="AE515" s="7"/>
      <c r="AF515" s="13"/>
      <c r="AG515" s="13"/>
      <c r="AH515" s="13"/>
      <c r="AI515" s="13"/>
      <c r="AJ515" s="13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1"/>
      <c r="BM515" s="11"/>
      <c r="BN515" s="13"/>
      <c r="BO515" s="13"/>
      <c r="BP515" s="11"/>
    </row>
    <row r="516" ht="15.75" customHeight="1">
      <c r="A516" s="13"/>
      <c r="B516" s="13"/>
      <c r="C516" s="7"/>
      <c r="D516" s="13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13"/>
      <c r="T516" s="13"/>
      <c r="U516" s="13"/>
      <c r="V516" s="13"/>
      <c r="W516" s="7"/>
      <c r="X516" s="7"/>
      <c r="Y516" s="7"/>
      <c r="Z516" s="7"/>
      <c r="AA516" s="7"/>
      <c r="AB516" s="7"/>
      <c r="AC516" s="7"/>
      <c r="AD516" s="7"/>
      <c r="AE516" s="7"/>
      <c r="AF516" s="13"/>
      <c r="AG516" s="13"/>
      <c r="AH516" s="13"/>
      <c r="AI516" s="13"/>
      <c r="AJ516" s="13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1"/>
      <c r="BM516" s="11"/>
      <c r="BN516" s="13"/>
      <c r="BO516" s="13"/>
      <c r="BP516" s="11"/>
    </row>
    <row r="517" ht="15.75" customHeight="1">
      <c r="A517" s="13"/>
      <c r="B517" s="13"/>
      <c r="C517" s="7"/>
      <c r="D517" s="13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13"/>
      <c r="T517" s="13"/>
      <c r="U517" s="13"/>
      <c r="V517" s="13"/>
      <c r="W517" s="7"/>
      <c r="X517" s="7"/>
      <c r="Y517" s="7"/>
      <c r="Z517" s="7"/>
      <c r="AA517" s="7"/>
      <c r="AB517" s="7"/>
      <c r="AC517" s="7"/>
      <c r="AD517" s="7"/>
      <c r="AE517" s="7"/>
      <c r="AF517" s="13"/>
      <c r="AG517" s="13"/>
      <c r="AH517" s="13"/>
      <c r="AI517" s="13"/>
      <c r="AJ517" s="13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1"/>
      <c r="BM517" s="11"/>
      <c r="BN517" s="13"/>
      <c r="BO517" s="13"/>
      <c r="BP517" s="11"/>
    </row>
    <row r="518" ht="15.75" customHeight="1">
      <c r="A518" s="13"/>
      <c r="B518" s="13"/>
      <c r="C518" s="7"/>
      <c r="D518" s="13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13"/>
      <c r="T518" s="13"/>
      <c r="U518" s="13"/>
      <c r="V518" s="13"/>
      <c r="W518" s="7"/>
      <c r="X518" s="7"/>
      <c r="Y518" s="7"/>
      <c r="Z518" s="7"/>
      <c r="AA518" s="7"/>
      <c r="AB518" s="7"/>
      <c r="AC518" s="7"/>
      <c r="AD518" s="7"/>
      <c r="AE518" s="7"/>
      <c r="AF518" s="13"/>
      <c r="AG518" s="13"/>
      <c r="AH518" s="13"/>
      <c r="AI518" s="13"/>
      <c r="AJ518" s="13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1"/>
      <c r="BM518" s="11"/>
      <c r="BN518" s="13"/>
      <c r="BO518" s="13"/>
      <c r="BP518" s="11"/>
    </row>
    <row r="519" ht="15.75" customHeight="1">
      <c r="A519" s="13"/>
      <c r="B519" s="13"/>
      <c r="C519" s="7"/>
      <c r="D519" s="13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13"/>
      <c r="T519" s="13"/>
      <c r="U519" s="13"/>
      <c r="V519" s="13"/>
      <c r="W519" s="7"/>
      <c r="X519" s="7"/>
      <c r="Y519" s="7"/>
      <c r="Z519" s="7"/>
      <c r="AA519" s="7"/>
      <c r="AB519" s="7"/>
      <c r="AC519" s="7"/>
      <c r="AD519" s="7"/>
      <c r="AE519" s="7"/>
      <c r="AF519" s="13"/>
      <c r="AG519" s="13"/>
      <c r="AH519" s="13"/>
      <c r="AI519" s="13"/>
      <c r="AJ519" s="13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1"/>
      <c r="BM519" s="11"/>
      <c r="BN519" s="13"/>
      <c r="BO519" s="13"/>
      <c r="BP519" s="11"/>
    </row>
    <row r="520" ht="15.75" customHeight="1">
      <c r="A520" s="13"/>
      <c r="B520" s="13"/>
      <c r="C520" s="7"/>
      <c r="D520" s="13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13"/>
      <c r="T520" s="13"/>
      <c r="U520" s="13"/>
      <c r="V520" s="13"/>
      <c r="W520" s="7"/>
      <c r="X520" s="7"/>
      <c r="Y520" s="7"/>
      <c r="Z520" s="7"/>
      <c r="AA520" s="7"/>
      <c r="AB520" s="7"/>
      <c r="AC520" s="7"/>
      <c r="AD520" s="7"/>
      <c r="AE520" s="7"/>
      <c r="AF520" s="13"/>
      <c r="AG520" s="13"/>
      <c r="AH520" s="13"/>
      <c r="AI520" s="13"/>
      <c r="AJ520" s="13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1"/>
      <c r="BM520" s="11"/>
      <c r="BN520" s="13"/>
      <c r="BO520" s="13"/>
      <c r="BP520" s="11"/>
    </row>
    <row r="521" ht="15.75" customHeight="1">
      <c r="A521" s="13"/>
      <c r="B521" s="13"/>
      <c r="C521" s="7"/>
      <c r="D521" s="13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13"/>
      <c r="T521" s="13"/>
      <c r="U521" s="13"/>
      <c r="V521" s="13"/>
      <c r="W521" s="7"/>
      <c r="X521" s="7"/>
      <c r="Y521" s="7"/>
      <c r="Z521" s="7"/>
      <c r="AA521" s="7"/>
      <c r="AB521" s="7"/>
      <c r="AC521" s="7"/>
      <c r="AD521" s="7"/>
      <c r="AE521" s="7"/>
      <c r="AF521" s="13"/>
      <c r="AG521" s="13"/>
      <c r="AH521" s="13"/>
      <c r="AI521" s="13"/>
      <c r="AJ521" s="13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1"/>
      <c r="BM521" s="11"/>
      <c r="BN521" s="13"/>
      <c r="BO521" s="13"/>
      <c r="BP521" s="11"/>
    </row>
    <row r="522" ht="15.75" customHeight="1">
      <c r="A522" s="13"/>
      <c r="B522" s="13"/>
      <c r="C522" s="7"/>
      <c r="D522" s="13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13"/>
      <c r="T522" s="13"/>
      <c r="U522" s="13"/>
      <c r="V522" s="13"/>
      <c r="W522" s="7"/>
      <c r="X522" s="7"/>
      <c r="Y522" s="7"/>
      <c r="Z522" s="7"/>
      <c r="AA522" s="7"/>
      <c r="AB522" s="7"/>
      <c r="AC522" s="7"/>
      <c r="AD522" s="7"/>
      <c r="AE522" s="7"/>
      <c r="AF522" s="13"/>
      <c r="AG522" s="13"/>
      <c r="AH522" s="13"/>
      <c r="AI522" s="13"/>
      <c r="AJ522" s="13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1"/>
      <c r="BM522" s="11"/>
      <c r="BN522" s="13"/>
      <c r="BO522" s="13"/>
      <c r="BP522" s="11"/>
    </row>
    <row r="523" ht="15.75" customHeight="1">
      <c r="A523" s="13"/>
      <c r="B523" s="13"/>
      <c r="C523" s="7"/>
      <c r="D523" s="13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13"/>
      <c r="T523" s="13"/>
      <c r="U523" s="13"/>
      <c r="V523" s="13"/>
      <c r="W523" s="7"/>
      <c r="X523" s="7"/>
      <c r="Y523" s="7"/>
      <c r="Z523" s="7"/>
      <c r="AA523" s="7"/>
      <c r="AB523" s="7"/>
      <c r="AC523" s="7"/>
      <c r="AD523" s="7"/>
      <c r="AE523" s="7"/>
      <c r="AF523" s="13"/>
      <c r="AG523" s="13"/>
      <c r="AH523" s="13"/>
      <c r="AI523" s="13"/>
      <c r="AJ523" s="13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1"/>
      <c r="BM523" s="11"/>
      <c r="BN523" s="13"/>
      <c r="BO523" s="13"/>
      <c r="BP523" s="11"/>
    </row>
    <row r="524" ht="15.75" customHeight="1">
      <c r="A524" s="13"/>
      <c r="B524" s="13"/>
      <c r="C524" s="7"/>
      <c r="D524" s="13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13"/>
      <c r="T524" s="13"/>
      <c r="U524" s="13"/>
      <c r="V524" s="13"/>
      <c r="W524" s="7"/>
      <c r="X524" s="7"/>
      <c r="Y524" s="7"/>
      <c r="Z524" s="7"/>
      <c r="AA524" s="7"/>
      <c r="AB524" s="7"/>
      <c r="AC524" s="7"/>
      <c r="AD524" s="7"/>
      <c r="AE524" s="7"/>
      <c r="AF524" s="13"/>
      <c r="AG524" s="13"/>
      <c r="AH524" s="13"/>
      <c r="AI524" s="13"/>
      <c r="AJ524" s="13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1"/>
      <c r="BM524" s="11"/>
      <c r="BN524" s="13"/>
      <c r="BO524" s="13"/>
      <c r="BP524" s="11"/>
    </row>
    <row r="525" ht="15.75" customHeight="1">
      <c r="A525" s="13"/>
      <c r="B525" s="13"/>
      <c r="C525" s="7"/>
      <c r="D525" s="13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13"/>
      <c r="T525" s="13"/>
      <c r="U525" s="13"/>
      <c r="V525" s="13"/>
      <c r="W525" s="7"/>
      <c r="X525" s="7"/>
      <c r="Y525" s="7"/>
      <c r="Z525" s="7"/>
      <c r="AA525" s="7"/>
      <c r="AB525" s="7"/>
      <c r="AC525" s="7"/>
      <c r="AD525" s="7"/>
      <c r="AE525" s="7"/>
      <c r="AF525" s="13"/>
      <c r="AG525" s="13"/>
      <c r="AH525" s="13"/>
      <c r="AI525" s="13"/>
      <c r="AJ525" s="13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1"/>
      <c r="BM525" s="11"/>
      <c r="BN525" s="13"/>
      <c r="BO525" s="13"/>
      <c r="BP525" s="11"/>
    </row>
    <row r="526" ht="15.75" customHeight="1">
      <c r="A526" s="13"/>
      <c r="B526" s="13"/>
      <c r="C526" s="7"/>
      <c r="D526" s="13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13"/>
      <c r="T526" s="13"/>
      <c r="U526" s="13"/>
      <c r="V526" s="13"/>
      <c r="W526" s="7"/>
      <c r="X526" s="7"/>
      <c r="Y526" s="7"/>
      <c r="Z526" s="7"/>
      <c r="AA526" s="7"/>
      <c r="AB526" s="7"/>
      <c r="AC526" s="7"/>
      <c r="AD526" s="7"/>
      <c r="AE526" s="7"/>
      <c r="AF526" s="13"/>
      <c r="AG526" s="13"/>
      <c r="AH526" s="13"/>
      <c r="AI526" s="13"/>
      <c r="AJ526" s="13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1"/>
      <c r="BM526" s="11"/>
      <c r="BN526" s="13"/>
      <c r="BO526" s="13"/>
      <c r="BP526" s="11"/>
    </row>
    <row r="527" ht="15.75" customHeight="1">
      <c r="A527" s="13"/>
      <c r="B527" s="13"/>
      <c r="C527" s="7"/>
      <c r="D527" s="13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13"/>
      <c r="T527" s="13"/>
      <c r="U527" s="13"/>
      <c r="V527" s="13"/>
      <c r="W527" s="7"/>
      <c r="X527" s="7"/>
      <c r="Y527" s="7"/>
      <c r="Z527" s="7"/>
      <c r="AA527" s="7"/>
      <c r="AB527" s="7"/>
      <c r="AC527" s="7"/>
      <c r="AD527" s="7"/>
      <c r="AE527" s="7"/>
      <c r="AF527" s="13"/>
      <c r="AG527" s="13"/>
      <c r="AH527" s="13"/>
      <c r="AI527" s="13"/>
      <c r="AJ527" s="13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1"/>
      <c r="BM527" s="11"/>
      <c r="BN527" s="13"/>
      <c r="BO527" s="13"/>
      <c r="BP527" s="11"/>
    </row>
    <row r="528" ht="15.75" customHeight="1">
      <c r="A528" s="13"/>
      <c r="B528" s="13"/>
      <c r="C528" s="7"/>
      <c r="D528" s="13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13"/>
      <c r="T528" s="13"/>
      <c r="U528" s="13"/>
      <c r="V528" s="13"/>
      <c r="W528" s="7"/>
      <c r="X528" s="7"/>
      <c r="Y528" s="7"/>
      <c r="Z528" s="7"/>
      <c r="AA528" s="7"/>
      <c r="AB528" s="7"/>
      <c r="AC528" s="7"/>
      <c r="AD528" s="7"/>
      <c r="AE528" s="7"/>
      <c r="AF528" s="13"/>
      <c r="AG528" s="13"/>
      <c r="AH528" s="13"/>
      <c r="AI528" s="13"/>
      <c r="AJ528" s="13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1"/>
      <c r="BM528" s="11"/>
      <c r="BN528" s="13"/>
      <c r="BO528" s="13"/>
      <c r="BP528" s="11"/>
    </row>
    <row r="529" ht="15.75" customHeight="1">
      <c r="A529" s="13"/>
      <c r="B529" s="13"/>
      <c r="C529" s="7"/>
      <c r="D529" s="13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13"/>
      <c r="T529" s="13"/>
      <c r="U529" s="13"/>
      <c r="V529" s="13"/>
      <c r="W529" s="7"/>
      <c r="X529" s="7"/>
      <c r="Y529" s="7"/>
      <c r="Z529" s="7"/>
      <c r="AA529" s="7"/>
      <c r="AB529" s="7"/>
      <c r="AC529" s="7"/>
      <c r="AD529" s="7"/>
      <c r="AE529" s="7"/>
      <c r="AF529" s="13"/>
      <c r="AG529" s="13"/>
      <c r="AH529" s="13"/>
      <c r="AI529" s="13"/>
      <c r="AJ529" s="13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1"/>
      <c r="BM529" s="11"/>
      <c r="BN529" s="13"/>
      <c r="BO529" s="13"/>
      <c r="BP529" s="11"/>
    </row>
    <row r="530" ht="15.75" customHeight="1">
      <c r="A530" s="13"/>
      <c r="B530" s="13"/>
      <c r="C530" s="7"/>
      <c r="D530" s="13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13"/>
      <c r="T530" s="13"/>
      <c r="U530" s="13"/>
      <c r="V530" s="13"/>
      <c r="W530" s="7"/>
      <c r="X530" s="7"/>
      <c r="Y530" s="7"/>
      <c r="Z530" s="7"/>
      <c r="AA530" s="7"/>
      <c r="AB530" s="7"/>
      <c r="AC530" s="7"/>
      <c r="AD530" s="7"/>
      <c r="AE530" s="7"/>
      <c r="AF530" s="13"/>
      <c r="AG530" s="13"/>
      <c r="AH530" s="13"/>
      <c r="AI530" s="13"/>
      <c r="AJ530" s="13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1"/>
      <c r="BM530" s="11"/>
      <c r="BN530" s="13"/>
      <c r="BO530" s="13"/>
      <c r="BP530" s="11"/>
    </row>
    <row r="531" ht="15.75" customHeight="1">
      <c r="A531" s="13"/>
      <c r="B531" s="13"/>
      <c r="C531" s="7"/>
      <c r="D531" s="13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13"/>
      <c r="T531" s="13"/>
      <c r="U531" s="13"/>
      <c r="V531" s="13"/>
      <c r="W531" s="7"/>
      <c r="X531" s="7"/>
      <c r="Y531" s="7"/>
      <c r="Z531" s="7"/>
      <c r="AA531" s="7"/>
      <c r="AB531" s="7"/>
      <c r="AC531" s="7"/>
      <c r="AD531" s="7"/>
      <c r="AE531" s="7"/>
      <c r="AF531" s="13"/>
      <c r="AG531" s="13"/>
      <c r="AH531" s="13"/>
      <c r="AI531" s="13"/>
      <c r="AJ531" s="13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1"/>
      <c r="BM531" s="11"/>
      <c r="BN531" s="13"/>
      <c r="BO531" s="13"/>
      <c r="BP531" s="11"/>
    </row>
    <row r="532" ht="15.75" customHeight="1">
      <c r="A532" s="13"/>
      <c r="B532" s="13"/>
      <c r="C532" s="7"/>
      <c r="D532" s="13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13"/>
      <c r="T532" s="13"/>
      <c r="U532" s="13"/>
      <c r="V532" s="13"/>
      <c r="W532" s="7"/>
      <c r="X532" s="7"/>
      <c r="Y532" s="7"/>
      <c r="Z532" s="7"/>
      <c r="AA532" s="7"/>
      <c r="AB532" s="7"/>
      <c r="AC532" s="7"/>
      <c r="AD532" s="7"/>
      <c r="AE532" s="7"/>
      <c r="AF532" s="13"/>
      <c r="AG532" s="13"/>
      <c r="AH532" s="13"/>
      <c r="AI532" s="13"/>
      <c r="AJ532" s="13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1"/>
      <c r="BM532" s="11"/>
      <c r="BN532" s="13"/>
      <c r="BO532" s="13"/>
      <c r="BP532" s="11"/>
    </row>
    <row r="533" ht="15.75" customHeight="1">
      <c r="A533" s="13"/>
      <c r="B533" s="13"/>
      <c r="C533" s="7"/>
      <c r="D533" s="13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13"/>
      <c r="T533" s="13"/>
      <c r="U533" s="13"/>
      <c r="V533" s="13"/>
      <c r="W533" s="7"/>
      <c r="X533" s="7"/>
      <c r="Y533" s="7"/>
      <c r="Z533" s="7"/>
      <c r="AA533" s="7"/>
      <c r="AB533" s="7"/>
      <c r="AC533" s="7"/>
      <c r="AD533" s="7"/>
      <c r="AE533" s="7"/>
      <c r="AF533" s="13"/>
      <c r="AG533" s="13"/>
      <c r="AH533" s="13"/>
      <c r="AI533" s="13"/>
      <c r="AJ533" s="13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1"/>
      <c r="BM533" s="11"/>
      <c r="BN533" s="13"/>
      <c r="BO533" s="13"/>
      <c r="BP533" s="11"/>
    </row>
    <row r="534" ht="15.75" customHeight="1">
      <c r="A534" s="13"/>
      <c r="B534" s="13"/>
      <c r="C534" s="7"/>
      <c r="D534" s="13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13"/>
      <c r="T534" s="13"/>
      <c r="U534" s="13"/>
      <c r="V534" s="13"/>
      <c r="W534" s="7"/>
      <c r="X534" s="7"/>
      <c r="Y534" s="7"/>
      <c r="Z534" s="7"/>
      <c r="AA534" s="7"/>
      <c r="AB534" s="7"/>
      <c r="AC534" s="7"/>
      <c r="AD534" s="7"/>
      <c r="AE534" s="7"/>
      <c r="AF534" s="13"/>
      <c r="AG534" s="13"/>
      <c r="AH534" s="13"/>
      <c r="AI534" s="13"/>
      <c r="AJ534" s="13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1"/>
      <c r="BM534" s="11"/>
      <c r="BN534" s="13"/>
      <c r="BO534" s="13"/>
      <c r="BP534" s="11"/>
    </row>
    <row r="535" ht="15.75" customHeight="1">
      <c r="A535" s="13"/>
      <c r="B535" s="13"/>
      <c r="C535" s="7"/>
      <c r="D535" s="13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13"/>
      <c r="T535" s="13"/>
      <c r="U535" s="13"/>
      <c r="V535" s="13"/>
      <c r="W535" s="7"/>
      <c r="X535" s="7"/>
      <c r="Y535" s="7"/>
      <c r="Z535" s="7"/>
      <c r="AA535" s="7"/>
      <c r="AB535" s="7"/>
      <c r="AC535" s="7"/>
      <c r="AD535" s="7"/>
      <c r="AE535" s="7"/>
      <c r="AF535" s="13"/>
      <c r="AG535" s="13"/>
      <c r="AH535" s="13"/>
      <c r="AI535" s="13"/>
      <c r="AJ535" s="13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1"/>
      <c r="BM535" s="11"/>
      <c r="BN535" s="13"/>
      <c r="BO535" s="13"/>
      <c r="BP535" s="11"/>
    </row>
    <row r="536" ht="15.75" customHeight="1">
      <c r="A536" s="13"/>
      <c r="B536" s="13"/>
      <c r="C536" s="7"/>
      <c r="D536" s="13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13"/>
      <c r="T536" s="13"/>
      <c r="U536" s="13"/>
      <c r="V536" s="13"/>
      <c r="W536" s="7"/>
      <c r="X536" s="7"/>
      <c r="Y536" s="7"/>
      <c r="Z536" s="7"/>
      <c r="AA536" s="7"/>
      <c r="AB536" s="7"/>
      <c r="AC536" s="7"/>
      <c r="AD536" s="7"/>
      <c r="AE536" s="7"/>
      <c r="AF536" s="13"/>
      <c r="AG536" s="13"/>
      <c r="AH536" s="13"/>
      <c r="AI536" s="13"/>
      <c r="AJ536" s="13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1"/>
      <c r="BM536" s="11"/>
      <c r="BN536" s="13"/>
      <c r="BO536" s="13"/>
      <c r="BP536" s="11"/>
    </row>
    <row r="537" ht="15.75" customHeight="1">
      <c r="A537" s="13"/>
      <c r="B537" s="13"/>
      <c r="C537" s="7"/>
      <c r="D537" s="13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13"/>
      <c r="T537" s="13"/>
      <c r="U537" s="13"/>
      <c r="V537" s="13"/>
      <c r="W537" s="7"/>
      <c r="X537" s="7"/>
      <c r="Y537" s="7"/>
      <c r="Z537" s="7"/>
      <c r="AA537" s="7"/>
      <c r="AB537" s="7"/>
      <c r="AC537" s="7"/>
      <c r="AD537" s="7"/>
      <c r="AE537" s="7"/>
      <c r="AF537" s="13"/>
      <c r="AG537" s="13"/>
      <c r="AH537" s="13"/>
      <c r="AI537" s="13"/>
      <c r="AJ537" s="13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1"/>
      <c r="BM537" s="11"/>
      <c r="BN537" s="13"/>
      <c r="BO537" s="13"/>
      <c r="BP537" s="11"/>
    </row>
    <row r="538" ht="15.75" customHeight="1">
      <c r="A538" s="13"/>
      <c r="B538" s="13"/>
      <c r="C538" s="7"/>
      <c r="D538" s="13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13"/>
      <c r="T538" s="13"/>
      <c r="U538" s="13"/>
      <c r="V538" s="13"/>
      <c r="W538" s="7"/>
      <c r="X538" s="7"/>
      <c r="Y538" s="7"/>
      <c r="Z538" s="7"/>
      <c r="AA538" s="7"/>
      <c r="AB538" s="7"/>
      <c r="AC538" s="7"/>
      <c r="AD538" s="7"/>
      <c r="AE538" s="7"/>
      <c r="AF538" s="13"/>
      <c r="AG538" s="13"/>
      <c r="AH538" s="13"/>
      <c r="AI538" s="13"/>
      <c r="AJ538" s="13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1"/>
      <c r="BM538" s="11"/>
      <c r="BN538" s="13"/>
      <c r="BO538" s="13"/>
      <c r="BP538" s="11"/>
    </row>
    <row r="539" ht="15.75" customHeight="1">
      <c r="A539" s="13"/>
      <c r="B539" s="13"/>
      <c r="C539" s="7"/>
      <c r="D539" s="13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13"/>
      <c r="T539" s="13"/>
      <c r="U539" s="13"/>
      <c r="V539" s="13"/>
      <c r="W539" s="7"/>
      <c r="X539" s="7"/>
      <c r="Y539" s="7"/>
      <c r="Z539" s="7"/>
      <c r="AA539" s="7"/>
      <c r="AB539" s="7"/>
      <c r="AC539" s="7"/>
      <c r="AD539" s="7"/>
      <c r="AE539" s="7"/>
      <c r="AF539" s="13"/>
      <c r="AG539" s="13"/>
      <c r="AH539" s="13"/>
      <c r="AI539" s="13"/>
      <c r="AJ539" s="13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1"/>
      <c r="BM539" s="11"/>
      <c r="BN539" s="13"/>
      <c r="BO539" s="13"/>
      <c r="BP539" s="11"/>
    </row>
    <row r="540" ht="15.75" customHeight="1">
      <c r="A540" s="13"/>
      <c r="B540" s="13"/>
      <c r="C540" s="7"/>
      <c r="D540" s="13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13"/>
      <c r="T540" s="13"/>
      <c r="U540" s="13"/>
      <c r="V540" s="13"/>
      <c r="W540" s="7"/>
      <c r="X540" s="7"/>
      <c r="Y540" s="7"/>
      <c r="Z540" s="7"/>
      <c r="AA540" s="7"/>
      <c r="AB540" s="7"/>
      <c r="AC540" s="7"/>
      <c r="AD540" s="7"/>
      <c r="AE540" s="7"/>
      <c r="AF540" s="13"/>
      <c r="AG540" s="13"/>
      <c r="AH540" s="13"/>
      <c r="AI540" s="13"/>
      <c r="AJ540" s="13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1"/>
      <c r="BM540" s="11"/>
      <c r="BN540" s="13"/>
      <c r="BO540" s="13"/>
      <c r="BP540" s="11"/>
    </row>
    <row r="541" ht="15.75" customHeight="1">
      <c r="A541" s="13"/>
      <c r="B541" s="13"/>
      <c r="C541" s="7"/>
      <c r="D541" s="13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13"/>
      <c r="T541" s="13"/>
      <c r="U541" s="13"/>
      <c r="V541" s="13"/>
      <c r="W541" s="7"/>
      <c r="X541" s="7"/>
      <c r="Y541" s="7"/>
      <c r="Z541" s="7"/>
      <c r="AA541" s="7"/>
      <c r="AB541" s="7"/>
      <c r="AC541" s="7"/>
      <c r="AD541" s="7"/>
      <c r="AE541" s="7"/>
      <c r="AF541" s="13"/>
      <c r="AG541" s="13"/>
      <c r="AH541" s="13"/>
      <c r="AI541" s="13"/>
      <c r="AJ541" s="13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1"/>
      <c r="BM541" s="11"/>
      <c r="BN541" s="13"/>
      <c r="BO541" s="13"/>
      <c r="BP541" s="11"/>
    </row>
    <row r="542" ht="15.75" customHeight="1">
      <c r="A542" s="13"/>
      <c r="B542" s="13"/>
      <c r="C542" s="7"/>
      <c r="D542" s="13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13"/>
      <c r="T542" s="13"/>
      <c r="U542" s="13"/>
      <c r="V542" s="13"/>
      <c r="W542" s="7"/>
      <c r="X542" s="7"/>
      <c r="Y542" s="7"/>
      <c r="Z542" s="7"/>
      <c r="AA542" s="7"/>
      <c r="AB542" s="7"/>
      <c r="AC542" s="7"/>
      <c r="AD542" s="7"/>
      <c r="AE542" s="7"/>
      <c r="AF542" s="13"/>
      <c r="AG542" s="13"/>
      <c r="AH542" s="13"/>
      <c r="AI542" s="13"/>
      <c r="AJ542" s="13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1"/>
      <c r="BM542" s="11"/>
      <c r="BN542" s="13"/>
      <c r="BO542" s="13"/>
      <c r="BP542" s="11"/>
    </row>
    <row r="543" ht="15.75" customHeight="1">
      <c r="A543" s="13"/>
      <c r="B543" s="13"/>
      <c r="C543" s="7"/>
      <c r="D543" s="13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13"/>
      <c r="T543" s="13"/>
      <c r="U543" s="13"/>
      <c r="V543" s="13"/>
      <c r="W543" s="7"/>
      <c r="X543" s="7"/>
      <c r="Y543" s="7"/>
      <c r="Z543" s="7"/>
      <c r="AA543" s="7"/>
      <c r="AB543" s="7"/>
      <c r="AC543" s="7"/>
      <c r="AD543" s="7"/>
      <c r="AE543" s="7"/>
      <c r="AF543" s="13"/>
      <c r="AG543" s="13"/>
      <c r="AH543" s="13"/>
      <c r="AI543" s="13"/>
      <c r="AJ543" s="13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1"/>
      <c r="BM543" s="11"/>
      <c r="BN543" s="13"/>
      <c r="BO543" s="13"/>
      <c r="BP543" s="11"/>
    </row>
    <row r="544" ht="15.75" customHeight="1">
      <c r="A544" s="13"/>
      <c r="B544" s="13"/>
      <c r="C544" s="7"/>
      <c r="D544" s="13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13"/>
      <c r="T544" s="13"/>
      <c r="U544" s="13"/>
      <c r="V544" s="13"/>
      <c r="W544" s="7"/>
      <c r="X544" s="7"/>
      <c r="Y544" s="7"/>
      <c r="Z544" s="7"/>
      <c r="AA544" s="7"/>
      <c r="AB544" s="7"/>
      <c r="AC544" s="7"/>
      <c r="AD544" s="7"/>
      <c r="AE544" s="7"/>
      <c r="AF544" s="13"/>
      <c r="AG544" s="13"/>
      <c r="AH544" s="13"/>
      <c r="AI544" s="13"/>
      <c r="AJ544" s="13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1"/>
      <c r="BM544" s="11"/>
      <c r="BN544" s="13"/>
      <c r="BO544" s="13"/>
      <c r="BP544" s="11"/>
    </row>
    <row r="545" ht="15.75" customHeight="1">
      <c r="A545" s="13"/>
      <c r="B545" s="13"/>
      <c r="C545" s="7"/>
      <c r="D545" s="13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13"/>
      <c r="T545" s="13"/>
      <c r="U545" s="13"/>
      <c r="V545" s="13"/>
      <c r="W545" s="7"/>
      <c r="X545" s="7"/>
      <c r="Y545" s="7"/>
      <c r="Z545" s="7"/>
      <c r="AA545" s="7"/>
      <c r="AB545" s="7"/>
      <c r="AC545" s="7"/>
      <c r="AD545" s="7"/>
      <c r="AE545" s="7"/>
      <c r="AF545" s="13"/>
      <c r="AG545" s="13"/>
      <c r="AH545" s="13"/>
      <c r="AI545" s="13"/>
      <c r="AJ545" s="13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1"/>
      <c r="BM545" s="11"/>
      <c r="BN545" s="13"/>
      <c r="BO545" s="13"/>
      <c r="BP545" s="11"/>
    </row>
    <row r="546" ht="15.75" customHeight="1">
      <c r="A546" s="13"/>
      <c r="B546" s="13"/>
      <c r="C546" s="7"/>
      <c r="D546" s="13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13"/>
      <c r="T546" s="13"/>
      <c r="U546" s="13"/>
      <c r="V546" s="13"/>
      <c r="W546" s="7"/>
      <c r="X546" s="7"/>
      <c r="Y546" s="7"/>
      <c r="Z546" s="7"/>
      <c r="AA546" s="7"/>
      <c r="AB546" s="7"/>
      <c r="AC546" s="7"/>
      <c r="AD546" s="7"/>
      <c r="AE546" s="7"/>
      <c r="AF546" s="13"/>
      <c r="AG546" s="13"/>
      <c r="AH546" s="13"/>
      <c r="AI546" s="13"/>
      <c r="AJ546" s="13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1"/>
      <c r="BM546" s="11"/>
      <c r="BN546" s="13"/>
      <c r="BO546" s="13"/>
      <c r="BP546" s="11"/>
    </row>
    <row r="547" ht="15.75" customHeight="1">
      <c r="A547" s="13"/>
      <c r="B547" s="13"/>
      <c r="C547" s="7"/>
      <c r="D547" s="13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13"/>
      <c r="T547" s="13"/>
      <c r="U547" s="13"/>
      <c r="V547" s="13"/>
      <c r="W547" s="7"/>
      <c r="X547" s="7"/>
      <c r="Y547" s="7"/>
      <c r="Z547" s="7"/>
      <c r="AA547" s="7"/>
      <c r="AB547" s="7"/>
      <c r="AC547" s="7"/>
      <c r="AD547" s="7"/>
      <c r="AE547" s="7"/>
      <c r="AF547" s="13"/>
      <c r="AG547" s="13"/>
      <c r="AH547" s="13"/>
      <c r="AI547" s="13"/>
      <c r="AJ547" s="13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1"/>
      <c r="BM547" s="11"/>
      <c r="BN547" s="13"/>
      <c r="BO547" s="13"/>
      <c r="BP547" s="11"/>
    </row>
    <row r="548" ht="15.75" customHeight="1">
      <c r="A548" s="13"/>
      <c r="B548" s="13"/>
      <c r="C548" s="7"/>
      <c r="D548" s="13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13"/>
      <c r="T548" s="13"/>
      <c r="U548" s="13"/>
      <c r="V548" s="13"/>
      <c r="W548" s="7"/>
      <c r="X548" s="7"/>
      <c r="Y548" s="7"/>
      <c r="Z548" s="7"/>
      <c r="AA548" s="7"/>
      <c r="AB548" s="7"/>
      <c r="AC548" s="7"/>
      <c r="AD548" s="7"/>
      <c r="AE548" s="7"/>
      <c r="AF548" s="13"/>
      <c r="AG548" s="13"/>
      <c r="AH548" s="13"/>
      <c r="AI548" s="13"/>
      <c r="AJ548" s="13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1"/>
      <c r="BM548" s="11"/>
      <c r="BN548" s="13"/>
      <c r="BO548" s="13"/>
      <c r="BP548" s="11"/>
    </row>
    <row r="549" ht="15.75" customHeight="1">
      <c r="A549" s="13"/>
      <c r="B549" s="13"/>
      <c r="C549" s="7"/>
      <c r="D549" s="13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13"/>
      <c r="T549" s="13"/>
      <c r="U549" s="13"/>
      <c r="V549" s="13"/>
      <c r="W549" s="7"/>
      <c r="X549" s="7"/>
      <c r="Y549" s="7"/>
      <c r="Z549" s="7"/>
      <c r="AA549" s="7"/>
      <c r="AB549" s="7"/>
      <c r="AC549" s="7"/>
      <c r="AD549" s="7"/>
      <c r="AE549" s="7"/>
      <c r="AF549" s="13"/>
      <c r="AG549" s="13"/>
      <c r="AH549" s="13"/>
      <c r="AI549" s="13"/>
      <c r="AJ549" s="13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1"/>
      <c r="BM549" s="11"/>
      <c r="BN549" s="13"/>
      <c r="BO549" s="13"/>
      <c r="BP549" s="11"/>
    </row>
    <row r="550" ht="15.75" customHeight="1">
      <c r="A550" s="13"/>
      <c r="B550" s="13"/>
      <c r="C550" s="7"/>
      <c r="D550" s="13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13"/>
      <c r="T550" s="13"/>
      <c r="U550" s="13"/>
      <c r="V550" s="13"/>
      <c r="W550" s="7"/>
      <c r="X550" s="7"/>
      <c r="Y550" s="7"/>
      <c r="Z550" s="7"/>
      <c r="AA550" s="7"/>
      <c r="AB550" s="7"/>
      <c r="AC550" s="7"/>
      <c r="AD550" s="7"/>
      <c r="AE550" s="7"/>
      <c r="AF550" s="13"/>
      <c r="AG550" s="13"/>
      <c r="AH550" s="13"/>
      <c r="AI550" s="13"/>
      <c r="AJ550" s="13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1"/>
      <c r="BM550" s="11"/>
      <c r="BN550" s="13"/>
      <c r="BO550" s="13"/>
      <c r="BP550" s="11"/>
    </row>
    <row r="551" ht="15.75" customHeight="1">
      <c r="A551" s="13"/>
      <c r="B551" s="13"/>
      <c r="C551" s="7"/>
      <c r="D551" s="13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13"/>
      <c r="T551" s="13"/>
      <c r="U551" s="13"/>
      <c r="V551" s="13"/>
      <c r="W551" s="7"/>
      <c r="X551" s="7"/>
      <c r="Y551" s="7"/>
      <c r="Z551" s="7"/>
      <c r="AA551" s="7"/>
      <c r="AB551" s="7"/>
      <c r="AC551" s="7"/>
      <c r="AD551" s="7"/>
      <c r="AE551" s="7"/>
      <c r="AF551" s="13"/>
      <c r="AG551" s="13"/>
      <c r="AH551" s="13"/>
      <c r="AI551" s="13"/>
      <c r="AJ551" s="13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1"/>
      <c r="BM551" s="11"/>
      <c r="BN551" s="13"/>
      <c r="BO551" s="13"/>
      <c r="BP551" s="11"/>
    </row>
    <row r="552" ht="15.75" customHeight="1">
      <c r="A552" s="13"/>
      <c r="B552" s="13"/>
      <c r="C552" s="7"/>
      <c r="D552" s="13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13"/>
      <c r="T552" s="13"/>
      <c r="U552" s="13"/>
      <c r="V552" s="13"/>
      <c r="W552" s="7"/>
      <c r="X552" s="7"/>
      <c r="Y552" s="7"/>
      <c r="Z552" s="7"/>
      <c r="AA552" s="7"/>
      <c r="AB552" s="7"/>
      <c r="AC552" s="7"/>
      <c r="AD552" s="7"/>
      <c r="AE552" s="7"/>
      <c r="AF552" s="13"/>
      <c r="AG552" s="13"/>
      <c r="AH552" s="13"/>
      <c r="AI552" s="13"/>
      <c r="AJ552" s="13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1"/>
      <c r="BM552" s="11"/>
      <c r="BN552" s="13"/>
      <c r="BO552" s="13"/>
      <c r="BP552" s="11"/>
    </row>
    <row r="553" ht="15.75" customHeight="1">
      <c r="A553" s="13"/>
      <c r="B553" s="13"/>
      <c r="C553" s="7"/>
      <c r="D553" s="13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13"/>
      <c r="T553" s="13"/>
      <c r="U553" s="13"/>
      <c r="V553" s="13"/>
      <c r="W553" s="7"/>
      <c r="X553" s="7"/>
      <c r="Y553" s="7"/>
      <c r="Z553" s="7"/>
      <c r="AA553" s="7"/>
      <c r="AB553" s="7"/>
      <c r="AC553" s="7"/>
      <c r="AD553" s="7"/>
      <c r="AE553" s="7"/>
      <c r="AF553" s="13"/>
      <c r="AG553" s="13"/>
      <c r="AH553" s="13"/>
      <c r="AI553" s="13"/>
      <c r="AJ553" s="13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1"/>
      <c r="BM553" s="11"/>
      <c r="BN553" s="13"/>
      <c r="BO553" s="13"/>
      <c r="BP553" s="11"/>
    </row>
    <row r="554" ht="15.75" customHeight="1">
      <c r="A554" s="13"/>
      <c r="B554" s="13"/>
      <c r="C554" s="7"/>
      <c r="D554" s="13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13"/>
      <c r="T554" s="13"/>
      <c r="U554" s="13"/>
      <c r="V554" s="13"/>
      <c r="W554" s="7"/>
      <c r="X554" s="7"/>
      <c r="Y554" s="7"/>
      <c r="Z554" s="7"/>
      <c r="AA554" s="7"/>
      <c r="AB554" s="7"/>
      <c r="AC554" s="7"/>
      <c r="AD554" s="7"/>
      <c r="AE554" s="7"/>
      <c r="AF554" s="13"/>
      <c r="AG554" s="13"/>
      <c r="AH554" s="13"/>
      <c r="AI554" s="13"/>
      <c r="AJ554" s="13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1"/>
      <c r="BM554" s="11"/>
      <c r="BN554" s="13"/>
      <c r="BO554" s="13"/>
      <c r="BP554" s="11"/>
    </row>
    <row r="555" ht="15.75" customHeight="1">
      <c r="A555" s="13"/>
      <c r="B555" s="13"/>
      <c r="C555" s="7"/>
      <c r="D555" s="13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13"/>
      <c r="T555" s="13"/>
      <c r="U555" s="13"/>
      <c r="V555" s="13"/>
      <c r="W555" s="7"/>
      <c r="X555" s="7"/>
      <c r="Y555" s="7"/>
      <c r="Z555" s="7"/>
      <c r="AA555" s="7"/>
      <c r="AB555" s="7"/>
      <c r="AC555" s="7"/>
      <c r="AD555" s="7"/>
      <c r="AE555" s="7"/>
      <c r="AF555" s="13"/>
      <c r="AG555" s="13"/>
      <c r="AH555" s="13"/>
      <c r="AI555" s="13"/>
      <c r="AJ555" s="13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1"/>
      <c r="BM555" s="11"/>
      <c r="BN555" s="13"/>
      <c r="BO555" s="13"/>
      <c r="BP555" s="11"/>
    </row>
    <row r="556" ht="15.75" customHeight="1">
      <c r="A556" s="13"/>
      <c r="B556" s="13"/>
      <c r="C556" s="7"/>
      <c r="D556" s="13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13"/>
      <c r="T556" s="13"/>
      <c r="U556" s="13"/>
      <c r="V556" s="13"/>
      <c r="W556" s="7"/>
      <c r="X556" s="7"/>
      <c r="Y556" s="7"/>
      <c r="Z556" s="7"/>
      <c r="AA556" s="7"/>
      <c r="AB556" s="7"/>
      <c r="AC556" s="7"/>
      <c r="AD556" s="7"/>
      <c r="AE556" s="7"/>
      <c r="AF556" s="13"/>
      <c r="AG556" s="13"/>
      <c r="AH556" s="13"/>
      <c r="AI556" s="13"/>
      <c r="AJ556" s="13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1"/>
      <c r="BM556" s="11"/>
      <c r="BN556" s="13"/>
      <c r="BO556" s="13"/>
      <c r="BP556" s="11"/>
    </row>
    <row r="557" ht="15.75" customHeight="1">
      <c r="A557" s="13"/>
      <c r="B557" s="13"/>
      <c r="C557" s="7"/>
      <c r="D557" s="13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13"/>
      <c r="T557" s="13"/>
      <c r="U557" s="13"/>
      <c r="V557" s="13"/>
      <c r="W557" s="7"/>
      <c r="X557" s="7"/>
      <c r="Y557" s="7"/>
      <c r="Z557" s="7"/>
      <c r="AA557" s="7"/>
      <c r="AB557" s="7"/>
      <c r="AC557" s="7"/>
      <c r="AD557" s="7"/>
      <c r="AE557" s="7"/>
      <c r="AF557" s="13"/>
      <c r="AG557" s="13"/>
      <c r="AH557" s="13"/>
      <c r="AI557" s="13"/>
      <c r="AJ557" s="13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1"/>
      <c r="BM557" s="11"/>
      <c r="BN557" s="13"/>
      <c r="BO557" s="13"/>
      <c r="BP557" s="11"/>
    </row>
    <row r="558" ht="15.75" customHeight="1">
      <c r="A558" s="13"/>
      <c r="B558" s="13"/>
      <c r="C558" s="7"/>
      <c r="D558" s="13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13"/>
      <c r="T558" s="13"/>
      <c r="U558" s="13"/>
      <c r="V558" s="13"/>
      <c r="W558" s="7"/>
      <c r="X558" s="7"/>
      <c r="Y558" s="7"/>
      <c r="Z558" s="7"/>
      <c r="AA558" s="7"/>
      <c r="AB558" s="7"/>
      <c r="AC558" s="7"/>
      <c r="AD558" s="7"/>
      <c r="AE558" s="7"/>
      <c r="AF558" s="13"/>
      <c r="AG558" s="13"/>
      <c r="AH558" s="13"/>
      <c r="AI558" s="13"/>
      <c r="AJ558" s="13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1"/>
      <c r="BM558" s="11"/>
      <c r="BN558" s="13"/>
      <c r="BO558" s="13"/>
      <c r="BP558" s="11"/>
    </row>
    <row r="559" ht="15.75" customHeight="1">
      <c r="A559" s="13"/>
      <c r="B559" s="13"/>
      <c r="C559" s="7"/>
      <c r="D559" s="13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13"/>
      <c r="T559" s="13"/>
      <c r="U559" s="13"/>
      <c r="V559" s="13"/>
      <c r="W559" s="7"/>
      <c r="X559" s="7"/>
      <c r="Y559" s="7"/>
      <c r="Z559" s="7"/>
      <c r="AA559" s="7"/>
      <c r="AB559" s="7"/>
      <c r="AC559" s="7"/>
      <c r="AD559" s="7"/>
      <c r="AE559" s="7"/>
      <c r="AF559" s="13"/>
      <c r="AG559" s="13"/>
      <c r="AH559" s="13"/>
      <c r="AI559" s="13"/>
      <c r="AJ559" s="13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1"/>
      <c r="BM559" s="11"/>
      <c r="BN559" s="13"/>
      <c r="BO559" s="13"/>
      <c r="BP559" s="11"/>
    </row>
    <row r="560" ht="15.75" customHeight="1">
      <c r="A560" s="13"/>
      <c r="B560" s="13"/>
      <c r="C560" s="7"/>
      <c r="D560" s="13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13"/>
      <c r="T560" s="13"/>
      <c r="U560" s="13"/>
      <c r="V560" s="13"/>
      <c r="W560" s="7"/>
      <c r="X560" s="7"/>
      <c r="Y560" s="7"/>
      <c r="Z560" s="7"/>
      <c r="AA560" s="7"/>
      <c r="AB560" s="7"/>
      <c r="AC560" s="7"/>
      <c r="AD560" s="7"/>
      <c r="AE560" s="7"/>
      <c r="AF560" s="13"/>
      <c r="AG560" s="13"/>
      <c r="AH560" s="13"/>
      <c r="AI560" s="13"/>
      <c r="AJ560" s="13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1"/>
      <c r="BM560" s="11"/>
      <c r="BN560" s="13"/>
      <c r="BO560" s="13"/>
      <c r="BP560" s="11"/>
    </row>
    <row r="561" ht="15.75" customHeight="1">
      <c r="A561" s="13"/>
      <c r="B561" s="13"/>
      <c r="C561" s="7"/>
      <c r="D561" s="13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13"/>
      <c r="T561" s="13"/>
      <c r="U561" s="13"/>
      <c r="V561" s="13"/>
      <c r="W561" s="7"/>
      <c r="X561" s="7"/>
      <c r="Y561" s="7"/>
      <c r="Z561" s="7"/>
      <c r="AA561" s="7"/>
      <c r="AB561" s="7"/>
      <c r="AC561" s="7"/>
      <c r="AD561" s="7"/>
      <c r="AE561" s="7"/>
      <c r="AF561" s="13"/>
      <c r="AG561" s="13"/>
      <c r="AH561" s="13"/>
      <c r="AI561" s="13"/>
      <c r="AJ561" s="13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1"/>
      <c r="BM561" s="11"/>
      <c r="BN561" s="13"/>
      <c r="BO561" s="13"/>
      <c r="BP561" s="11"/>
    </row>
    <row r="562" ht="15.75" customHeight="1">
      <c r="A562" s="13"/>
      <c r="B562" s="13"/>
      <c r="C562" s="7"/>
      <c r="D562" s="13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13"/>
      <c r="T562" s="13"/>
      <c r="U562" s="13"/>
      <c r="V562" s="13"/>
      <c r="W562" s="7"/>
      <c r="X562" s="7"/>
      <c r="Y562" s="7"/>
      <c r="Z562" s="7"/>
      <c r="AA562" s="7"/>
      <c r="AB562" s="7"/>
      <c r="AC562" s="7"/>
      <c r="AD562" s="7"/>
      <c r="AE562" s="7"/>
      <c r="AF562" s="13"/>
      <c r="AG562" s="13"/>
      <c r="AH562" s="13"/>
      <c r="AI562" s="13"/>
      <c r="AJ562" s="13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1"/>
      <c r="BM562" s="11"/>
      <c r="BN562" s="13"/>
      <c r="BO562" s="13"/>
      <c r="BP562" s="11"/>
    </row>
    <row r="563" ht="15.75" customHeight="1">
      <c r="A563" s="13"/>
      <c r="B563" s="13"/>
      <c r="C563" s="7"/>
      <c r="D563" s="13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13"/>
      <c r="T563" s="13"/>
      <c r="U563" s="13"/>
      <c r="V563" s="13"/>
      <c r="W563" s="7"/>
      <c r="X563" s="7"/>
      <c r="Y563" s="7"/>
      <c r="Z563" s="7"/>
      <c r="AA563" s="7"/>
      <c r="AB563" s="7"/>
      <c r="AC563" s="7"/>
      <c r="AD563" s="7"/>
      <c r="AE563" s="7"/>
      <c r="AF563" s="13"/>
      <c r="AG563" s="13"/>
      <c r="AH563" s="13"/>
      <c r="AI563" s="13"/>
      <c r="AJ563" s="13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1"/>
      <c r="BM563" s="11"/>
      <c r="BN563" s="13"/>
      <c r="BO563" s="13"/>
      <c r="BP563" s="11"/>
    </row>
    <row r="564" ht="15.75" customHeight="1">
      <c r="A564" s="13"/>
      <c r="B564" s="13"/>
      <c r="C564" s="7"/>
      <c r="D564" s="13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13"/>
      <c r="T564" s="13"/>
      <c r="U564" s="13"/>
      <c r="V564" s="13"/>
      <c r="W564" s="7"/>
      <c r="X564" s="7"/>
      <c r="Y564" s="7"/>
      <c r="Z564" s="7"/>
      <c r="AA564" s="7"/>
      <c r="AB564" s="7"/>
      <c r="AC564" s="7"/>
      <c r="AD564" s="7"/>
      <c r="AE564" s="7"/>
      <c r="AF564" s="13"/>
      <c r="AG564" s="13"/>
      <c r="AH564" s="13"/>
      <c r="AI564" s="13"/>
      <c r="AJ564" s="13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1"/>
      <c r="BM564" s="11"/>
      <c r="BN564" s="13"/>
      <c r="BO564" s="13"/>
      <c r="BP564" s="11"/>
    </row>
    <row r="565" ht="15.75" customHeight="1">
      <c r="A565" s="13"/>
      <c r="B565" s="13"/>
      <c r="C565" s="7"/>
      <c r="D565" s="13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13"/>
      <c r="T565" s="13"/>
      <c r="U565" s="13"/>
      <c r="V565" s="13"/>
      <c r="W565" s="7"/>
      <c r="X565" s="7"/>
      <c r="Y565" s="7"/>
      <c r="Z565" s="7"/>
      <c r="AA565" s="7"/>
      <c r="AB565" s="7"/>
      <c r="AC565" s="7"/>
      <c r="AD565" s="7"/>
      <c r="AE565" s="7"/>
      <c r="AF565" s="13"/>
      <c r="AG565" s="13"/>
      <c r="AH565" s="13"/>
      <c r="AI565" s="13"/>
      <c r="AJ565" s="13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1"/>
      <c r="BM565" s="11"/>
      <c r="BN565" s="13"/>
      <c r="BO565" s="13"/>
      <c r="BP565" s="11"/>
    </row>
    <row r="566" ht="15.75" customHeight="1">
      <c r="A566" s="13"/>
      <c r="B566" s="13"/>
      <c r="C566" s="7"/>
      <c r="D566" s="13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13"/>
      <c r="T566" s="13"/>
      <c r="U566" s="13"/>
      <c r="V566" s="13"/>
      <c r="W566" s="7"/>
      <c r="X566" s="7"/>
      <c r="Y566" s="7"/>
      <c r="Z566" s="7"/>
      <c r="AA566" s="7"/>
      <c r="AB566" s="7"/>
      <c r="AC566" s="7"/>
      <c r="AD566" s="7"/>
      <c r="AE566" s="7"/>
      <c r="AF566" s="13"/>
      <c r="AG566" s="13"/>
      <c r="AH566" s="13"/>
      <c r="AI566" s="13"/>
      <c r="AJ566" s="13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1"/>
      <c r="BM566" s="11"/>
      <c r="BN566" s="13"/>
      <c r="BO566" s="13"/>
      <c r="BP566" s="11"/>
    </row>
    <row r="567" ht="15.75" customHeight="1">
      <c r="A567" s="13"/>
      <c r="B567" s="13"/>
      <c r="C567" s="7"/>
      <c r="D567" s="13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13"/>
      <c r="T567" s="13"/>
      <c r="U567" s="13"/>
      <c r="V567" s="13"/>
      <c r="W567" s="7"/>
      <c r="X567" s="7"/>
      <c r="Y567" s="7"/>
      <c r="Z567" s="7"/>
      <c r="AA567" s="7"/>
      <c r="AB567" s="7"/>
      <c r="AC567" s="7"/>
      <c r="AD567" s="7"/>
      <c r="AE567" s="7"/>
      <c r="AF567" s="13"/>
      <c r="AG567" s="13"/>
      <c r="AH567" s="13"/>
      <c r="AI567" s="13"/>
      <c r="AJ567" s="13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1"/>
      <c r="BM567" s="11"/>
      <c r="BN567" s="13"/>
      <c r="BO567" s="13"/>
      <c r="BP567" s="11"/>
    </row>
    <row r="568" ht="15.75" customHeight="1">
      <c r="A568" s="13"/>
      <c r="B568" s="13"/>
      <c r="C568" s="7"/>
      <c r="D568" s="13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13"/>
      <c r="T568" s="13"/>
      <c r="U568" s="13"/>
      <c r="V568" s="13"/>
      <c r="W568" s="7"/>
      <c r="X568" s="7"/>
      <c r="Y568" s="7"/>
      <c r="Z568" s="7"/>
      <c r="AA568" s="7"/>
      <c r="AB568" s="7"/>
      <c r="AC568" s="7"/>
      <c r="AD568" s="7"/>
      <c r="AE568" s="7"/>
      <c r="AF568" s="13"/>
      <c r="AG568" s="13"/>
      <c r="AH568" s="13"/>
      <c r="AI568" s="13"/>
      <c r="AJ568" s="13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1"/>
      <c r="BM568" s="11"/>
      <c r="BN568" s="13"/>
      <c r="BO568" s="13"/>
      <c r="BP568" s="11"/>
    </row>
    <row r="569" ht="15.75" customHeight="1">
      <c r="A569" s="13"/>
      <c r="B569" s="13"/>
      <c r="C569" s="7"/>
      <c r="D569" s="13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13"/>
      <c r="T569" s="13"/>
      <c r="U569" s="13"/>
      <c r="V569" s="13"/>
      <c r="W569" s="7"/>
      <c r="X569" s="7"/>
      <c r="Y569" s="7"/>
      <c r="Z569" s="7"/>
      <c r="AA569" s="7"/>
      <c r="AB569" s="7"/>
      <c r="AC569" s="7"/>
      <c r="AD569" s="7"/>
      <c r="AE569" s="7"/>
      <c r="AF569" s="13"/>
      <c r="AG569" s="13"/>
      <c r="AH569" s="13"/>
      <c r="AI569" s="13"/>
      <c r="AJ569" s="13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1"/>
      <c r="BM569" s="11"/>
      <c r="BN569" s="13"/>
      <c r="BO569" s="13"/>
      <c r="BP569" s="11"/>
    </row>
    <row r="570" ht="15.75" customHeight="1">
      <c r="A570" s="13"/>
      <c r="B570" s="13"/>
      <c r="C570" s="7"/>
      <c r="D570" s="13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13"/>
      <c r="T570" s="13"/>
      <c r="U570" s="13"/>
      <c r="V570" s="13"/>
      <c r="W570" s="7"/>
      <c r="X570" s="7"/>
      <c r="Y570" s="7"/>
      <c r="Z570" s="7"/>
      <c r="AA570" s="7"/>
      <c r="AB570" s="7"/>
      <c r="AC570" s="7"/>
      <c r="AD570" s="7"/>
      <c r="AE570" s="7"/>
      <c r="AF570" s="13"/>
      <c r="AG570" s="13"/>
      <c r="AH570" s="13"/>
      <c r="AI570" s="13"/>
      <c r="AJ570" s="13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1"/>
      <c r="BM570" s="11"/>
      <c r="BN570" s="13"/>
      <c r="BO570" s="13"/>
      <c r="BP570" s="11"/>
    </row>
    <row r="571" ht="15.75" customHeight="1">
      <c r="A571" s="13"/>
      <c r="B571" s="13"/>
      <c r="C571" s="7"/>
      <c r="D571" s="13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13"/>
      <c r="T571" s="13"/>
      <c r="U571" s="13"/>
      <c r="V571" s="13"/>
      <c r="W571" s="7"/>
      <c r="X571" s="7"/>
      <c r="Y571" s="7"/>
      <c r="Z571" s="7"/>
      <c r="AA571" s="7"/>
      <c r="AB571" s="7"/>
      <c r="AC571" s="7"/>
      <c r="AD571" s="7"/>
      <c r="AE571" s="7"/>
      <c r="AF571" s="13"/>
      <c r="AG571" s="13"/>
      <c r="AH571" s="13"/>
      <c r="AI571" s="13"/>
      <c r="AJ571" s="13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1"/>
      <c r="BM571" s="11"/>
      <c r="BN571" s="13"/>
      <c r="BO571" s="13"/>
      <c r="BP571" s="11"/>
    </row>
    <row r="572" ht="15.75" customHeight="1">
      <c r="A572" s="13"/>
      <c r="B572" s="13"/>
      <c r="C572" s="7"/>
      <c r="D572" s="13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13"/>
      <c r="T572" s="13"/>
      <c r="U572" s="13"/>
      <c r="V572" s="13"/>
      <c r="W572" s="7"/>
      <c r="X572" s="7"/>
      <c r="Y572" s="7"/>
      <c r="Z572" s="7"/>
      <c r="AA572" s="7"/>
      <c r="AB572" s="7"/>
      <c r="AC572" s="7"/>
      <c r="AD572" s="7"/>
      <c r="AE572" s="7"/>
      <c r="AF572" s="13"/>
      <c r="AG572" s="13"/>
      <c r="AH572" s="13"/>
      <c r="AI572" s="13"/>
      <c r="AJ572" s="13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1"/>
      <c r="BM572" s="11"/>
      <c r="BN572" s="13"/>
      <c r="BO572" s="13"/>
      <c r="BP572" s="11"/>
    </row>
    <row r="573" ht="15.75" customHeight="1">
      <c r="A573" s="13"/>
      <c r="B573" s="13"/>
      <c r="C573" s="7"/>
      <c r="D573" s="13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13"/>
      <c r="T573" s="13"/>
      <c r="U573" s="13"/>
      <c r="V573" s="13"/>
      <c r="W573" s="7"/>
      <c r="X573" s="7"/>
      <c r="Y573" s="7"/>
      <c r="Z573" s="7"/>
      <c r="AA573" s="7"/>
      <c r="AB573" s="7"/>
      <c r="AC573" s="7"/>
      <c r="AD573" s="7"/>
      <c r="AE573" s="7"/>
      <c r="AF573" s="13"/>
      <c r="AG573" s="13"/>
      <c r="AH573" s="13"/>
      <c r="AI573" s="13"/>
      <c r="AJ573" s="13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1"/>
      <c r="BM573" s="11"/>
      <c r="BN573" s="13"/>
      <c r="BO573" s="13"/>
      <c r="BP573" s="11"/>
    </row>
    <row r="574" ht="15.75" customHeight="1">
      <c r="A574" s="13"/>
      <c r="B574" s="13"/>
      <c r="C574" s="7"/>
      <c r="D574" s="13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13"/>
      <c r="T574" s="13"/>
      <c r="U574" s="13"/>
      <c r="V574" s="13"/>
      <c r="W574" s="7"/>
      <c r="X574" s="7"/>
      <c r="Y574" s="7"/>
      <c r="Z574" s="7"/>
      <c r="AA574" s="7"/>
      <c r="AB574" s="7"/>
      <c r="AC574" s="7"/>
      <c r="AD574" s="7"/>
      <c r="AE574" s="7"/>
      <c r="AF574" s="13"/>
      <c r="AG574" s="13"/>
      <c r="AH574" s="13"/>
      <c r="AI574" s="13"/>
      <c r="AJ574" s="13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1"/>
      <c r="BM574" s="11"/>
      <c r="BN574" s="13"/>
      <c r="BO574" s="13"/>
      <c r="BP574" s="11"/>
    </row>
    <row r="575" ht="15.75" customHeight="1">
      <c r="A575" s="13"/>
      <c r="B575" s="13"/>
      <c r="C575" s="7"/>
      <c r="D575" s="13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13"/>
      <c r="T575" s="13"/>
      <c r="U575" s="13"/>
      <c r="V575" s="13"/>
      <c r="W575" s="7"/>
      <c r="X575" s="7"/>
      <c r="Y575" s="7"/>
      <c r="Z575" s="7"/>
      <c r="AA575" s="7"/>
      <c r="AB575" s="7"/>
      <c r="AC575" s="7"/>
      <c r="AD575" s="7"/>
      <c r="AE575" s="7"/>
      <c r="AF575" s="13"/>
      <c r="AG575" s="13"/>
      <c r="AH575" s="13"/>
      <c r="AI575" s="13"/>
      <c r="AJ575" s="13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1"/>
      <c r="BM575" s="11"/>
      <c r="BN575" s="13"/>
      <c r="BO575" s="13"/>
      <c r="BP575" s="11"/>
    </row>
    <row r="576" ht="15.75" customHeight="1">
      <c r="A576" s="13"/>
      <c r="B576" s="13"/>
      <c r="C576" s="7"/>
      <c r="D576" s="13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13"/>
      <c r="T576" s="13"/>
      <c r="U576" s="13"/>
      <c r="V576" s="13"/>
      <c r="W576" s="7"/>
      <c r="X576" s="7"/>
      <c r="Y576" s="7"/>
      <c r="Z576" s="7"/>
      <c r="AA576" s="7"/>
      <c r="AB576" s="7"/>
      <c r="AC576" s="7"/>
      <c r="AD576" s="7"/>
      <c r="AE576" s="7"/>
      <c r="AF576" s="13"/>
      <c r="AG576" s="13"/>
      <c r="AH576" s="13"/>
      <c r="AI576" s="13"/>
      <c r="AJ576" s="13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1"/>
      <c r="BM576" s="11"/>
      <c r="BN576" s="13"/>
      <c r="BO576" s="13"/>
      <c r="BP576" s="11"/>
    </row>
    <row r="577" ht="15.75" customHeight="1">
      <c r="A577" s="13"/>
      <c r="B577" s="13"/>
      <c r="C577" s="7"/>
      <c r="D577" s="13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13"/>
      <c r="T577" s="13"/>
      <c r="U577" s="13"/>
      <c r="V577" s="13"/>
      <c r="W577" s="7"/>
      <c r="X577" s="7"/>
      <c r="Y577" s="7"/>
      <c r="Z577" s="7"/>
      <c r="AA577" s="7"/>
      <c r="AB577" s="7"/>
      <c r="AC577" s="7"/>
      <c r="AD577" s="7"/>
      <c r="AE577" s="7"/>
      <c r="AF577" s="13"/>
      <c r="AG577" s="13"/>
      <c r="AH577" s="13"/>
      <c r="AI577" s="13"/>
      <c r="AJ577" s="13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1"/>
      <c r="BM577" s="11"/>
      <c r="BN577" s="13"/>
      <c r="BO577" s="13"/>
      <c r="BP577" s="11"/>
    </row>
    <row r="578" ht="15.75" customHeight="1">
      <c r="A578" s="13"/>
      <c r="B578" s="13"/>
      <c r="C578" s="7"/>
      <c r="D578" s="13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13"/>
      <c r="T578" s="13"/>
      <c r="U578" s="13"/>
      <c r="V578" s="13"/>
      <c r="W578" s="7"/>
      <c r="X578" s="7"/>
      <c r="Y578" s="7"/>
      <c r="Z578" s="7"/>
      <c r="AA578" s="7"/>
      <c r="AB578" s="7"/>
      <c r="AC578" s="7"/>
      <c r="AD578" s="7"/>
      <c r="AE578" s="7"/>
      <c r="AF578" s="13"/>
      <c r="AG578" s="13"/>
      <c r="AH578" s="13"/>
      <c r="AI578" s="13"/>
      <c r="AJ578" s="13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1"/>
      <c r="BM578" s="11"/>
      <c r="BN578" s="13"/>
      <c r="BO578" s="13"/>
      <c r="BP578" s="11"/>
    </row>
    <row r="579" ht="15.75" customHeight="1">
      <c r="A579" s="13"/>
      <c r="B579" s="13"/>
      <c r="C579" s="7"/>
      <c r="D579" s="13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13"/>
      <c r="T579" s="13"/>
      <c r="U579" s="13"/>
      <c r="V579" s="13"/>
      <c r="W579" s="7"/>
      <c r="X579" s="7"/>
      <c r="Y579" s="7"/>
      <c r="Z579" s="7"/>
      <c r="AA579" s="7"/>
      <c r="AB579" s="7"/>
      <c r="AC579" s="7"/>
      <c r="AD579" s="7"/>
      <c r="AE579" s="7"/>
      <c r="AF579" s="13"/>
      <c r="AG579" s="13"/>
      <c r="AH579" s="13"/>
      <c r="AI579" s="13"/>
      <c r="AJ579" s="13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1"/>
      <c r="BM579" s="11"/>
      <c r="BN579" s="13"/>
      <c r="BO579" s="13"/>
      <c r="BP579" s="11"/>
    </row>
    <row r="580" ht="15.75" customHeight="1">
      <c r="A580" s="13"/>
      <c r="B580" s="13"/>
      <c r="C580" s="7"/>
      <c r="D580" s="13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13"/>
      <c r="T580" s="13"/>
      <c r="U580" s="13"/>
      <c r="V580" s="13"/>
      <c r="W580" s="7"/>
      <c r="X580" s="7"/>
      <c r="Y580" s="7"/>
      <c r="Z580" s="7"/>
      <c r="AA580" s="7"/>
      <c r="AB580" s="7"/>
      <c r="AC580" s="7"/>
      <c r="AD580" s="7"/>
      <c r="AE580" s="7"/>
      <c r="AF580" s="13"/>
      <c r="AG580" s="13"/>
      <c r="AH580" s="13"/>
      <c r="AI580" s="13"/>
      <c r="AJ580" s="13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1"/>
      <c r="BM580" s="11"/>
      <c r="BN580" s="13"/>
      <c r="BO580" s="13"/>
      <c r="BP580" s="11"/>
    </row>
    <row r="581" ht="15.75" customHeight="1">
      <c r="A581" s="13"/>
      <c r="B581" s="13"/>
      <c r="C581" s="7"/>
      <c r="D581" s="13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13"/>
      <c r="T581" s="13"/>
      <c r="U581" s="13"/>
      <c r="V581" s="13"/>
      <c r="W581" s="7"/>
      <c r="X581" s="7"/>
      <c r="Y581" s="7"/>
      <c r="Z581" s="7"/>
      <c r="AA581" s="7"/>
      <c r="AB581" s="7"/>
      <c r="AC581" s="7"/>
      <c r="AD581" s="7"/>
      <c r="AE581" s="7"/>
      <c r="AF581" s="13"/>
      <c r="AG581" s="13"/>
      <c r="AH581" s="13"/>
      <c r="AI581" s="13"/>
      <c r="AJ581" s="13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1"/>
      <c r="BM581" s="11"/>
      <c r="BN581" s="13"/>
      <c r="BO581" s="13"/>
      <c r="BP581" s="11"/>
    </row>
    <row r="582" ht="15.75" customHeight="1">
      <c r="A582" s="13"/>
      <c r="B582" s="13"/>
      <c r="C582" s="7"/>
      <c r="D582" s="13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13"/>
      <c r="T582" s="13"/>
      <c r="U582" s="13"/>
      <c r="V582" s="13"/>
      <c r="W582" s="7"/>
      <c r="X582" s="7"/>
      <c r="Y582" s="7"/>
      <c r="Z582" s="7"/>
      <c r="AA582" s="7"/>
      <c r="AB582" s="7"/>
      <c r="AC582" s="7"/>
      <c r="AD582" s="7"/>
      <c r="AE582" s="7"/>
      <c r="AF582" s="13"/>
      <c r="AG582" s="13"/>
      <c r="AH582" s="13"/>
      <c r="AI582" s="13"/>
      <c r="AJ582" s="13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1"/>
      <c r="BM582" s="11"/>
      <c r="BN582" s="13"/>
      <c r="BO582" s="13"/>
      <c r="BP582" s="11"/>
    </row>
    <row r="583" ht="15.75" customHeight="1">
      <c r="A583" s="13"/>
      <c r="B583" s="13"/>
      <c r="C583" s="7"/>
      <c r="D583" s="13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13"/>
      <c r="T583" s="13"/>
      <c r="U583" s="13"/>
      <c r="V583" s="13"/>
      <c r="W583" s="7"/>
      <c r="X583" s="7"/>
      <c r="Y583" s="7"/>
      <c r="Z583" s="7"/>
      <c r="AA583" s="7"/>
      <c r="AB583" s="7"/>
      <c r="AC583" s="7"/>
      <c r="AD583" s="7"/>
      <c r="AE583" s="7"/>
      <c r="AF583" s="13"/>
      <c r="AG583" s="13"/>
      <c r="AH583" s="13"/>
      <c r="AI583" s="13"/>
      <c r="AJ583" s="13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1"/>
      <c r="BM583" s="11"/>
      <c r="BN583" s="13"/>
      <c r="BO583" s="13"/>
      <c r="BP583" s="11"/>
    </row>
    <row r="584" ht="15.75" customHeight="1">
      <c r="A584" s="13"/>
      <c r="B584" s="13"/>
      <c r="C584" s="7"/>
      <c r="D584" s="13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13"/>
      <c r="T584" s="13"/>
      <c r="U584" s="13"/>
      <c r="V584" s="13"/>
      <c r="W584" s="7"/>
      <c r="X584" s="7"/>
      <c r="Y584" s="7"/>
      <c r="Z584" s="7"/>
      <c r="AA584" s="7"/>
      <c r="AB584" s="7"/>
      <c r="AC584" s="7"/>
      <c r="AD584" s="7"/>
      <c r="AE584" s="7"/>
      <c r="AF584" s="13"/>
      <c r="AG584" s="13"/>
      <c r="AH584" s="13"/>
      <c r="AI584" s="13"/>
      <c r="AJ584" s="13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1"/>
      <c r="BM584" s="11"/>
      <c r="BN584" s="13"/>
      <c r="BO584" s="13"/>
      <c r="BP584" s="11"/>
    </row>
    <row r="585" ht="15.75" customHeight="1">
      <c r="A585" s="13"/>
      <c r="B585" s="13"/>
      <c r="C585" s="7"/>
      <c r="D585" s="13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13"/>
      <c r="T585" s="13"/>
      <c r="U585" s="13"/>
      <c r="V585" s="13"/>
      <c r="W585" s="7"/>
      <c r="X585" s="7"/>
      <c r="Y585" s="7"/>
      <c r="Z585" s="7"/>
      <c r="AA585" s="7"/>
      <c r="AB585" s="7"/>
      <c r="AC585" s="7"/>
      <c r="AD585" s="7"/>
      <c r="AE585" s="7"/>
      <c r="AF585" s="13"/>
      <c r="AG585" s="13"/>
      <c r="AH585" s="13"/>
      <c r="AI585" s="13"/>
      <c r="AJ585" s="13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1"/>
      <c r="BM585" s="11"/>
      <c r="BN585" s="13"/>
      <c r="BO585" s="13"/>
      <c r="BP585" s="11"/>
    </row>
    <row r="586" ht="15.75" customHeight="1">
      <c r="A586" s="13"/>
      <c r="B586" s="13"/>
      <c r="C586" s="7"/>
      <c r="D586" s="13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13"/>
      <c r="T586" s="13"/>
      <c r="U586" s="13"/>
      <c r="V586" s="13"/>
      <c r="W586" s="7"/>
      <c r="X586" s="7"/>
      <c r="Y586" s="7"/>
      <c r="Z586" s="7"/>
      <c r="AA586" s="7"/>
      <c r="AB586" s="7"/>
      <c r="AC586" s="7"/>
      <c r="AD586" s="7"/>
      <c r="AE586" s="7"/>
      <c r="AF586" s="13"/>
      <c r="AG586" s="13"/>
      <c r="AH586" s="13"/>
      <c r="AI586" s="13"/>
      <c r="AJ586" s="13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1"/>
      <c r="BM586" s="11"/>
      <c r="BN586" s="13"/>
      <c r="BO586" s="13"/>
      <c r="BP586" s="11"/>
    </row>
    <row r="587" ht="15.75" customHeight="1">
      <c r="A587" s="13"/>
      <c r="B587" s="13"/>
      <c r="C587" s="7"/>
      <c r="D587" s="13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13"/>
      <c r="T587" s="13"/>
      <c r="U587" s="13"/>
      <c r="V587" s="13"/>
      <c r="W587" s="7"/>
      <c r="X587" s="7"/>
      <c r="Y587" s="7"/>
      <c r="Z587" s="7"/>
      <c r="AA587" s="7"/>
      <c r="AB587" s="7"/>
      <c r="AC587" s="7"/>
      <c r="AD587" s="7"/>
      <c r="AE587" s="7"/>
      <c r="AF587" s="13"/>
      <c r="AG587" s="13"/>
      <c r="AH587" s="13"/>
      <c r="AI587" s="13"/>
      <c r="AJ587" s="13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1"/>
      <c r="BM587" s="11"/>
      <c r="BN587" s="13"/>
      <c r="BO587" s="13"/>
      <c r="BP587" s="11"/>
    </row>
    <row r="588" ht="15.75" customHeight="1">
      <c r="A588" s="13"/>
      <c r="B588" s="13"/>
      <c r="C588" s="7"/>
      <c r="D588" s="13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13"/>
      <c r="T588" s="13"/>
      <c r="U588" s="13"/>
      <c r="V588" s="13"/>
      <c r="W588" s="7"/>
      <c r="X588" s="7"/>
      <c r="Y588" s="7"/>
      <c r="Z588" s="7"/>
      <c r="AA588" s="7"/>
      <c r="AB588" s="7"/>
      <c r="AC588" s="7"/>
      <c r="AD588" s="7"/>
      <c r="AE588" s="7"/>
      <c r="AF588" s="13"/>
      <c r="AG588" s="13"/>
      <c r="AH588" s="13"/>
      <c r="AI588" s="13"/>
      <c r="AJ588" s="13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1"/>
      <c r="BM588" s="11"/>
      <c r="BN588" s="13"/>
      <c r="BO588" s="13"/>
      <c r="BP588" s="11"/>
    </row>
    <row r="589" ht="15.75" customHeight="1">
      <c r="A589" s="13"/>
      <c r="B589" s="13"/>
      <c r="C589" s="7"/>
      <c r="D589" s="13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13"/>
      <c r="T589" s="13"/>
      <c r="U589" s="13"/>
      <c r="V589" s="13"/>
      <c r="W589" s="7"/>
      <c r="X589" s="7"/>
      <c r="Y589" s="7"/>
      <c r="Z589" s="7"/>
      <c r="AA589" s="7"/>
      <c r="AB589" s="7"/>
      <c r="AC589" s="7"/>
      <c r="AD589" s="7"/>
      <c r="AE589" s="7"/>
      <c r="AF589" s="13"/>
      <c r="AG589" s="13"/>
      <c r="AH589" s="13"/>
      <c r="AI589" s="13"/>
      <c r="AJ589" s="13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1"/>
      <c r="BM589" s="11"/>
      <c r="BN589" s="13"/>
      <c r="BO589" s="13"/>
      <c r="BP589" s="11"/>
    </row>
    <row r="590" ht="15.75" customHeight="1">
      <c r="A590" s="13"/>
      <c r="B590" s="13"/>
      <c r="C590" s="7"/>
      <c r="D590" s="13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13"/>
      <c r="T590" s="13"/>
      <c r="U590" s="13"/>
      <c r="V590" s="13"/>
      <c r="W590" s="7"/>
      <c r="X590" s="7"/>
      <c r="Y590" s="7"/>
      <c r="Z590" s="7"/>
      <c r="AA590" s="7"/>
      <c r="AB590" s="7"/>
      <c r="AC590" s="7"/>
      <c r="AD590" s="7"/>
      <c r="AE590" s="7"/>
      <c r="AF590" s="13"/>
      <c r="AG590" s="13"/>
      <c r="AH590" s="13"/>
      <c r="AI590" s="13"/>
      <c r="AJ590" s="13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1"/>
      <c r="BM590" s="11"/>
      <c r="BN590" s="13"/>
      <c r="BO590" s="13"/>
      <c r="BP590" s="11"/>
    </row>
    <row r="591" ht="15.75" customHeight="1">
      <c r="A591" s="13"/>
      <c r="B591" s="13"/>
      <c r="C591" s="7"/>
      <c r="D591" s="13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13"/>
      <c r="T591" s="13"/>
      <c r="U591" s="13"/>
      <c r="V591" s="13"/>
      <c r="W591" s="7"/>
      <c r="X591" s="7"/>
      <c r="Y591" s="7"/>
      <c r="Z591" s="7"/>
      <c r="AA591" s="7"/>
      <c r="AB591" s="7"/>
      <c r="AC591" s="7"/>
      <c r="AD591" s="7"/>
      <c r="AE591" s="7"/>
      <c r="AF591" s="13"/>
      <c r="AG591" s="13"/>
      <c r="AH591" s="13"/>
      <c r="AI591" s="13"/>
      <c r="AJ591" s="13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1"/>
      <c r="BM591" s="11"/>
      <c r="BN591" s="13"/>
      <c r="BO591" s="13"/>
      <c r="BP591" s="11"/>
    </row>
    <row r="592" ht="15.75" customHeight="1">
      <c r="A592" s="13"/>
      <c r="B592" s="13"/>
      <c r="C592" s="7"/>
      <c r="D592" s="13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13"/>
      <c r="T592" s="13"/>
      <c r="U592" s="13"/>
      <c r="V592" s="13"/>
      <c r="W592" s="7"/>
      <c r="X592" s="7"/>
      <c r="Y592" s="7"/>
      <c r="Z592" s="7"/>
      <c r="AA592" s="7"/>
      <c r="AB592" s="7"/>
      <c r="AC592" s="7"/>
      <c r="AD592" s="7"/>
      <c r="AE592" s="7"/>
      <c r="AF592" s="13"/>
      <c r="AG592" s="13"/>
      <c r="AH592" s="13"/>
      <c r="AI592" s="13"/>
      <c r="AJ592" s="13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1"/>
      <c r="BM592" s="11"/>
      <c r="BN592" s="13"/>
      <c r="BO592" s="13"/>
      <c r="BP592" s="11"/>
    </row>
    <row r="593" ht="15.75" customHeight="1">
      <c r="A593" s="13"/>
      <c r="B593" s="13"/>
      <c r="C593" s="7"/>
      <c r="D593" s="13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13"/>
      <c r="T593" s="13"/>
      <c r="U593" s="13"/>
      <c r="V593" s="13"/>
      <c r="W593" s="7"/>
      <c r="X593" s="7"/>
      <c r="Y593" s="7"/>
      <c r="Z593" s="7"/>
      <c r="AA593" s="7"/>
      <c r="AB593" s="7"/>
      <c r="AC593" s="7"/>
      <c r="AD593" s="7"/>
      <c r="AE593" s="7"/>
      <c r="AF593" s="13"/>
      <c r="AG593" s="13"/>
      <c r="AH593" s="13"/>
      <c r="AI593" s="13"/>
      <c r="AJ593" s="13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1"/>
      <c r="BM593" s="11"/>
      <c r="BN593" s="13"/>
      <c r="BO593" s="13"/>
      <c r="BP593" s="11"/>
    </row>
    <row r="594" ht="15.75" customHeight="1">
      <c r="A594" s="13"/>
      <c r="B594" s="13"/>
      <c r="C594" s="7"/>
      <c r="D594" s="13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13"/>
      <c r="T594" s="13"/>
      <c r="U594" s="13"/>
      <c r="V594" s="13"/>
      <c r="W594" s="7"/>
      <c r="X594" s="7"/>
      <c r="Y594" s="7"/>
      <c r="Z594" s="7"/>
      <c r="AA594" s="7"/>
      <c r="AB594" s="7"/>
      <c r="AC594" s="7"/>
      <c r="AD594" s="7"/>
      <c r="AE594" s="7"/>
      <c r="AF594" s="13"/>
      <c r="AG594" s="13"/>
      <c r="AH594" s="13"/>
      <c r="AI594" s="13"/>
      <c r="AJ594" s="13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1"/>
      <c r="BM594" s="11"/>
      <c r="BN594" s="13"/>
      <c r="BO594" s="13"/>
      <c r="BP594" s="11"/>
    </row>
    <row r="595" ht="15.75" customHeight="1">
      <c r="A595" s="13"/>
      <c r="B595" s="13"/>
      <c r="C595" s="7"/>
      <c r="D595" s="13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13"/>
      <c r="T595" s="13"/>
      <c r="U595" s="13"/>
      <c r="V595" s="13"/>
      <c r="W595" s="7"/>
      <c r="X595" s="7"/>
      <c r="Y595" s="7"/>
      <c r="Z595" s="7"/>
      <c r="AA595" s="7"/>
      <c r="AB595" s="7"/>
      <c r="AC595" s="7"/>
      <c r="AD595" s="7"/>
      <c r="AE595" s="7"/>
      <c r="AF595" s="13"/>
      <c r="AG595" s="13"/>
      <c r="AH595" s="13"/>
      <c r="AI595" s="13"/>
      <c r="AJ595" s="13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1"/>
      <c r="BM595" s="11"/>
      <c r="BN595" s="13"/>
      <c r="BO595" s="13"/>
      <c r="BP595" s="11"/>
    </row>
    <row r="596" ht="15.75" customHeight="1">
      <c r="A596" s="13"/>
      <c r="B596" s="13"/>
      <c r="C596" s="7"/>
      <c r="D596" s="13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13"/>
      <c r="T596" s="13"/>
      <c r="U596" s="13"/>
      <c r="V596" s="13"/>
      <c r="W596" s="7"/>
      <c r="X596" s="7"/>
      <c r="Y596" s="7"/>
      <c r="Z596" s="7"/>
      <c r="AA596" s="7"/>
      <c r="AB596" s="7"/>
      <c r="AC596" s="7"/>
      <c r="AD596" s="7"/>
      <c r="AE596" s="7"/>
      <c r="AF596" s="13"/>
      <c r="AG596" s="13"/>
      <c r="AH596" s="13"/>
      <c r="AI596" s="13"/>
      <c r="AJ596" s="13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1"/>
      <c r="BM596" s="11"/>
      <c r="BN596" s="13"/>
      <c r="BO596" s="13"/>
      <c r="BP596" s="11"/>
    </row>
    <row r="597" ht="15.75" customHeight="1">
      <c r="A597" s="13"/>
      <c r="B597" s="13"/>
      <c r="C597" s="7"/>
      <c r="D597" s="13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13"/>
      <c r="T597" s="13"/>
      <c r="U597" s="13"/>
      <c r="V597" s="13"/>
      <c r="W597" s="7"/>
      <c r="X597" s="7"/>
      <c r="Y597" s="7"/>
      <c r="Z597" s="7"/>
      <c r="AA597" s="7"/>
      <c r="AB597" s="7"/>
      <c r="AC597" s="7"/>
      <c r="AD597" s="7"/>
      <c r="AE597" s="7"/>
      <c r="AF597" s="13"/>
      <c r="AG597" s="13"/>
      <c r="AH597" s="13"/>
      <c r="AI597" s="13"/>
      <c r="AJ597" s="13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1"/>
      <c r="BM597" s="11"/>
      <c r="BN597" s="13"/>
      <c r="BO597" s="13"/>
      <c r="BP597" s="11"/>
    </row>
    <row r="598" ht="15.75" customHeight="1">
      <c r="A598" s="13"/>
      <c r="B598" s="13"/>
      <c r="C598" s="7"/>
      <c r="D598" s="13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13"/>
      <c r="T598" s="13"/>
      <c r="U598" s="13"/>
      <c r="V598" s="13"/>
      <c r="W598" s="7"/>
      <c r="X598" s="7"/>
      <c r="Y598" s="7"/>
      <c r="Z598" s="7"/>
      <c r="AA598" s="7"/>
      <c r="AB598" s="7"/>
      <c r="AC598" s="7"/>
      <c r="AD598" s="7"/>
      <c r="AE598" s="7"/>
      <c r="AF598" s="13"/>
      <c r="AG598" s="13"/>
      <c r="AH598" s="13"/>
      <c r="AI598" s="13"/>
      <c r="AJ598" s="13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1"/>
      <c r="BM598" s="11"/>
      <c r="BN598" s="13"/>
      <c r="BO598" s="13"/>
      <c r="BP598" s="11"/>
    </row>
    <row r="599" ht="15.75" customHeight="1">
      <c r="A599" s="13"/>
      <c r="B599" s="13"/>
      <c r="C599" s="7"/>
      <c r="D599" s="13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13"/>
      <c r="T599" s="13"/>
      <c r="U599" s="13"/>
      <c r="V599" s="13"/>
      <c r="W599" s="7"/>
      <c r="X599" s="7"/>
      <c r="Y599" s="7"/>
      <c r="Z599" s="7"/>
      <c r="AA599" s="7"/>
      <c r="AB599" s="7"/>
      <c r="AC599" s="7"/>
      <c r="AD599" s="7"/>
      <c r="AE599" s="7"/>
      <c r="AF599" s="13"/>
      <c r="AG599" s="13"/>
      <c r="AH599" s="13"/>
      <c r="AI599" s="13"/>
      <c r="AJ599" s="13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1"/>
      <c r="BM599" s="11"/>
      <c r="BN599" s="13"/>
      <c r="BO599" s="13"/>
      <c r="BP599" s="11"/>
    </row>
    <row r="600" ht="15.75" customHeight="1">
      <c r="A600" s="13"/>
      <c r="B600" s="13"/>
      <c r="C600" s="7"/>
      <c r="D600" s="13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13"/>
      <c r="T600" s="13"/>
      <c r="U600" s="13"/>
      <c r="V600" s="13"/>
      <c r="W600" s="7"/>
      <c r="X600" s="7"/>
      <c r="Y600" s="7"/>
      <c r="Z600" s="7"/>
      <c r="AA600" s="7"/>
      <c r="AB600" s="7"/>
      <c r="AC600" s="7"/>
      <c r="AD600" s="7"/>
      <c r="AE600" s="7"/>
      <c r="AF600" s="13"/>
      <c r="AG600" s="13"/>
      <c r="AH600" s="13"/>
      <c r="AI600" s="13"/>
      <c r="AJ600" s="13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1"/>
      <c r="BM600" s="11"/>
      <c r="BN600" s="13"/>
      <c r="BO600" s="13"/>
      <c r="BP600" s="11"/>
    </row>
    <row r="601" ht="15.75" customHeight="1">
      <c r="A601" s="13"/>
      <c r="B601" s="13"/>
      <c r="C601" s="7"/>
      <c r="D601" s="13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13"/>
      <c r="T601" s="13"/>
      <c r="U601" s="13"/>
      <c r="V601" s="13"/>
      <c r="W601" s="7"/>
      <c r="X601" s="7"/>
      <c r="Y601" s="7"/>
      <c r="Z601" s="7"/>
      <c r="AA601" s="7"/>
      <c r="AB601" s="7"/>
      <c r="AC601" s="7"/>
      <c r="AD601" s="7"/>
      <c r="AE601" s="7"/>
      <c r="AF601" s="13"/>
      <c r="AG601" s="13"/>
      <c r="AH601" s="13"/>
      <c r="AI601" s="13"/>
      <c r="AJ601" s="13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1"/>
      <c r="BM601" s="11"/>
      <c r="BN601" s="13"/>
      <c r="BO601" s="13"/>
      <c r="BP601" s="11"/>
    </row>
    <row r="602" ht="15.75" customHeight="1">
      <c r="A602" s="13"/>
      <c r="B602" s="13"/>
      <c r="C602" s="7"/>
      <c r="D602" s="13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13"/>
      <c r="T602" s="13"/>
      <c r="U602" s="13"/>
      <c r="V602" s="13"/>
      <c r="W602" s="7"/>
      <c r="X602" s="7"/>
      <c r="Y602" s="7"/>
      <c r="Z602" s="7"/>
      <c r="AA602" s="7"/>
      <c r="AB602" s="7"/>
      <c r="AC602" s="7"/>
      <c r="AD602" s="7"/>
      <c r="AE602" s="7"/>
      <c r="AF602" s="13"/>
      <c r="AG602" s="13"/>
      <c r="AH602" s="13"/>
      <c r="AI602" s="13"/>
      <c r="AJ602" s="13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1"/>
      <c r="BM602" s="11"/>
      <c r="BN602" s="13"/>
      <c r="BO602" s="13"/>
      <c r="BP602" s="11"/>
    </row>
    <row r="603" ht="15.75" customHeight="1">
      <c r="A603" s="13"/>
      <c r="B603" s="13"/>
      <c r="C603" s="7"/>
      <c r="D603" s="13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13"/>
      <c r="T603" s="13"/>
      <c r="U603" s="13"/>
      <c r="V603" s="13"/>
      <c r="W603" s="7"/>
      <c r="X603" s="7"/>
      <c r="Y603" s="7"/>
      <c r="Z603" s="7"/>
      <c r="AA603" s="7"/>
      <c r="AB603" s="7"/>
      <c r="AC603" s="7"/>
      <c r="AD603" s="7"/>
      <c r="AE603" s="7"/>
      <c r="AF603" s="13"/>
      <c r="AG603" s="13"/>
      <c r="AH603" s="13"/>
      <c r="AI603" s="13"/>
      <c r="AJ603" s="13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1"/>
      <c r="BM603" s="11"/>
      <c r="BN603" s="13"/>
      <c r="BO603" s="13"/>
      <c r="BP603" s="11"/>
    </row>
    <row r="604" ht="15.75" customHeight="1">
      <c r="A604" s="13"/>
      <c r="B604" s="13"/>
      <c r="C604" s="7"/>
      <c r="D604" s="13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13"/>
      <c r="T604" s="13"/>
      <c r="U604" s="13"/>
      <c r="V604" s="13"/>
      <c r="W604" s="7"/>
      <c r="X604" s="7"/>
      <c r="Y604" s="7"/>
      <c r="Z604" s="7"/>
      <c r="AA604" s="7"/>
      <c r="AB604" s="7"/>
      <c r="AC604" s="7"/>
      <c r="AD604" s="7"/>
      <c r="AE604" s="7"/>
      <c r="AF604" s="13"/>
      <c r="AG604" s="13"/>
      <c r="AH604" s="13"/>
      <c r="AI604" s="13"/>
      <c r="AJ604" s="13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1"/>
      <c r="BM604" s="11"/>
      <c r="BN604" s="13"/>
      <c r="BO604" s="13"/>
      <c r="BP604" s="11"/>
    </row>
    <row r="605" ht="15.75" customHeight="1">
      <c r="A605" s="13"/>
      <c r="B605" s="13"/>
      <c r="C605" s="7"/>
      <c r="D605" s="13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13"/>
      <c r="T605" s="13"/>
      <c r="U605" s="13"/>
      <c r="V605" s="13"/>
      <c r="W605" s="7"/>
      <c r="X605" s="7"/>
      <c r="Y605" s="7"/>
      <c r="Z605" s="7"/>
      <c r="AA605" s="7"/>
      <c r="AB605" s="7"/>
      <c r="AC605" s="7"/>
      <c r="AD605" s="7"/>
      <c r="AE605" s="7"/>
      <c r="AF605" s="13"/>
      <c r="AG605" s="13"/>
      <c r="AH605" s="13"/>
      <c r="AI605" s="13"/>
      <c r="AJ605" s="13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1"/>
      <c r="BM605" s="11"/>
      <c r="BN605" s="13"/>
      <c r="BO605" s="13"/>
      <c r="BP605" s="11"/>
    </row>
    <row r="606" ht="15.75" customHeight="1">
      <c r="A606" s="13"/>
      <c r="B606" s="13"/>
      <c r="C606" s="7"/>
      <c r="D606" s="13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13"/>
      <c r="T606" s="13"/>
      <c r="U606" s="13"/>
      <c r="V606" s="13"/>
      <c r="W606" s="7"/>
      <c r="X606" s="7"/>
      <c r="Y606" s="7"/>
      <c r="Z606" s="7"/>
      <c r="AA606" s="7"/>
      <c r="AB606" s="7"/>
      <c r="AC606" s="7"/>
      <c r="AD606" s="7"/>
      <c r="AE606" s="7"/>
      <c r="AF606" s="13"/>
      <c r="AG606" s="13"/>
      <c r="AH606" s="13"/>
      <c r="AI606" s="13"/>
      <c r="AJ606" s="13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1"/>
      <c r="BM606" s="11"/>
      <c r="BN606" s="13"/>
      <c r="BO606" s="13"/>
      <c r="BP606" s="11"/>
    </row>
    <row r="607" ht="15.75" customHeight="1">
      <c r="A607" s="13"/>
      <c r="B607" s="13"/>
      <c r="C607" s="7"/>
      <c r="D607" s="13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13"/>
      <c r="T607" s="13"/>
      <c r="U607" s="13"/>
      <c r="V607" s="13"/>
      <c r="W607" s="7"/>
      <c r="X607" s="7"/>
      <c r="Y607" s="7"/>
      <c r="Z607" s="7"/>
      <c r="AA607" s="7"/>
      <c r="AB607" s="7"/>
      <c r="AC607" s="7"/>
      <c r="AD607" s="7"/>
      <c r="AE607" s="7"/>
      <c r="AF607" s="13"/>
      <c r="AG607" s="13"/>
      <c r="AH607" s="13"/>
      <c r="AI607" s="13"/>
      <c r="AJ607" s="13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1"/>
      <c r="BM607" s="11"/>
      <c r="BN607" s="13"/>
      <c r="BO607" s="13"/>
      <c r="BP607" s="11"/>
    </row>
    <row r="608" ht="15.75" customHeight="1">
      <c r="A608" s="13"/>
      <c r="B608" s="13"/>
      <c r="C608" s="7"/>
      <c r="D608" s="13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13"/>
      <c r="T608" s="13"/>
      <c r="U608" s="13"/>
      <c r="V608" s="13"/>
      <c r="W608" s="7"/>
      <c r="X608" s="7"/>
      <c r="Y608" s="7"/>
      <c r="Z608" s="7"/>
      <c r="AA608" s="7"/>
      <c r="AB608" s="7"/>
      <c r="AC608" s="7"/>
      <c r="AD608" s="7"/>
      <c r="AE608" s="7"/>
      <c r="AF608" s="13"/>
      <c r="AG608" s="13"/>
      <c r="AH608" s="13"/>
      <c r="AI608" s="13"/>
      <c r="AJ608" s="13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1"/>
      <c r="BM608" s="11"/>
      <c r="BN608" s="13"/>
      <c r="BO608" s="13"/>
      <c r="BP608" s="11"/>
    </row>
    <row r="609" ht="15.75" customHeight="1">
      <c r="A609" s="13"/>
      <c r="B609" s="13"/>
      <c r="C609" s="7"/>
      <c r="D609" s="13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13"/>
      <c r="T609" s="13"/>
      <c r="U609" s="13"/>
      <c r="V609" s="13"/>
      <c r="W609" s="7"/>
      <c r="X609" s="7"/>
      <c r="Y609" s="7"/>
      <c r="Z609" s="7"/>
      <c r="AA609" s="7"/>
      <c r="AB609" s="7"/>
      <c r="AC609" s="7"/>
      <c r="AD609" s="7"/>
      <c r="AE609" s="7"/>
      <c r="AF609" s="13"/>
      <c r="AG609" s="13"/>
      <c r="AH609" s="13"/>
      <c r="AI609" s="13"/>
      <c r="AJ609" s="13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1"/>
      <c r="BM609" s="11"/>
      <c r="BN609" s="13"/>
      <c r="BO609" s="13"/>
      <c r="BP609" s="11"/>
    </row>
    <row r="610" ht="15.75" customHeight="1">
      <c r="A610" s="13"/>
      <c r="B610" s="13"/>
      <c r="C610" s="7"/>
      <c r="D610" s="13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13"/>
      <c r="T610" s="13"/>
      <c r="U610" s="13"/>
      <c r="V610" s="13"/>
      <c r="W610" s="7"/>
      <c r="X610" s="7"/>
      <c r="Y610" s="7"/>
      <c r="Z610" s="7"/>
      <c r="AA610" s="7"/>
      <c r="AB610" s="7"/>
      <c r="AC610" s="7"/>
      <c r="AD610" s="7"/>
      <c r="AE610" s="7"/>
      <c r="AF610" s="13"/>
      <c r="AG610" s="13"/>
      <c r="AH610" s="13"/>
      <c r="AI610" s="13"/>
      <c r="AJ610" s="13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1"/>
      <c r="BM610" s="11"/>
      <c r="BN610" s="13"/>
      <c r="BO610" s="13"/>
      <c r="BP610" s="11"/>
    </row>
    <row r="611" ht="15.75" customHeight="1">
      <c r="A611" s="13"/>
      <c r="B611" s="13"/>
      <c r="C611" s="7"/>
      <c r="D611" s="13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13"/>
      <c r="T611" s="13"/>
      <c r="U611" s="13"/>
      <c r="V611" s="13"/>
      <c r="W611" s="7"/>
      <c r="X611" s="7"/>
      <c r="Y611" s="7"/>
      <c r="Z611" s="7"/>
      <c r="AA611" s="7"/>
      <c r="AB611" s="7"/>
      <c r="AC611" s="7"/>
      <c r="AD611" s="7"/>
      <c r="AE611" s="7"/>
      <c r="AF611" s="13"/>
      <c r="AG611" s="13"/>
      <c r="AH611" s="13"/>
      <c r="AI611" s="13"/>
      <c r="AJ611" s="13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1"/>
      <c r="BM611" s="11"/>
      <c r="BN611" s="13"/>
      <c r="BO611" s="13"/>
      <c r="BP611" s="11"/>
    </row>
    <row r="612" ht="15.75" customHeight="1">
      <c r="A612" s="13"/>
      <c r="B612" s="13"/>
      <c r="C612" s="7"/>
      <c r="D612" s="13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13"/>
      <c r="T612" s="13"/>
      <c r="U612" s="13"/>
      <c r="V612" s="13"/>
      <c r="W612" s="7"/>
      <c r="X612" s="7"/>
      <c r="Y612" s="7"/>
      <c r="Z612" s="7"/>
      <c r="AA612" s="7"/>
      <c r="AB612" s="7"/>
      <c r="AC612" s="7"/>
      <c r="AD612" s="7"/>
      <c r="AE612" s="7"/>
      <c r="AF612" s="13"/>
      <c r="AG612" s="13"/>
      <c r="AH612" s="13"/>
      <c r="AI612" s="13"/>
      <c r="AJ612" s="13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1"/>
      <c r="BM612" s="11"/>
      <c r="BN612" s="13"/>
      <c r="BO612" s="13"/>
      <c r="BP612" s="11"/>
    </row>
    <row r="613" ht="15.75" customHeight="1">
      <c r="A613" s="13"/>
      <c r="B613" s="13"/>
      <c r="C613" s="7"/>
      <c r="D613" s="13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13"/>
      <c r="T613" s="13"/>
      <c r="U613" s="13"/>
      <c r="V613" s="13"/>
      <c r="W613" s="7"/>
      <c r="X613" s="7"/>
      <c r="Y613" s="7"/>
      <c r="Z613" s="7"/>
      <c r="AA613" s="7"/>
      <c r="AB613" s="7"/>
      <c r="AC613" s="7"/>
      <c r="AD613" s="7"/>
      <c r="AE613" s="7"/>
      <c r="AF613" s="13"/>
      <c r="AG613" s="13"/>
      <c r="AH613" s="13"/>
      <c r="AI613" s="13"/>
      <c r="AJ613" s="13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1"/>
      <c r="BM613" s="11"/>
      <c r="BN613" s="13"/>
      <c r="BO613" s="13"/>
      <c r="BP613" s="11"/>
    </row>
    <row r="614" ht="15.75" customHeight="1">
      <c r="A614" s="13"/>
      <c r="B614" s="13"/>
      <c r="C614" s="7"/>
      <c r="D614" s="13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13"/>
      <c r="T614" s="13"/>
      <c r="U614" s="13"/>
      <c r="V614" s="13"/>
      <c r="W614" s="7"/>
      <c r="X614" s="7"/>
      <c r="Y614" s="7"/>
      <c r="Z614" s="7"/>
      <c r="AA614" s="7"/>
      <c r="AB614" s="7"/>
      <c r="AC614" s="7"/>
      <c r="AD614" s="7"/>
      <c r="AE614" s="7"/>
      <c r="AF614" s="13"/>
      <c r="AG614" s="13"/>
      <c r="AH614" s="13"/>
      <c r="AI614" s="13"/>
      <c r="AJ614" s="13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1"/>
      <c r="BM614" s="11"/>
      <c r="BN614" s="13"/>
      <c r="BO614" s="13"/>
      <c r="BP614" s="11"/>
    </row>
    <row r="615" ht="15.75" customHeight="1">
      <c r="A615" s="13"/>
      <c r="B615" s="13"/>
      <c r="C615" s="7"/>
      <c r="D615" s="13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13"/>
      <c r="T615" s="13"/>
      <c r="U615" s="13"/>
      <c r="V615" s="13"/>
      <c r="W615" s="7"/>
      <c r="X615" s="7"/>
      <c r="Y615" s="7"/>
      <c r="Z615" s="7"/>
      <c r="AA615" s="7"/>
      <c r="AB615" s="7"/>
      <c r="AC615" s="7"/>
      <c r="AD615" s="7"/>
      <c r="AE615" s="7"/>
      <c r="AF615" s="13"/>
      <c r="AG615" s="13"/>
      <c r="AH615" s="13"/>
      <c r="AI615" s="13"/>
      <c r="AJ615" s="13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1"/>
      <c r="BM615" s="11"/>
      <c r="BN615" s="13"/>
      <c r="BO615" s="13"/>
      <c r="BP615" s="11"/>
    </row>
    <row r="616" ht="15.75" customHeight="1">
      <c r="A616" s="13"/>
      <c r="B616" s="13"/>
      <c r="C616" s="7"/>
      <c r="D616" s="13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13"/>
      <c r="T616" s="13"/>
      <c r="U616" s="13"/>
      <c r="V616" s="13"/>
      <c r="W616" s="7"/>
      <c r="X616" s="7"/>
      <c r="Y616" s="7"/>
      <c r="Z616" s="7"/>
      <c r="AA616" s="7"/>
      <c r="AB616" s="7"/>
      <c r="AC616" s="7"/>
      <c r="AD616" s="7"/>
      <c r="AE616" s="7"/>
      <c r="AF616" s="13"/>
      <c r="AG616" s="13"/>
      <c r="AH616" s="13"/>
      <c r="AI616" s="13"/>
      <c r="AJ616" s="13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1"/>
      <c r="BM616" s="11"/>
      <c r="BN616" s="13"/>
      <c r="BO616" s="13"/>
      <c r="BP616" s="11"/>
    </row>
    <row r="617" ht="15.75" customHeight="1">
      <c r="A617" s="13"/>
      <c r="B617" s="13"/>
      <c r="C617" s="7"/>
      <c r="D617" s="13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13"/>
      <c r="T617" s="13"/>
      <c r="U617" s="13"/>
      <c r="V617" s="13"/>
      <c r="W617" s="7"/>
      <c r="X617" s="7"/>
      <c r="Y617" s="7"/>
      <c r="Z617" s="7"/>
      <c r="AA617" s="7"/>
      <c r="AB617" s="7"/>
      <c r="AC617" s="7"/>
      <c r="AD617" s="7"/>
      <c r="AE617" s="7"/>
      <c r="AF617" s="13"/>
      <c r="AG617" s="13"/>
      <c r="AH617" s="13"/>
      <c r="AI617" s="13"/>
      <c r="AJ617" s="13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1"/>
      <c r="BM617" s="11"/>
      <c r="BN617" s="13"/>
      <c r="BO617" s="13"/>
      <c r="BP617" s="11"/>
    </row>
    <row r="618" ht="15.75" customHeight="1">
      <c r="A618" s="13"/>
      <c r="B618" s="13"/>
      <c r="C618" s="7"/>
      <c r="D618" s="13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13"/>
      <c r="T618" s="13"/>
      <c r="U618" s="13"/>
      <c r="V618" s="13"/>
      <c r="W618" s="7"/>
      <c r="X618" s="7"/>
      <c r="Y618" s="7"/>
      <c r="Z618" s="7"/>
      <c r="AA618" s="7"/>
      <c r="AB618" s="7"/>
      <c r="AC618" s="7"/>
      <c r="AD618" s="7"/>
      <c r="AE618" s="7"/>
      <c r="AF618" s="13"/>
      <c r="AG618" s="13"/>
      <c r="AH618" s="13"/>
      <c r="AI618" s="13"/>
      <c r="AJ618" s="13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1"/>
      <c r="BM618" s="11"/>
      <c r="BN618" s="13"/>
      <c r="BO618" s="13"/>
      <c r="BP618" s="11"/>
    </row>
    <row r="619" ht="15.75" customHeight="1">
      <c r="A619" s="13"/>
      <c r="B619" s="13"/>
      <c r="C619" s="7"/>
      <c r="D619" s="13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13"/>
      <c r="T619" s="13"/>
      <c r="U619" s="13"/>
      <c r="V619" s="13"/>
      <c r="W619" s="7"/>
      <c r="X619" s="7"/>
      <c r="Y619" s="7"/>
      <c r="Z619" s="7"/>
      <c r="AA619" s="7"/>
      <c r="AB619" s="7"/>
      <c r="AC619" s="7"/>
      <c r="AD619" s="7"/>
      <c r="AE619" s="7"/>
      <c r="AF619" s="13"/>
      <c r="AG619" s="13"/>
      <c r="AH619" s="13"/>
      <c r="AI619" s="13"/>
      <c r="AJ619" s="13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1"/>
      <c r="BM619" s="11"/>
      <c r="BN619" s="13"/>
      <c r="BO619" s="13"/>
      <c r="BP619" s="11"/>
    </row>
    <row r="620" ht="15.75" customHeight="1">
      <c r="A620" s="13"/>
      <c r="B620" s="13"/>
      <c r="C620" s="7"/>
      <c r="D620" s="13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13"/>
      <c r="T620" s="13"/>
      <c r="U620" s="13"/>
      <c r="V620" s="13"/>
      <c r="W620" s="7"/>
      <c r="X620" s="7"/>
      <c r="Y620" s="7"/>
      <c r="Z620" s="7"/>
      <c r="AA620" s="7"/>
      <c r="AB620" s="7"/>
      <c r="AC620" s="7"/>
      <c r="AD620" s="7"/>
      <c r="AE620" s="7"/>
      <c r="AF620" s="13"/>
      <c r="AG620" s="13"/>
      <c r="AH620" s="13"/>
      <c r="AI620" s="13"/>
      <c r="AJ620" s="13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1"/>
      <c r="BM620" s="11"/>
      <c r="BN620" s="13"/>
      <c r="BO620" s="13"/>
      <c r="BP620" s="11"/>
    </row>
    <row r="621" ht="15.75" customHeight="1">
      <c r="A621" s="13"/>
      <c r="B621" s="13"/>
      <c r="C621" s="7"/>
      <c r="D621" s="13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13"/>
      <c r="T621" s="13"/>
      <c r="U621" s="13"/>
      <c r="V621" s="13"/>
      <c r="W621" s="7"/>
      <c r="X621" s="7"/>
      <c r="Y621" s="7"/>
      <c r="Z621" s="7"/>
      <c r="AA621" s="7"/>
      <c r="AB621" s="7"/>
      <c r="AC621" s="7"/>
      <c r="AD621" s="7"/>
      <c r="AE621" s="7"/>
      <c r="AF621" s="13"/>
      <c r="AG621" s="13"/>
      <c r="AH621" s="13"/>
      <c r="AI621" s="13"/>
      <c r="AJ621" s="13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1"/>
      <c r="BM621" s="11"/>
      <c r="BN621" s="13"/>
      <c r="BO621" s="13"/>
      <c r="BP621" s="11"/>
    </row>
    <row r="622" ht="15.75" customHeight="1">
      <c r="A622" s="13"/>
      <c r="B622" s="13"/>
      <c r="C622" s="7"/>
      <c r="D622" s="13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13"/>
      <c r="T622" s="13"/>
      <c r="U622" s="13"/>
      <c r="V622" s="13"/>
      <c r="W622" s="7"/>
      <c r="X622" s="7"/>
      <c r="Y622" s="7"/>
      <c r="Z622" s="7"/>
      <c r="AA622" s="7"/>
      <c r="AB622" s="7"/>
      <c r="AC622" s="7"/>
      <c r="AD622" s="7"/>
      <c r="AE622" s="7"/>
      <c r="AF622" s="13"/>
      <c r="AG622" s="13"/>
      <c r="AH622" s="13"/>
      <c r="AI622" s="13"/>
      <c r="AJ622" s="13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1"/>
      <c r="BM622" s="11"/>
      <c r="BN622" s="13"/>
      <c r="BO622" s="13"/>
      <c r="BP622" s="11"/>
    </row>
    <row r="623" ht="15.75" customHeight="1">
      <c r="A623" s="13"/>
      <c r="B623" s="13"/>
      <c r="C623" s="7"/>
      <c r="D623" s="13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13"/>
      <c r="T623" s="13"/>
      <c r="U623" s="13"/>
      <c r="V623" s="13"/>
      <c r="W623" s="7"/>
      <c r="X623" s="7"/>
      <c r="Y623" s="7"/>
      <c r="Z623" s="7"/>
      <c r="AA623" s="7"/>
      <c r="AB623" s="7"/>
      <c r="AC623" s="7"/>
      <c r="AD623" s="7"/>
      <c r="AE623" s="7"/>
      <c r="AF623" s="13"/>
      <c r="AG623" s="13"/>
      <c r="AH623" s="13"/>
      <c r="AI623" s="13"/>
      <c r="AJ623" s="13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1"/>
      <c r="BM623" s="11"/>
      <c r="BN623" s="13"/>
      <c r="BO623" s="13"/>
      <c r="BP623" s="11"/>
    </row>
    <row r="624" ht="15.75" customHeight="1">
      <c r="A624" s="13"/>
      <c r="B624" s="13"/>
      <c r="C624" s="7"/>
      <c r="D624" s="13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13"/>
      <c r="T624" s="13"/>
      <c r="U624" s="13"/>
      <c r="V624" s="13"/>
      <c r="W624" s="7"/>
      <c r="X624" s="7"/>
      <c r="Y624" s="7"/>
      <c r="Z624" s="7"/>
      <c r="AA624" s="7"/>
      <c r="AB624" s="7"/>
      <c r="AC624" s="7"/>
      <c r="AD624" s="7"/>
      <c r="AE624" s="7"/>
      <c r="AF624" s="13"/>
      <c r="AG624" s="13"/>
      <c r="AH624" s="13"/>
      <c r="AI624" s="13"/>
      <c r="AJ624" s="13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1"/>
      <c r="BM624" s="11"/>
      <c r="BN624" s="13"/>
      <c r="BO624" s="13"/>
      <c r="BP624" s="11"/>
    </row>
    <row r="625" ht="15.75" customHeight="1">
      <c r="A625" s="13"/>
      <c r="B625" s="13"/>
      <c r="C625" s="7"/>
      <c r="D625" s="13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13"/>
      <c r="T625" s="13"/>
      <c r="U625" s="13"/>
      <c r="V625" s="13"/>
      <c r="W625" s="7"/>
      <c r="X625" s="7"/>
      <c r="Y625" s="7"/>
      <c r="Z625" s="7"/>
      <c r="AA625" s="7"/>
      <c r="AB625" s="7"/>
      <c r="AC625" s="7"/>
      <c r="AD625" s="7"/>
      <c r="AE625" s="7"/>
      <c r="AF625" s="13"/>
      <c r="AG625" s="13"/>
      <c r="AH625" s="13"/>
      <c r="AI625" s="13"/>
      <c r="AJ625" s="13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1"/>
      <c r="BM625" s="11"/>
      <c r="BN625" s="13"/>
      <c r="BO625" s="13"/>
      <c r="BP625" s="11"/>
    </row>
    <row r="626" ht="15.75" customHeight="1">
      <c r="A626" s="13"/>
      <c r="B626" s="13"/>
      <c r="C626" s="7"/>
      <c r="D626" s="13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13"/>
      <c r="T626" s="13"/>
      <c r="U626" s="13"/>
      <c r="V626" s="13"/>
      <c r="W626" s="7"/>
      <c r="X626" s="7"/>
      <c r="Y626" s="7"/>
      <c r="Z626" s="7"/>
      <c r="AA626" s="7"/>
      <c r="AB626" s="7"/>
      <c r="AC626" s="7"/>
      <c r="AD626" s="7"/>
      <c r="AE626" s="7"/>
      <c r="AF626" s="13"/>
      <c r="AG626" s="13"/>
      <c r="AH626" s="13"/>
      <c r="AI626" s="13"/>
      <c r="AJ626" s="13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1"/>
      <c r="BM626" s="11"/>
      <c r="BN626" s="13"/>
      <c r="BO626" s="13"/>
      <c r="BP626" s="11"/>
    </row>
    <row r="627" ht="15.75" customHeight="1">
      <c r="A627" s="13"/>
      <c r="B627" s="13"/>
      <c r="C627" s="7"/>
      <c r="D627" s="13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13"/>
      <c r="T627" s="13"/>
      <c r="U627" s="13"/>
      <c r="V627" s="13"/>
      <c r="W627" s="7"/>
      <c r="X627" s="7"/>
      <c r="Y627" s="7"/>
      <c r="Z627" s="7"/>
      <c r="AA627" s="7"/>
      <c r="AB627" s="7"/>
      <c r="AC627" s="7"/>
      <c r="AD627" s="7"/>
      <c r="AE627" s="7"/>
      <c r="AF627" s="13"/>
      <c r="AG627" s="13"/>
      <c r="AH627" s="13"/>
      <c r="AI627" s="13"/>
      <c r="AJ627" s="13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1"/>
      <c r="BM627" s="11"/>
      <c r="BN627" s="13"/>
      <c r="BO627" s="13"/>
      <c r="BP627" s="11"/>
    </row>
    <row r="628" ht="15.75" customHeight="1">
      <c r="A628" s="13"/>
      <c r="B628" s="13"/>
      <c r="C628" s="7"/>
      <c r="D628" s="13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13"/>
      <c r="T628" s="13"/>
      <c r="U628" s="13"/>
      <c r="V628" s="13"/>
      <c r="W628" s="7"/>
      <c r="X628" s="7"/>
      <c r="Y628" s="7"/>
      <c r="Z628" s="7"/>
      <c r="AA628" s="7"/>
      <c r="AB628" s="7"/>
      <c r="AC628" s="7"/>
      <c r="AD628" s="7"/>
      <c r="AE628" s="7"/>
      <c r="AF628" s="13"/>
      <c r="AG628" s="13"/>
      <c r="AH628" s="13"/>
      <c r="AI628" s="13"/>
      <c r="AJ628" s="13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1"/>
      <c r="BM628" s="11"/>
      <c r="BN628" s="13"/>
      <c r="BO628" s="13"/>
      <c r="BP628" s="11"/>
    </row>
    <row r="629" ht="15.75" customHeight="1">
      <c r="A629" s="13"/>
      <c r="B629" s="13"/>
      <c r="C629" s="7"/>
      <c r="D629" s="13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13"/>
      <c r="T629" s="13"/>
      <c r="U629" s="13"/>
      <c r="V629" s="13"/>
      <c r="W629" s="7"/>
      <c r="X629" s="7"/>
      <c r="Y629" s="7"/>
      <c r="Z629" s="7"/>
      <c r="AA629" s="7"/>
      <c r="AB629" s="7"/>
      <c r="AC629" s="7"/>
      <c r="AD629" s="7"/>
      <c r="AE629" s="7"/>
      <c r="AF629" s="13"/>
      <c r="AG629" s="13"/>
      <c r="AH629" s="13"/>
      <c r="AI629" s="13"/>
      <c r="AJ629" s="13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1"/>
      <c r="BM629" s="11"/>
      <c r="BN629" s="13"/>
      <c r="BO629" s="13"/>
      <c r="BP629" s="11"/>
    </row>
    <row r="630" ht="15.75" customHeight="1">
      <c r="A630" s="13"/>
      <c r="B630" s="13"/>
      <c r="C630" s="7"/>
      <c r="D630" s="13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13"/>
      <c r="T630" s="13"/>
      <c r="U630" s="13"/>
      <c r="V630" s="13"/>
      <c r="W630" s="7"/>
      <c r="X630" s="7"/>
      <c r="Y630" s="7"/>
      <c r="Z630" s="7"/>
      <c r="AA630" s="7"/>
      <c r="AB630" s="7"/>
      <c r="AC630" s="7"/>
      <c r="AD630" s="7"/>
      <c r="AE630" s="7"/>
      <c r="AF630" s="13"/>
      <c r="AG630" s="13"/>
      <c r="AH630" s="13"/>
      <c r="AI630" s="13"/>
      <c r="AJ630" s="13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1"/>
      <c r="BM630" s="11"/>
      <c r="BN630" s="13"/>
      <c r="BO630" s="13"/>
      <c r="BP630" s="11"/>
    </row>
    <row r="631" ht="15.75" customHeight="1">
      <c r="A631" s="13"/>
      <c r="B631" s="13"/>
      <c r="C631" s="7"/>
      <c r="D631" s="13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13"/>
      <c r="T631" s="13"/>
      <c r="U631" s="13"/>
      <c r="V631" s="13"/>
      <c r="W631" s="7"/>
      <c r="X631" s="7"/>
      <c r="Y631" s="7"/>
      <c r="Z631" s="7"/>
      <c r="AA631" s="7"/>
      <c r="AB631" s="7"/>
      <c r="AC631" s="7"/>
      <c r="AD631" s="7"/>
      <c r="AE631" s="7"/>
      <c r="AF631" s="13"/>
      <c r="AG631" s="13"/>
      <c r="AH631" s="13"/>
      <c r="AI631" s="13"/>
      <c r="AJ631" s="13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1"/>
      <c r="BM631" s="11"/>
      <c r="BN631" s="13"/>
      <c r="BO631" s="13"/>
      <c r="BP631" s="11"/>
    </row>
    <row r="632" ht="15.75" customHeight="1">
      <c r="A632" s="13"/>
      <c r="B632" s="13"/>
      <c r="C632" s="7"/>
      <c r="D632" s="13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13"/>
      <c r="T632" s="13"/>
      <c r="U632" s="13"/>
      <c r="V632" s="13"/>
      <c r="W632" s="7"/>
      <c r="X632" s="7"/>
      <c r="Y632" s="7"/>
      <c r="Z632" s="7"/>
      <c r="AA632" s="7"/>
      <c r="AB632" s="7"/>
      <c r="AC632" s="7"/>
      <c r="AD632" s="7"/>
      <c r="AE632" s="7"/>
      <c r="AF632" s="13"/>
      <c r="AG632" s="13"/>
      <c r="AH632" s="13"/>
      <c r="AI632" s="13"/>
      <c r="AJ632" s="13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1"/>
      <c r="BM632" s="11"/>
      <c r="BN632" s="13"/>
      <c r="BO632" s="13"/>
      <c r="BP632" s="11"/>
    </row>
    <row r="633" ht="15.75" customHeight="1">
      <c r="A633" s="13"/>
      <c r="B633" s="13"/>
      <c r="C633" s="7"/>
      <c r="D633" s="13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13"/>
      <c r="T633" s="13"/>
      <c r="U633" s="13"/>
      <c r="V633" s="13"/>
      <c r="W633" s="7"/>
      <c r="X633" s="7"/>
      <c r="Y633" s="7"/>
      <c r="Z633" s="7"/>
      <c r="AA633" s="7"/>
      <c r="AB633" s="7"/>
      <c r="AC633" s="7"/>
      <c r="AD633" s="7"/>
      <c r="AE633" s="7"/>
      <c r="AF633" s="13"/>
      <c r="AG633" s="13"/>
      <c r="AH633" s="13"/>
      <c r="AI633" s="13"/>
      <c r="AJ633" s="13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1"/>
      <c r="BM633" s="11"/>
      <c r="BN633" s="13"/>
      <c r="BO633" s="13"/>
      <c r="BP633" s="11"/>
    </row>
    <row r="634" ht="15.75" customHeight="1">
      <c r="A634" s="13"/>
      <c r="B634" s="13"/>
      <c r="C634" s="7"/>
      <c r="D634" s="13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13"/>
      <c r="T634" s="13"/>
      <c r="U634" s="13"/>
      <c r="V634" s="13"/>
      <c r="W634" s="7"/>
      <c r="X634" s="7"/>
      <c r="Y634" s="7"/>
      <c r="Z634" s="7"/>
      <c r="AA634" s="7"/>
      <c r="AB634" s="7"/>
      <c r="AC634" s="7"/>
      <c r="AD634" s="7"/>
      <c r="AE634" s="7"/>
      <c r="AF634" s="13"/>
      <c r="AG634" s="13"/>
      <c r="AH634" s="13"/>
      <c r="AI634" s="13"/>
      <c r="AJ634" s="13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1"/>
      <c r="BM634" s="11"/>
      <c r="BN634" s="13"/>
      <c r="BO634" s="13"/>
      <c r="BP634" s="11"/>
    </row>
    <row r="635" ht="15.75" customHeight="1">
      <c r="A635" s="13"/>
      <c r="B635" s="13"/>
      <c r="C635" s="7"/>
      <c r="D635" s="13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13"/>
      <c r="T635" s="13"/>
      <c r="U635" s="13"/>
      <c r="V635" s="13"/>
      <c r="W635" s="7"/>
      <c r="X635" s="7"/>
      <c r="Y635" s="7"/>
      <c r="Z635" s="7"/>
      <c r="AA635" s="7"/>
      <c r="AB635" s="7"/>
      <c r="AC635" s="7"/>
      <c r="AD635" s="7"/>
      <c r="AE635" s="7"/>
      <c r="AF635" s="13"/>
      <c r="AG635" s="13"/>
      <c r="AH635" s="13"/>
      <c r="AI635" s="13"/>
      <c r="AJ635" s="13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1"/>
      <c r="BM635" s="11"/>
      <c r="BN635" s="13"/>
      <c r="BO635" s="13"/>
      <c r="BP635" s="11"/>
    </row>
    <row r="636" ht="15.75" customHeight="1">
      <c r="A636" s="13"/>
      <c r="B636" s="13"/>
      <c r="C636" s="7"/>
      <c r="D636" s="13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13"/>
      <c r="T636" s="13"/>
      <c r="U636" s="13"/>
      <c r="V636" s="13"/>
      <c r="W636" s="7"/>
      <c r="X636" s="7"/>
      <c r="Y636" s="7"/>
      <c r="Z636" s="7"/>
      <c r="AA636" s="7"/>
      <c r="AB636" s="7"/>
      <c r="AC636" s="7"/>
      <c r="AD636" s="7"/>
      <c r="AE636" s="7"/>
      <c r="AF636" s="13"/>
      <c r="AG636" s="13"/>
      <c r="AH636" s="13"/>
      <c r="AI636" s="13"/>
      <c r="AJ636" s="13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1"/>
      <c r="BM636" s="11"/>
      <c r="BN636" s="13"/>
      <c r="BO636" s="13"/>
      <c r="BP636" s="11"/>
    </row>
    <row r="637" ht="15.75" customHeight="1">
      <c r="A637" s="13"/>
      <c r="B637" s="13"/>
      <c r="C637" s="7"/>
      <c r="D637" s="13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13"/>
      <c r="T637" s="13"/>
      <c r="U637" s="13"/>
      <c r="V637" s="13"/>
      <c r="W637" s="7"/>
      <c r="X637" s="7"/>
      <c r="Y637" s="7"/>
      <c r="Z637" s="7"/>
      <c r="AA637" s="7"/>
      <c r="AB637" s="7"/>
      <c r="AC637" s="7"/>
      <c r="AD637" s="7"/>
      <c r="AE637" s="7"/>
      <c r="AF637" s="13"/>
      <c r="AG637" s="13"/>
      <c r="AH637" s="13"/>
      <c r="AI637" s="13"/>
      <c r="AJ637" s="13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1"/>
      <c r="BM637" s="11"/>
      <c r="BN637" s="13"/>
      <c r="BO637" s="13"/>
      <c r="BP637" s="11"/>
    </row>
    <row r="638" ht="15.75" customHeight="1">
      <c r="A638" s="13"/>
      <c r="B638" s="13"/>
      <c r="C638" s="7"/>
      <c r="D638" s="13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13"/>
      <c r="T638" s="13"/>
      <c r="U638" s="13"/>
      <c r="V638" s="13"/>
      <c r="W638" s="7"/>
      <c r="X638" s="7"/>
      <c r="Y638" s="7"/>
      <c r="Z638" s="7"/>
      <c r="AA638" s="7"/>
      <c r="AB638" s="7"/>
      <c r="AC638" s="7"/>
      <c r="AD638" s="7"/>
      <c r="AE638" s="7"/>
      <c r="AF638" s="13"/>
      <c r="AG638" s="13"/>
      <c r="AH638" s="13"/>
      <c r="AI638" s="13"/>
      <c r="AJ638" s="13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1"/>
      <c r="BM638" s="11"/>
      <c r="BN638" s="13"/>
      <c r="BO638" s="13"/>
      <c r="BP638" s="11"/>
    </row>
    <row r="639" ht="15.75" customHeight="1">
      <c r="A639" s="13"/>
      <c r="B639" s="13"/>
      <c r="C639" s="7"/>
      <c r="D639" s="13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13"/>
      <c r="T639" s="13"/>
      <c r="U639" s="13"/>
      <c r="V639" s="13"/>
      <c r="W639" s="7"/>
      <c r="X639" s="7"/>
      <c r="Y639" s="7"/>
      <c r="Z639" s="7"/>
      <c r="AA639" s="7"/>
      <c r="AB639" s="7"/>
      <c r="AC639" s="7"/>
      <c r="AD639" s="7"/>
      <c r="AE639" s="7"/>
      <c r="AF639" s="13"/>
      <c r="AG639" s="13"/>
      <c r="AH639" s="13"/>
      <c r="AI639" s="13"/>
      <c r="AJ639" s="13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1"/>
      <c r="BM639" s="11"/>
      <c r="BN639" s="13"/>
      <c r="BO639" s="13"/>
      <c r="BP639" s="11"/>
    </row>
    <row r="640" ht="15.75" customHeight="1">
      <c r="A640" s="13"/>
      <c r="B640" s="13"/>
      <c r="C640" s="7"/>
      <c r="D640" s="13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13"/>
      <c r="T640" s="13"/>
      <c r="U640" s="13"/>
      <c r="V640" s="13"/>
      <c r="W640" s="7"/>
      <c r="X640" s="7"/>
      <c r="Y640" s="7"/>
      <c r="Z640" s="7"/>
      <c r="AA640" s="7"/>
      <c r="AB640" s="7"/>
      <c r="AC640" s="7"/>
      <c r="AD640" s="7"/>
      <c r="AE640" s="7"/>
      <c r="AF640" s="13"/>
      <c r="AG640" s="13"/>
      <c r="AH640" s="13"/>
      <c r="AI640" s="13"/>
      <c r="AJ640" s="13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1"/>
      <c r="BM640" s="11"/>
      <c r="BN640" s="13"/>
      <c r="BO640" s="13"/>
      <c r="BP640" s="11"/>
    </row>
    <row r="641" ht="15.75" customHeight="1">
      <c r="A641" s="13"/>
      <c r="B641" s="13"/>
      <c r="C641" s="7"/>
      <c r="D641" s="13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13"/>
      <c r="T641" s="13"/>
      <c r="U641" s="13"/>
      <c r="V641" s="13"/>
      <c r="W641" s="7"/>
      <c r="X641" s="7"/>
      <c r="Y641" s="7"/>
      <c r="Z641" s="7"/>
      <c r="AA641" s="7"/>
      <c r="AB641" s="7"/>
      <c r="AC641" s="7"/>
      <c r="AD641" s="7"/>
      <c r="AE641" s="7"/>
      <c r="AF641" s="13"/>
      <c r="AG641" s="13"/>
      <c r="AH641" s="13"/>
      <c r="AI641" s="13"/>
      <c r="AJ641" s="13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1"/>
      <c r="BM641" s="11"/>
      <c r="BN641" s="13"/>
      <c r="BO641" s="13"/>
      <c r="BP641" s="11"/>
    </row>
    <row r="642" ht="15.75" customHeight="1">
      <c r="A642" s="13"/>
      <c r="B642" s="13"/>
      <c r="C642" s="7"/>
      <c r="D642" s="13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13"/>
      <c r="T642" s="13"/>
      <c r="U642" s="13"/>
      <c r="V642" s="13"/>
      <c r="W642" s="7"/>
      <c r="X642" s="7"/>
      <c r="Y642" s="7"/>
      <c r="Z642" s="7"/>
      <c r="AA642" s="7"/>
      <c r="AB642" s="7"/>
      <c r="AC642" s="7"/>
      <c r="AD642" s="7"/>
      <c r="AE642" s="7"/>
      <c r="AF642" s="13"/>
      <c r="AG642" s="13"/>
      <c r="AH642" s="13"/>
      <c r="AI642" s="13"/>
      <c r="AJ642" s="13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1"/>
      <c r="BM642" s="11"/>
      <c r="BN642" s="13"/>
      <c r="BO642" s="13"/>
      <c r="BP642" s="11"/>
    </row>
    <row r="643" ht="15.75" customHeight="1">
      <c r="A643" s="13"/>
      <c r="B643" s="13"/>
      <c r="C643" s="7"/>
      <c r="D643" s="13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13"/>
      <c r="T643" s="13"/>
      <c r="U643" s="13"/>
      <c r="V643" s="13"/>
      <c r="W643" s="7"/>
      <c r="X643" s="7"/>
      <c r="Y643" s="7"/>
      <c r="Z643" s="7"/>
      <c r="AA643" s="7"/>
      <c r="AB643" s="7"/>
      <c r="AC643" s="7"/>
      <c r="AD643" s="7"/>
      <c r="AE643" s="7"/>
      <c r="AF643" s="13"/>
      <c r="AG643" s="13"/>
      <c r="AH643" s="13"/>
      <c r="AI643" s="13"/>
      <c r="AJ643" s="13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1"/>
      <c r="BM643" s="11"/>
      <c r="BN643" s="13"/>
      <c r="BO643" s="13"/>
      <c r="BP643" s="11"/>
    </row>
    <row r="644" ht="15.75" customHeight="1">
      <c r="A644" s="13"/>
      <c r="B644" s="13"/>
      <c r="C644" s="7"/>
      <c r="D644" s="13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13"/>
      <c r="T644" s="13"/>
      <c r="U644" s="13"/>
      <c r="V644" s="13"/>
      <c r="W644" s="7"/>
      <c r="X644" s="7"/>
      <c r="Y644" s="7"/>
      <c r="Z644" s="7"/>
      <c r="AA644" s="7"/>
      <c r="AB644" s="7"/>
      <c r="AC644" s="7"/>
      <c r="AD644" s="7"/>
      <c r="AE644" s="7"/>
      <c r="AF644" s="13"/>
      <c r="AG644" s="13"/>
      <c r="AH644" s="13"/>
      <c r="AI644" s="13"/>
      <c r="AJ644" s="13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1"/>
      <c r="BM644" s="11"/>
      <c r="BN644" s="13"/>
      <c r="BO644" s="13"/>
      <c r="BP644" s="11"/>
    </row>
    <row r="645" ht="15.75" customHeight="1">
      <c r="A645" s="13"/>
      <c r="B645" s="13"/>
      <c r="C645" s="7"/>
      <c r="D645" s="13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13"/>
      <c r="T645" s="13"/>
      <c r="U645" s="13"/>
      <c r="V645" s="13"/>
      <c r="W645" s="7"/>
      <c r="X645" s="7"/>
      <c r="Y645" s="7"/>
      <c r="Z645" s="7"/>
      <c r="AA645" s="7"/>
      <c r="AB645" s="7"/>
      <c r="AC645" s="7"/>
      <c r="AD645" s="7"/>
      <c r="AE645" s="7"/>
      <c r="AF645" s="13"/>
      <c r="AG645" s="13"/>
      <c r="AH645" s="13"/>
      <c r="AI645" s="13"/>
      <c r="AJ645" s="13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1"/>
      <c r="BM645" s="11"/>
      <c r="BN645" s="13"/>
      <c r="BO645" s="13"/>
      <c r="BP645" s="11"/>
    </row>
    <row r="646" ht="15.75" customHeight="1">
      <c r="A646" s="13"/>
      <c r="B646" s="13"/>
      <c r="C646" s="7"/>
      <c r="D646" s="13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13"/>
      <c r="T646" s="13"/>
      <c r="U646" s="13"/>
      <c r="V646" s="13"/>
      <c r="W646" s="7"/>
      <c r="X646" s="7"/>
      <c r="Y646" s="7"/>
      <c r="Z646" s="7"/>
      <c r="AA646" s="7"/>
      <c r="AB646" s="7"/>
      <c r="AC646" s="7"/>
      <c r="AD646" s="7"/>
      <c r="AE646" s="7"/>
      <c r="AF646" s="13"/>
      <c r="AG646" s="13"/>
      <c r="AH646" s="13"/>
      <c r="AI646" s="13"/>
      <c r="AJ646" s="13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1"/>
      <c r="BM646" s="11"/>
      <c r="BN646" s="13"/>
      <c r="BO646" s="13"/>
      <c r="BP646" s="11"/>
    </row>
    <row r="647" ht="15.75" customHeight="1">
      <c r="A647" s="13"/>
      <c r="B647" s="13"/>
      <c r="C647" s="7"/>
      <c r="D647" s="13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13"/>
      <c r="T647" s="13"/>
      <c r="U647" s="13"/>
      <c r="V647" s="13"/>
      <c r="W647" s="7"/>
      <c r="X647" s="7"/>
      <c r="Y647" s="7"/>
      <c r="Z647" s="7"/>
      <c r="AA647" s="7"/>
      <c r="AB647" s="7"/>
      <c r="AC647" s="7"/>
      <c r="AD647" s="7"/>
      <c r="AE647" s="7"/>
      <c r="AF647" s="13"/>
      <c r="AG647" s="13"/>
      <c r="AH647" s="13"/>
      <c r="AI647" s="13"/>
      <c r="AJ647" s="13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1"/>
      <c r="BM647" s="11"/>
      <c r="BN647" s="13"/>
      <c r="BO647" s="13"/>
      <c r="BP647" s="11"/>
    </row>
    <row r="648" ht="15.75" customHeight="1">
      <c r="A648" s="13"/>
      <c r="B648" s="13"/>
      <c r="C648" s="7"/>
      <c r="D648" s="13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13"/>
      <c r="T648" s="13"/>
      <c r="U648" s="13"/>
      <c r="V648" s="13"/>
      <c r="W648" s="7"/>
      <c r="X648" s="7"/>
      <c r="Y648" s="7"/>
      <c r="Z648" s="7"/>
      <c r="AA648" s="7"/>
      <c r="AB648" s="7"/>
      <c r="AC648" s="7"/>
      <c r="AD648" s="7"/>
      <c r="AE648" s="7"/>
      <c r="AF648" s="13"/>
      <c r="AG648" s="13"/>
      <c r="AH648" s="13"/>
      <c r="AI648" s="13"/>
      <c r="AJ648" s="13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1"/>
      <c r="BM648" s="11"/>
      <c r="BN648" s="13"/>
      <c r="BO648" s="13"/>
      <c r="BP648" s="11"/>
    </row>
    <row r="649" ht="15.75" customHeight="1">
      <c r="A649" s="13"/>
      <c r="B649" s="13"/>
      <c r="C649" s="7"/>
      <c r="D649" s="13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13"/>
      <c r="T649" s="13"/>
      <c r="U649" s="13"/>
      <c r="V649" s="13"/>
      <c r="W649" s="7"/>
      <c r="X649" s="7"/>
      <c r="Y649" s="7"/>
      <c r="Z649" s="7"/>
      <c r="AA649" s="7"/>
      <c r="AB649" s="7"/>
      <c r="AC649" s="7"/>
      <c r="AD649" s="7"/>
      <c r="AE649" s="7"/>
      <c r="AF649" s="13"/>
      <c r="AG649" s="13"/>
      <c r="AH649" s="13"/>
      <c r="AI649" s="13"/>
      <c r="AJ649" s="13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1"/>
      <c r="BM649" s="11"/>
      <c r="BN649" s="13"/>
      <c r="BO649" s="13"/>
      <c r="BP649" s="11"/>
    </row>
    <row r="650" ht="15.75" customHeight="1">
      <c r="A650" s="13"/>
      <c r="B650" s="13"/>
      <c r="C650" s="7"/>
      <c r="D650" s="13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13"/>
      <c r="T650" s="13"/>
      <c r="U650" s="13"/>
      <c r="V650" s="13"/>
      <c r="W650" s="7"/>
      <c r="X650" s="7"/>
      <c r="Y650" s="7"/>
      <c r="Z650" s="7"/>
      <c r="AA650" s="7"/>
      <c r="AB650" s="7"/>
      <c r="AC650" s="7"/>
      <c r="AD650" s="7"/>
      <c r="AE650" s="7"/>
      <c r="AF650" s="13"/>
      <c r="AG650" s="13"/>
      <c r="AH650" s="13"/>
      <c r="AI650" s="13"/>
      <c r="AJ650" s="13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1"/>
      <c r="BM650" s="11"/>
      <c r="BN650" s="13"/>
      <c r="BO650" s="13"/>
      <c r="BP650" s="11"/>
    </row>
    <row r="651" ht="15.75" customHeight="1">
      <c r="A651" s="13"/>
      <c r="B651" s="13"/>
      <c r="C651" s="7"/>
      <c r="D651" s="13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13"/>
      <c r="T651" s="13"/>
      <c r="U651" s="13"/>
      <c r="V651" s="13"/>
      <c r="W651" s="7"/>
      <c r="X651" s="7"/>
      <c r="Y651" s="7"/>
      <c r="Z651" s="7"/>
      <c r="AA651" s="7"/>
      <c r="AB651" s="7"/>
      <c r="AC651" s="7"/>
      <c r="AD651" s="7"/>
      <c r="AE651" s="7"/>
      <c r="AF651" s="13"/>
      <c r="AG651" s="13"/>
      <c r="AH651" s="13"/>
      <c r="AI651" s="13"/>
      <c r="AJ651" s="13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1"/>
      <c r="BM651" s="11"/>
      <c r="BN651" s="13"/>
      <c r="BO651" s="13"/>
      <c r="BP651" s="11"/>
    </row>
    <row r="652" ht="15.75" customHeight="1">
      <c r="A652" s="13"/>
      <c r="B652" s="13"/>
      <c r="C652" s="7"/>
      <c r="D652" s="13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13"/>
      <c r="T652" s="13"/>
      <c r="U652" s="13"/>
      <c r="V652" s="13"/>
      <c r="W652" s="7"/>
      <c r="X652" s="7"/>
      <c r="Y652" s="7"/>
      <c r="Z652" s="7"/>
      <c r="AA652" s="7"/>
      <c r="AB652" s="7"/>
      <c r="AC652" s="7"/>
      <c r="AD652" s="7"/>
      <c r="AE652" s="7"/>
      <c r="AF652" s="13"/>
      <c r="AG652" s="13"/>
      <c r="AH652" s="13"/>
      <c r="AI652" s="13"/>
      <c r="AJ652" s="13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1"/>
      <c r="BM652" s="11"/>
      <c r="BN652" s="13"/>
      <c r="BO652" s="13"/>
      <c r="BP652" s="11"/>
    </row>
    <row r="653" ht="15.75" customHeight="1">
      <c r="A653" s="13"/>
      <c r="B653" s="13"/>
      <c r="C653" s="7"/>
      <c r="D653" s="13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13"/>
      <c r="T653" s="13"/>
      <c r="U653" s="13"/>
      <c r="V653" s="13"/>
      <c r="W653" s="7"/>
      <c r="X653" s="7"/>
      <c r="Y653" s="7"/>
      <c r="Z653" s="7"/>
      <c r="AA653" s="7"/>
      <c r="AB653" s="7"/>
      <c r="AC653" s="7"/>
      <c r="AD653" s="7"/>
      <c r="AE653" s="7"/>
      <c r="AF653" s="13"/>
      <c r="AG653" s="13"/>
      <c r="AH653" s="13"/>
      <c r="AI653" s="13"/>
      <c r="AJ653" s="13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1"/>
      <c r="BM653" s="11"/>
      <c r="BN653" s="13"/>
      <c r="BO653" s="13"/>
      <c r="BP653" s="11"/>
    </row>
    <row r="654" ht="15.75" customHeight="1">
      <c r="A654" s="13"/>
      <c r="B654" s="13"/>
      <c r="C654" s="7"/>
      <c r="D654" s="13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13"/>
      <c r="T654" s="13"/>
      <c r="U654" s="13"/>
      <c r="V654" s="13"/>
      <c r="W654" s="7"/>
      <c r="X654" s="7"/>
      <c r="Y654" s="7"/>
      <c r="Z654" s="7"/>
      <c r="AA654" s="7"/>
      <c r="AB654" s="7"/>
      <c r="AC654" s="7"/>
      <c r="AD654" s="7"/>
      <c r="AE654" s="7"/>
      <c r="AF654" s="13"/>
      <c r="AG654" s="13"/>
      <c r="AH654" s="13"/>
      <c r="AI654" s="13"/>
      <c r="AJ654" s="13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1"/>
      <c r="BM654" s="11"/>
      <c r="BN654" s="13"/>
      <c r="BO654" s="13"/>
      <c r="BP654" s="11"/>
    </row>
    <row r="655" ht="15.75" customHeight="1">
      <c r="A655" s="13"/>
      <c r="B655" s="13"/>
      <c r="C655" s="7"/>
      <c r="D655" s="13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13"/>
      <c r="T655" s="13"/>
      <c r="U655" s="13"/>
      <c r="V655" s="13"/>
      <c r="W655" s="7"/>
      <c r="X655" s="7"/>
      <c r="Y655" s="7"/>
      <c r="Z655" s="7"/>
      <c r="AA655" s="7"/>
      <c r="AB655" s="7"/>
      <c r="AC655" s="7"/>
      <c r="AD655" s="7"/>
      <c r="AE655" s="7"/>
      <c r="AF655" s="13"/>
      <c r="AG655" s="13"/>
      <c r="AH655" s="13"/>
      <c r="AI655" s="13"/>
      <c r="AJ655" s="13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1"/>
      <c r="BM655" s="11"/>
      <c r="BN655" s="13"/>
      <c r="BO655" s="13"/>
      <c r="BP655" s="11"/>
    </row>
    <row r="656" ht="15.75" customHeight="1">
      <c r="A656" s="13"/>
      <c r="B656" s="13"/>
      <c r="C656" s="7"/>
      <c r="D656" s="13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13"/>
      <c r="T656" s="13"/>
      <c r="U656" s="13"/>
      <c r="V656" s="13"/>
      <c r="W656" s="7"/>
      <c r="X656" s="7"/>
      <c r="Y656" s="7"/>
      <c r="Z656" s="7"/>
      <c r="AA656" s="7"/>
      <c r="AB656" s="7"/>
      <c r="AC656" s="7"/>
      <c r="AD656" s="7"/>
      <c r="AE656" s="7"/>
      <c r="AF656" s="13"/>
      <c r="AG656" s="13"/>
      <c r="AH656" s="13"/>
      <c r="AI656" s="13"/>
      <c r="AJ656" s="13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1"/>
      <c r="BM656" s="11"/>
      <c r="BN656" s="13"/>
      <c r="BO656" s="13"/>
      <c r="BP656" s="11"/>
    </row>
    <row r="657" ht="15.75" customHeight="1">
      <c r="A657" s="13"/>
      <c r="B657" s="13"/>
      <c r="C657" s="7"/>
      <c r="D657" s="13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13"/>
      <c r="T657" s="13"/>
      <c r="U657" s="13"/>
      <c r="V657" s="13"/>
      <c r="W657" s="7"/>
      <c r="X657" s="7"/>
      <c r="Y657" s="7"/>
      <c r="Z657" s="7"/>
      <c r="AA657" s="7"/>
      <c r="AB657" s="7"/>
      <c r="AC657" s="7"/>
      <c r="AD657" s="7"/>
      <c r="AE657" s="7"/>
      <c r="AF657" s="13"/>
      <c r="AG657" s="13"/>
      <c r="AH657" s="13"/>
      <c r="AI657" s="13"/>
      <c r="AJ657" s="13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1"/>
      <c r="BM657" s="11"/>
      <c r="BN657" s="13"/>
      <c r="BO657" s="13"/>
      <c r="BP657" s="11"/>
    </row>
    <row r="658" ht="15.75" customHeight="1">
      <c r="A658" s="13"/>
      <c r="B658" s="13"/>
      <c r="C658" s="7"/>
      <c r="D658" s="13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13"/>
      <c r="T658" s="13"/>
      <c r="U658" s="13"/>
      <c r="V658" s="13"/>
      <c r="W658" s="7"/>
      <c r="X658" s="7"/>
      <c r="Y658" s="7"/>
      <c r="Z658" s="7"/>
      <c r="AA658" s="7"/>
      <c r="AB658" s="7"/>
      <c r="AC658" s="7"/>
      <c r="AD658" s="7"/>
      <c r="AE658" s="7"/>
      <c r="AF658" s="13"/>
      <c r="AG658" s="13"/>
      <c r="AH658" s="13"/>
      <c r="AI658" s="13"/>
      <c r="AJ658" s="13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1"/>
      <c r="BM658" s="11"/>
      <c r="BN658" s="13"/>
      <c r="BO658" s="13"/>
      <c r="BP658" s="11"/>
    </row>
    <row r="659" ht="15.75" customHeight="1">
      <c r="A659" s="13"/>
      <c r="B659" s="13"/>
      <c r="C659" s="7"/>
      <c r="D659" s="13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13"/>
      <c r="T659" s="13"/>
      <c r="U659" s="13"/>
      <c r="V659" s="13"/>
      <c r="W659" s="7"/>
      <c r="X659" s="7"/>
      <c r="Y659" s="7"/>
      <c r="Z659" s="7"/>
      <c r="AA659" s="7"/>
      <c r="AB659" s="7"/>
      <c r="AC659" s="7"/>
      <c r="AD659" s="7"/>
      <c r="AE659" s="7"/>
      <c r="AF659" s="13"/>
      <c r="AG659" s="13"/>
      <c r="AH659" s="13"/>
      <c r="AI659" s="13"/>
      <c r="AJ659" s="13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1"/>
      <c r="BM659" s="11"/>
      <c r="BN659" s="13"/>
      <c r="BO659" s="13"/>
      <c r="BP659" s="11"/>
    </row>
    <row r="660" ht="15.75" customHeight="1">
      <c r="A660" s="13"/>
      <c r="B660" s="13"/>
      <c r="C660" s="7"/>
      <c r="D660" s="13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13"/>
      <c r="T660" s="13"/>
      <c r="U660" s="13"/>
      <c r="V660" s="13"/>
      <c r="W660" s="7"/>
      <c r="X660" s="7"/>
      <c r="Y660" s="7"/>
      <c r="Z660" s="7"/>
      <c r="AA660" s="7"/>
      <c r="AB660" s="7"/>
      <c r="AC660" s="7"/>
      <c r="AD660" s="7"/>
      <c r="AE660" s="7"/>
      <c r="AF660" s="13"/>
      <c r="AG660" s="13"/>
      <c r="AH660" s="13"/>
      <c r="AI660" s="13"/>
      <c r="AJ660" s="13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1"/>
      <c r="BM660" s="11"/>
      <c r="BN660" s="13"/>
      <c r="BO660" s="13"/>
      <c r="BP660" s="11"/>
    </row>
    <row r="661" ht="15.75" customHeight="1">
      <c r="A661" s="13"/>
      <c r="B661" s="13"/>
      <c r="C661" s="7"/>
      <c r="D661" s="13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13"/>
      <c r="T661" s="13"/>
      <c r="U661" s="13"/>
      <c r="V661" s="13"/>
      <c r="W661" s="7"/>
      <c r="X661" s="7"/>
      <c r="Y661" s="7"/>
      <c r="Z661" s="7"/>
      <c r="AA661" s="7"/>
      <c r="AB661" s="7"/>
      <c r="AC661" s="7"/>
      <c r="AD661" s="7"/>
      <c r="AE661" s="7"/>
      <c r="AF661" s="13"/>
      <c r="AG661" s="13"/>
      <c r="AH661" s="13"/>
      <c r="AI661" s="13"/>
      <c r="AJ661" s="13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1"/>
      <c r="BM661" s="11"/>
      <c r="BN661" s="13"/>
      <c r="BO661" s="13"/>
      <c r="BP661" s="11"/>
    </row>
    <row r="662" ht="15.75" customHeight="1">
      <c r="A662" s="13"/>
      <c r="B662" s="13"/>
      <c r="C662" s="7"/>
      <c r="D662" s="13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13"/>
      <c r="T662" s="13"/>
      <c r="U662" s="13"/>
      <c r="V662" s="13"/>
      <c r="W662" s="7"/>
      <c r="X662" s="7"/>
      <c r="Y662" s="7"/>
      <c r="Z662" s="7"/>
      <c r="AA662" s="7"/>
      <c r="AB662" s="7"/>
      <c r="AC662" s="7"/>
      <c r="AD662" s="7"/>
      <c r="AE662" s="7"/>
      <c r="AF662" s="13"/>
      <c r="AG662" s="13"/>
      <c r="AH662" s="13"/>
      <c r="AI662" s="13"/>
      <c r="AJ662" s="13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1"/>
      <c r="BM662" s="11"/>
      <c r="BN662" s="13"/>
      <c r="BO662" s="13"/>
      <c r="BP662" s="11"/>
    </row>
    <row r="663" ht="15.75" customHeight="1">
      <c r="A663" s="13"/>
      <c r="B663" s="13"/>
      <c r="C663" s="7"/>
      <c r="D663" s="13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13"/>
      <c r="T663" s="13"/>
      <c r="U663" s="13"/>
      <c r="V663" s="13"/>
      <c r="W663" s="7"/>
      <c r="X663" s="7"/>
      <c r="Y663" s="7"/>
      <c r="Z663" s="7"/>
      <c r="AA663" s="7"/>
      <c r="AB663" s="7"/>
      <c r="AC663" s="7"/>
      <c r="AD663" s="7"/>
      <c r="AE663" s="7"/>
      <c r="AF663" s="13"/>
      <c r="AG663" s="13"/>
      <c r="AH663" s="13"/>
      <c r="AI663" s="13"/>
      <c r="AJ663" s="13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1"/>
      <c r="BM663" s="11"/>
      <c r="BN663" s="13"/>
      <c r="BO663" s="13"/>
      <c r="BP663" s="11"/>
    </row>
    <row r="664" ht="15.75" customHeight="1">
      <c r="A664" s="13"/>
      <c r="B664" s="13"/>
      <c r="C664" s="7"/>
      <c r="D664" s="13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13"/>
      <c r="T664" s="13"/>
      <c r="U664" s="13"/>
      <c r="V664" s="13"/>
      <c r="W664" s="7"/>
      <c r="X664" s="7"/>
      <c r="Y664" s="7"/>
      <c r="Z664" s="7"/>
      <c r="AA664" s="7"/>
      <c r="AB664" s="7"/>
      <c r="AC664" s="7"/>
      <c r="AD664" s="7"/>
      <c r="AE664" s="7"/>
      <c r="AF664" s="13"/>
      <c r="AG664" s="13"/>
      <c r="AH664" s="13"/>
      <c r="AI664" s="13"/>
      <c r="AJ664" s="13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1"/>
      <c r="BM664" s="11"/>
      <c r="BN664" s="13"/>
      <c r="BO664" s="13"/>
      <c r="BP664" s="11"/>
    </row>
    <row r="665" ht="15.75" customHeight="1">
      <c r="A665" s="13"/>
      <c r="B665" s="13"/>
      <c r="C665" s="7"/>
      <c r="D665" s="13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13"/>
      <c r="T665" s="13"/>
      <c r="U665" s="13"/>
      <c r="V665" s="13"/>
      <c r="W665" s="7"/>
      <c r="X665" s="7"/>
      <c r="Y665" s="7"/>
      <c r="Z665" s="7"/>
      <c r="AA665" s="7"/>
      <c r="AB665" s="7"/>
      <c r="AC665" s="7"/>
      <c r="AD665" s="7"/>
      <c r="AE665" s="7"/>
      <c r="AF665" s="13"/>
      <c r="AG665" s="13"/>
      <c r="AH665" s="13"/>
      <c r="AI665" s="13"/>
      <c r="AJ665" s="13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1"/>
      <c r="BM665" s="11"/>
      <c r="BN665" s="13"/>
      <c r="BO665" s="13"/>
      <c r="BP665" s="11"/>
    </row>
    <row r="666" ht="15.75" customHeight="1">
      <c r="A666" s="13"/>
      <c r="B666" s="13"/>
      <c r="C666" s="7"/>
      <c r="D666" s="13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13"/>
      <c r="T666" s="13"/>
      <c r="U666" s="13"/>
      <c r="V666" s="13"/>
      <c r="W666" s="7"/>
      <c r="X666" s="7"/>
      <c r="Y666" s="7"/>
      <c r="Z666" s="7"/>
      <c r="AA666" s="7"/>
      <c r="AB666" s="7"/>
      <c r="AC666" s="7"/>
      <c r="AD666" s="7"/>
      <c r="AE666" s="7"/>
      <c r="AF666" s="13"/>
      <c r="AG666" s="13"/>
      <c r="AH666" s="13"/>
      <c r="AI666" s="13"/>
      <c r="AJ666" s="13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1"/>
      <c r="BM666" s="11"/>
      <c r="BN666" s="13"/>
      <c r="BO666" s="13"/>
      <c r="BP666" s="11"/>
    </row>
    <row r="667" ht="15.75" customHeight="1">
      <c r="A667" s="13"/>
      <c r="B667" s="13"/>
      <c r="C667" s="7"/>
      <c r="D667" s="13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13"/>
      <c r="T667" s="13"/>
      <c r="U667" s="13"/>
      <c r="V667" s="13"/>
      <c r="W667" s="7"/>
      <c r="X667" s="7"/>
      <c r="Y667" s="7"/>
      <c r="Z667" s="7"/>
      <c r="AA667" s="7"/>
      <c r="AB667" s="7"/>
      <c r="AC667" s="7"/>
      <c r="AD667" s="7"/>
      <c r="AE667" s="7"/>
      <c r="AF667" s="13"/>
      <c r="AG667" s="13"/>
      <c r="AH667" s="13"/>
      <c r="AI667" s="13"/>
      <c r="AJ667" s="13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1"/>
      <c r="BM667" s="11"/>
      <c r="BN667" s="13"/>
      <c r="BO667" s="13"/>
      <c r="BP667" s="11"/>
    </row>
    <row r="668" ht="15.75" customHeight="1">
      <c r="A668" s="13"/>
      <c r="B668" s="13"/>
      <c r="C668" s="7"/>
      <c r="D668" s="13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13"/>
      <c r="T668" s="13"/>
      <c r="U668" s="13"/>
      <c r="V668" s="13"/>
      <c r="W668" s="7"/>
      <c r="X668" s="7"/>
      <c r="Y668" s="7"/>
      <c r="Z668" s="7"/>
      <c r="AA668" s="7"/>
      <c r="AB668" s="7"/>
      <c r="AC668" s="7"/>
      <c r="AD668" s="7"/>
      <c r="AE668" s="7"/>
      <c r="AF668" s="13"/>
      <c r="AG668" s="13"/>
      <c r="AH668" s="13"/>
      <c r="AI668" s="13"/>
      <c r="AJ668" s="13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1"/>
      <c r="BM668" s="11"/>
      <c r="BN668" s="13"/>
      <c r="BO668" s="13"/>
      <c r="BP668" s="11"/>
    </row>
    <row r="669" ht="15.75" customHeight="1">
      <c r="A669" s="13"/>
      <c r="B669" s="13"/>
      <c r="C669" s="7"/>
      <c r="D669" s="13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13"/>
      <c r="T669" s="13"/>
      <c r="U669" s="13"/>
      <c r="V669" s="13"/>
      <c r="W669" s="7"/>
      <c r="X669" s="7"/>
      <c r="Y669" s="7"/>
      <c r="Z669" s="7"/>
      <c r="AA669" s="7"/>
      <c r="AB669" s="7"/>
      <c r="AC669" s="7"/>
      <c r="AD669" s="7"/>
      <c r="AE669" s="7"/>
      <c r="AF669" s="13"/>
      <c r="AG669" s="13"/>
      <c r="AH669" s="13"/>
      <c r="AI669" s="13"/>
      <c r="AJ669" s="13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1"/>
      <c r="BM669" s="11"/>
      <c r="BN669" s="13"/>
      <c r="BO669" s="13"/>
      <c r="BP669" s="11"/>
    </row>
    <row r="670" ht="15.75" customHeight="1">
      <c r="A670" s="13"/>
      <c r="B670" s="13"/>
      <c r="C670" s="7"/>
      <c r="D670" s="13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13"/>
      <c r="T670" s="13"/>
      <c r="U670" s="13"/>
      <c r="V670" s="13"/>
      <c r="W670" s="7"/>
      <c r="X670" s="7"/>
      <c r="Y670" s="7"/>
      <c r="Z670" s="7"/>
      <c r="AA670" s="7"/>
      <c r="AB670" s="7"/>
      <c r="AC670" s="7"/>
      <c r="AD670" s="7"/>
      <c r="AE670" s="7"/>
      <c r="AF670" s="13"/>
      <c r="AG670" s="13"/>
      <c r="AH670" s="13"/>
      <c r="AI670" s="13"/>
      <c r="AJ670" s="13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1"/>
      <c r="BM670" s="11"/>
      <c r="BN670" s="13"/>
      <c r="BO670" s="13"/>
      <c r="BP670" s="11"/>
    </row>
    <row r="671" ht="15.75" customHeight="1">
      <c r="A671" s="13"/>
      <c r="B671" s="13"/>
      <c r="C671" s="7"/>
      <c r="D671" s="13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13"/>
      <c r="T671" s="13"/>
      <c r="U671" s="13"/>
      <c r="V671" s="13"/>
      <c r="W671" s="7"/>
      <c r="X671" s="7"/>
      <c r="Y671" s="7"/>
      <c r="Z671" s="7"/>
      <c r="AA671" s="7"/>
      <c r="AB671" s="7"/>
      <c r="AC671" s="7"/>
      <c r="AD671" s="7"/>
      <c r="AE671" s="7"/>
      <c r="AF671" s="13"/>
      <c r="AG671" s="13"/>
      <c r="AH671" s="13"/>
      <c r="AI671" s="13"/>
      <c r="AJ671" s="13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1"/>
      <c r="BM671" s="11"/>
      <c r="BN671" s="13"/>
      <c r="BO671" s="13"/>
      <c r="BP671" s="11"/>
    </row>
    <row r="672" ht="15.75" customHeight="1">
      <c r="A672" s="13"/>
      <c r="B672" s="13"/>
      <c r="C672" s="7"/>
      <c r="D672" s="13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13"/>
      <c r="T672" s="13"/>
      <c r="U672" s="13"/>
      <c r="V672" s="13"/>
      <c r="W672" s="7"/>
      <c r="X672" s="7"/>
      <c r="Y672" s="7"/>
      <c r="Z672" s="7"/>
      <c r="AA672" s="7"/>
      <c r="AB672" s="7"/>
      <c r="AC672" s="7"/>
      <c r="AD672" s="7"/>
      <c r="AE672" s="7"/>
      <c r="AF672" s="13"/>
      <c r="AG672" s="13"/>
      <c r="AH672" s="13"/>
      <c r="AI672" s="13"/>
      <c r="AJ672" s="13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1"/>
      <c r="BM672" s="11"/>
      <c r="BN672" s="13"/>
      <c r="BO672" s="13"/>
      <c r="BP672" s="11"/>
    </row>
    <row r="673" ht="15.75" customHeight="1">
      <c r="A673" s="13"/>
      <c r="B673" s="13"/>
      <c r="C673" s="7"/>
      <c r="D673" s="13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13"/>
      <c r="T673" s="13"/>
      <c r="U673" s="13"/>
      <c r="V673" s="13"/>
      <c r="W673" s="7"/>
      <c r="X673" s="7"/>
      <c r="Y673" s="7"/>
      <c r="Z673" s="7"/>
      <c r="AA673" s="7"/>
      <c r="AB673" s="7"/>
      <c r="AC673" s="7"/>
      <c r="AD673" s="7"/>
      <c r="AE673" s="7"/>
      <c r="AF673" s="13"/>
      <c r="AG673" s="13"/>
      <c r="AH673" s="13"/>
      <c r="AI673" s="13"/>
      <c r="AJ673" s="13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1"/>
      <c r="BM673" s="11"/>
      <c r="BN673" s="13"/>
      <c r="BO673" s="13"/>
      <c r="BP673" s="11"/>
    </row>
    <row r="674" ht="15.75" customHeight="1">
      <c r="A674" s="13"/>
      <c r="B674" s="13"/>
      <c r="C674" s="7"/>
      <c r="D674" s="13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13"/>
      <c r="T674" s="13"/>
      <c r="U674" s="13"/>
      <c r="V674" s="13"/>
      <c r="W674" s="7"/>
      <c r="X674" s="7"/>
      <c r="Y674" s="7"/>
      <c r="Z674" s="7"/>
      <c r="AA674" s="7"/>
      <c r="AB674" s="7"/>
      <c r="AC674" s="7"/>
      <c r="AD674" s="7"/>
      <c r="AE674" s="7"/>
      <c r="AF674" s="13"/>
      <c r="AG674" s="13"/>
      <c r="AH674" s="13"/>
      <c r="AI674" s="13"/>
      <c r="AJ674" s="13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1"/>
      <c r="BM674" s="11"/>
      <c r="BN674" s="13"/>
      <c r="BO674" s="13"/>
      <c r="BP674" s="11"/>
    </row>
    <row r="675" ht="15.75" customHeight="1">
      <c r="A675" s="13"/>
      <c r="B675" s="13"/>
      <c r="C675" s="7"/>
      <c r="D675" s="13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13"/>
      <c r="T675" s="13"/>
      <c r="U675" s="13"/>
      <c r="V675" s="13"/>
      <c r="W675" s="7"/>
      <c r="X675" s="7"/>
      <c r="Y675" s="7"/>
      <c r="Z675" s="7"/>
      <c r="AA675" s="7"/>
      <c r="AB675" s="7"/>
      <c r="AC675" s="7"/>
      <c r="AD675" s="7"/>
      <c r="AE675" s="7"/>
      <c r="AF675" s="13"/>
      <c r="AG675" s="13"/>
      <c r="AH675" s="13"/>
      <c r="AI675" s="13"/>
      <c r="AJ675" s="13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1"/>
      <c r="BM675" s="11"/>
      <c r="BN675" s="13"/>
      <c r="BO675" s="13"/>
      <c r="BP675" s="11"/>
    </row>
    <row r="676" ht="15.75" customHeight="1">
      <c r="A676" s="13"/>
      <c r="B676" s="13"/>
      <c r="C676" s="7"/>
      <c r="D676" s="13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13"/>
      <c r="T676" s="13"/>
      <c r="U676" s="13"/>
      <c r="V676" s="13"/>
      <c r="W676" s="7"/>
      <c r="X676" s="7"/>
      <c r="Y676" s="7"/>
      <c r="Z676" s="7"/>
      <c r="AA676" s="7"/>
      <c r="AB676" s="7"/>
      <c r="AC676" s="7"/>
      <c r="AD676" s="7"/>
      <c r="AE676" s="7"/>
      <c r="AF676" s="13"/>
      <c r="AG676" s="13"/>
      <c r="AH676" s="13"/>
      <c r="AI676" s="13"/>
      <c r="AJ676" s="13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1"/>
      <c r="BM676" s="11"/>
      <c r="BN676" s="13"/>
      <c r="BO676" s="13"/>
      <c r="BP676" s="11"/>
    </row>
    <row r="677" ht="15.75" customHeight="1">
      <c r="A677" s="13"/>
      <c r="B677" s="13"/>
      <c r="C677" s="7"/>
      <c r="D677" s="13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13"/>
      <c r="T677" s="13"/>
      <c r="U677" s="13"/>
      <c r="V677" s="13"/>
      <c r="W677" s="7"/>
      <c r="X677" s="7"/>
      <c r="Y677" s="7"/>
      <c r="Z677" s="7"/>
      <c r="AA677" s="7"/>
      <c r="AB677" s="7"/>
      <c r="AC677" s="7"/>
      <c r="AD677" s="7"/>
      <c r="AE677" s="7"/>
      <c r="AF677" s="13"/>
      <c r="AG677" s="13"/>
      <c r="AH677" s="13"/>
      <c r="AI677" s="13"/>
      <c r="AJ677" s="13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1"/>
      <c r="BM677" s="11"/>
      <c r="BN677" s="13"/>
      <c r="BO677" s="13"/>
      <c r="BP677" s="11"/>
    </row>
    <row r="678" ht="15.75" customHeight="1">
      <c r="A678" s="13"/>
      <c r="B678" s="13"/>
      <c r="C678" s="7"/>
      <c r="D678" s="13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13"/>
      <c r="T678" s="13"/>
      <c r="U678" s="13"/>
      <c r="V678" s="13"/>
      <c r="W678" s="7"/>
      <c r="X678" s="7"/>
      <c r="Y678" s="7"/>
      <c r="Z678" s="7"/>
      <c r="AA678" s="7"/>
      <c r="AB678" s="7"/>
      <c r="AC678" s="7"/>
      <c r="AD678" s="7"/>
      <c r="AE678" s="7"/>
      <c r="AF678" s="13"/>
      <c r="AG678" s="13"/>
      <c r="AH678" s="13"/>
      <c r="AI678" s="13"/>
      <c r="AJ678" s="13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1"/>
      <c r="BM678" s="11"/>
      <c r="BN678" s="13"/>
      <c r="BO678" s="13"/>
      <c r="BP678" s="11"/>
    </row>
    <row r="679" ht="15.75" customHeight="1">
      <c r="A679" s="13"/>
      <c r="B679" s="13"/>
      <c r="C679" s="7"/>
      <c r="D679" s="13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13"/>
      <c r="T679" s="13"/>
      <c r="U679" s="13"/>
      <c r="V679" s="13"/>
      <c r="W679" s="7"/>
      <c r="X679" s="7"/>
      <c r="Y679" s="7"/>
      <c r="Z679" s="7"/>
      <c r="AA679" s="7"/>
      <c r="AB679" s="7"/>
      <c r="AC679" s="7"/>
      <c r="AD679" s="7"/>
      <c r="AE679" s="7"/>
      <c r="AF679" s="13"/>
      <c r="AG679" s="13"/>
      <c r="AH679" s="13"/>
      <c r="AI679" s="13"/>
      <c r="AJ679" s="13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1"/>
      <c r="BM679" s="11"/>
      <c r="BN679" s="13"/>
      <c r="BO679" s="13"/>
      <c r="BP679" s="11"/>
    </row>
    <row r="680" ht="15.75" customHeight="1">
      <c r="A680" s="13"/>
      <c r="B680" s="13"/>
      <c r="C680" s="7"/>
      <c r="D680" s="13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13"/>
      <c r="T680" s="13"/>
      <c r="U680" s="13"/>
      <c r="V680" s="13"/>
      <c r="W680" s="7"/>
      <c r="X680" s="7"/>
      <c r="Y680" s="7"/>
      <c r="Z680" s="7"/>
      <c r="AA680" s="7"/>
      <c r="AB680" s="7"/>
      <c r="AC680" s="7"/>
      <c r="AD680" s="7"/>
      <c r="AE680" s="7"/>
      <c r="AF680" s="13"/>
      <c r="AG680" s="13"/>
      <c r="AH680" s="13"/>
      <c r="AI680" s="13"/>
      <c r="AJ680" s="13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1"/>
      <c r="BM680" s="11"/>
      <c r="BN680" s="13"/>
      <c r="BO680" s="13"/>
      <c r="BP680" s="11"/>
    </row>
    <row r="681" ht="15.75" customHeight="1">
      <c r="A681" s="13"/>
      <c r="B681" s="13"/>
      <c r="C681" s="7"/>
      <c r="D681" s="13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13"/>
      <c r="T681" s="13"/>
      <c r="U681" s="13"/>
      <c r="V681" s="13"/>
      <c r="W681" s="7"/>
      <c r="X681" s="7"/>
      <c r="Y681" s="7"/>
      <c r="Z681" s="7"/>
      <c r="AA681" s="7"/>
      <c r="AB681" s="7"/>
      <c r="AC681" s="7"/>
      <c r="AD681" s="7"/>
      <c r="AE681" s="7"/>
      <c r="AF681" s="13"/>
      <c r="AG681" s="13"/>
      <c r="AH681" s="13"/>
      <c r="AI681" s="13"/>
      <c r="AJ681" s="13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1"/>
      <c r="BM681" s="11"/>
      <c r="BN681" s="13"/>
      <c r="BO681" s="13"/>
      <c r="BP681" s="11"/>
    </row>
    <row r="682" ht="15.75" customHeight="1">
      <c r="A682" s="13"/>
      <c r="B682" s="13"/>
      <c r="C682" s="7"/>
      <c r="D682" s="13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13"/>
      <c r="T682" s="13"/>
      <c r="U682" s="13"/>
      <c r="V682" s="13"/>
      <c r="W682" s="7"/>
      <c r="X682" s="7"/>
      <c r="Y682" s="7"/>
      <c r="Z682" s="7"/>
      <c r="AA682" s="7"/>
      <c r="AB682" s="7"/>
      <c r="AC682" s="7"/>
      <c r="AD682" s="7"/>
      <c r="AE682" s="7"/>
      <c r="AF682" s="13"/>
      <c r="AG682" s="13"/>
      <c r="AH682" s="13"/>
      <c r="AI682" s="13"/>
      <c r="AJ682" s="13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1"/>
      <c r="BM682" s="11"/>
      <c r="BN682" s="13"/>
      <c r="BO682" s="13"/>
      <c r="BP682" s="11"/>
    </row>
    <row r="683" ht="15.75" customHeight="1">
      <c r="A683" s="13"/>
      <c r="B683" s="13"/>
      <c r="C683" s="7"/>
      <c r="D683" s="13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13"/>
      <c r="T683" s="13"/>
      <c r="U683" s="13"/>
      <c r="V683" s="13"/>
      <c r="W683" s="7"/>
      <c r="X683" s="7"/>
      <c r="Y683" s="7"/>
      <c r="Z683" s="7"/>
      <c r="AA683" s="7"/>
      <c r="AB683" s="7"/>
      <c r="AC683" s="7"/>
      <c r="AD683" s="7"/>
      <c r="AE683" s="7"/>
      <c r="AF683" s="13"/>
      <c r="AG683" s="13"/>
      <c r="AH683" s="13"/>
      <c r="AI683" s="13"/>
      <c r="AJ683" s="13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1"/>
      <c r="BM683" s="11"/>
      <c r="BN683" s="13"/>
      <c r="BO683" s="13"/>
      <c r="BP683" s="11"/>
    </row>
    <row r="684" ht="15.75" customHeight="1">
      <c r="A684" s="13"/>
      <c r="B684" s="13"/>
      <c r="C684" s="7"/>
      <c r="D684" s="13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13"/>
      <c r="T684" s="13"/>
      <c r="U684" s="13"/>
      <c r="V684" s="13"/>
      <c r="W684" s="7"/>
      <c r="X684" s="7"/>
      <c r="Y684" s="7"/>
      <c r="Z684" s="7"/>
      <c r="AA684" s="7"/>
      <c r="AB684" s="7"/>
      <c r="AC684" s="7"/>
      <c r="AD684" s="7"/>
      <c r="AE684" s="7"/>
      <c r="AF684" s="13"/>
      <c r="AG684" s="13"/>
      <c r="AH684" s="13"/>
      <c r="AI684" s="13"/>
      <c r="AJ684" s="13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1"/>
      <c r="BM684" s="11"/>
      <c r="BN684" s="13"/>
      <c r="BO684" s="13"/>
      <c r="BP684" s="11"/>
    </row>
    <row r="685" ht="15.75" customHeight="1">
      <c r="A685" s="13"/>
      <c r="B685" s="13"/>
      <c r="C685" s="7"/>
      <c r="D685" s="13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13"/>
      <c r="T685" s="13"/>
      <c r="U685" s="13"/>
      <c r="V685" s="13"/>
      <c r="W685" s="7"/>
      <c r="X685" s="7"/>
      <c r="Y685" s="7"/>
      <c r="Z685" s="7"/>
      <c r="AA685" s="7"/>
      <c r="AB685" s="7"/>
      <c r="AC685" s="7"/>
      <c r="AD685" s="7"/>
      <c r="AE685" s="7"/>
      <c r="AF685" s="13"/>
      <c r="AG685" s="13"/>
      <c r="AH685" s="13"/>
      <c r="AI685" s="13"/>
      <c r="AJ685" s="13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1"/>
      <c r="BM685" s="11"/>
      <c r="BN685" s="13"/>
      <c r="BO685" s="13"/>
      <c r="BP685" s="11"/>
    </row>
    <row r="686" ht="15.75" customHeight="1">
      <c r="A686" s="13"/>
      <c r="B686" s="13"/>
      <c r="C686" s="7"/>
      <c r="D686" s="13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13"/>
      <c r="T686" s="13"/>
      <c r="U686" s="13"/>
      <c r="V686" s="13"/>
      <c r="W686" s="7"/>
      <c r="X686" s="7"/>
      <c r="Y686" s="7"/>
      <c r="Z686" s="7"/>
      <c r="AA686" s="7"/>
      <c r="AB686" s="7"/>
      <c r="AC686" s="7"/>
      <c r="AD686" s="7"/>
      <c r="AE686" s="7"/>
      <c r="AF686" s="13"/>
      <c r="AG686" s="13"/>
      <c r="AH686" s="13"/>
      <c r="AI686" s="13"/>
      <c r="AJ686" s="13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1"/>
      <c r="BM686" s="11"/>
      <c r="BN686" s="13"/>
      <c r="BO686" s="13"/>
      <c r="BP686" s="11"/>
    </row>
    <row r="687" ht="15.75" customHeight="1">
      <c r="A687" s="13"/>
      <c r="B687" s="13"/>
      <c r="C687" s="7"/>
      <c r="D687" s="13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13"/>
      <c r="T687" s="13"/>
      <c r="U687" s="13"/>
      <c r="V687" s="13"/>
      <c r="W687" s="7"/>
      <c r="X687" s="7"/>
      <c r="Y687" s="7"/>
      <c r="Z687" s="7"/>
      <c r="AA687" s="7"/>
      <c r="AB687" s="7"/>
      <c r="AC687" s="7"/>
      <c r="AD687" s="7"/>
      <c r="AE687" s="7"/>
      <c r="AF687" s="13"/>
      <c r="AG687" s="13"/>
      <c r="AH687" s="13"/>
      <c r="AI687" s="13"/>
      <c r="AJ687" s="13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1"/>
      <c r="BM687" s="11"/>
      <c r="BN687" s="13"/>
      <c r="BO687" s="13"/>
      <c r="BP687" s="11"/>
    </row>
    <row r="688" ht="15.75" customHeight="1">
      <c r="A688" s="13"/>
      <c r="B688" s="13"/>
      <c r="C688" s="7"/>
      <c r="D688" s="13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13"/>
      <c r="T688" s="13"/>
      <c r="U688" s="13"/>
      <c r="V688" s="13"/>
      <c r="W688" s="7"/>
      <c r="X688" s="7"/>
      <c r="Y688" s="7"/>
      <c r="Z688" s="7"/>
      <c r="AA688" s="7"/>
      <c r="AB688" s="7"/>
      <c r="AC688" s="7"/>
      <c r="AD688" s="7"/>
      <c r="AE688" s="7"/>
      <c r="AF688" s="13"/>
      <c r="AG688" s="13"/>
      <c r="AH688" s="13"/>
      <c r="AI688" s="13"/>
      <c r="AJ688" s="13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1"/>
      <c r="BM688" s="11"/>
      <c r="BN688" s="13"/>
      <c r="BO688" s="13"/>
      <c r="BP688" s="11"/>
    </row>
    <row r="689" ht="15.75" customHeight="1">
      <c r="A689" s="13"/>
      <c r="B689" s="13"/>
      <c r="C689" s="7"/>
      <c r="D689" s="13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13"/>
      <c r="T689" s="13"/>
      <c r="U689" s="13"/>
      <c r="V689" s="13"/>
      <c r="W689" s="7"/>
      <c r="X689" s="7"/>
      <c r="Y689" s="7"/>
      <c r="Z689" s="7"/>
      <c r="AA689" s="7"/>
      <c r="AB689" s="7"/>
      <c r="AC689" s="7"/>
      <c r="AD689" s="7"/>
      <c r="AE689" s="7"/>
      <c r="AF689" s="13"/>
      <c r="AG689" s="13"/>
      <c r="AH689" s="13"/>
      <c r="AI689" s="13"/>
      <c r="AJ689" s="13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1"/>
      <c r="BM689" s="11"/>
      <c r="BN689" s="13"/>
      <c r="BO689" s="13"/>
      <c r="BP689" s="11"/>
    </row>
    <row r="690" ht="15.75" customHeight="1">
      <c r="A690" s="13"/>
      <c r="B690" s="13"/>
      <c r="C690" s="7"/>
      <c r="D690" s="13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13"/>
      <c r="T690" s="13"/>
      <c r="U690" s="13"/>
      <c r="V690" s="13"/>
      <c r="W690" s="7"/>
      <c r="X690" s="7"/>
      <c r="Y690" s="7"/>
      <c r="Z690" s="7"/>
      <c r="AA690" s="7"/>
      <c r="AB690" s="7"/>
      <c r="AC690" s="7"/>
      <c r="AD690" s="7"/>
      <c r="AE690" s="7"/>
      <c r="AF690" s="13"/>
      <c r="AG690" s="13"/>
      <c r="AH690" s="13"/>
      <c r="AI690" s="13"/>
      <c r="AJ690" s="13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1"/>
      <c r="BM690" s="11"/>
      <c r="BN690" s="13"/>
      <c r="BO690" s="13"/>
      <c r="BP690" s="11"/>
    </row>
    <row r="691" ht="15.75" customHeight="1">
      <c r="A691" s="13"/>
      <c r="B691" s="13"/>
      <c r="C691" s="7"/>
      <c r="D691" s="13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13"/>
      <c r="T691" s="13"/>
      <c r="U691" s="13"/>
      <c r="V691" s="13"/>
      <c r="W691" s="7"/>
      <c r="X691" s="7"/>
      <c r="Y691" s="7"/>
      <c r="Z691" s="7"/>
      <c r="AA691" s="7"/>
      <c r="AB691" s="7"/>
      <c r="AC691" s="7"/>
      <c r="AD691" s="7"/>
      <c r="AE691" s="7"/>
      <c r="AF691" s="13"/>
      <c r="AG691" s="13"/>
      <c r="AH691" s="13"/>
      <c r="AI691" s="13"/>
      <c r="AJ691" s="13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1"/>
      <c r="BM691" s="11"/>
      <c r="BN691" s="13"/>
      <c r="BO691" s="13"/>
      <c r="BP691" s="11"/>
    </row>
    <row r="692" ht="15.75" customHeight="1">
      <c r="A692" s="13"/>
      <c r="B692" s="13"/>
      <c r="C692" s="7"/>
      <c r="D692" s="13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13"/>
      <c r="T692" s="13"/>
      <c r="U692" s="13"/>
      <c r="V692" s="13"/>
      <c r="W692" s="7"/>
      <c r="X692" s="7"/>
      <c r="Y692" s="7"/>
      <c r="Z692" s="7"/>
      <c r="AA692" s="7"/>
      <c r="AB692" s="7"/>
      <c r="AC692" s="7"/>
      <c r="AD692" s="7"/>
      <c r="AE692" s="7"/>
      <c r="AF692" s="13"/>
      <c r="AG692" s="13"/>
      <c r="AH692" s="13"/>
      <c r="AI692" s="13"/>
      <c r="AJ692" s="13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1"/>
      <c r="BM692" s="11"/>
      <c r="BN692" s="13"/>
      <c r="BO692" s="13"/>
      <c r="BP692" s="11"/>
    </row>
    <row r="693" ht="15.75" customHeight="1">
      <c r="A693" s="13"/>
      <c r="B693" s="13"/>
      <c r="C693" s="7"/>
      <c r="D693" s="13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13"/>
      <c r="T693" s="13"/>
      <c r="U693" s="13"/>
      <c r="V693" s="13"/>
      <c r="W693" s="7"/>
      <c r="X693" s="7"/>
      <c r="Y693" s="7"/>
      <c r="Z693" s="7"/>
      <c r="AA693" s="7"/>
      <c r="AB693" s="7"/>
      <c r="AC693" s="7"/>
      <c r="AD693" s="7"/>
      <c r="AE693" s="7"/>
      <c r="AF693" s="13"/>
      <c r="AG693" s="13"/>
      <c r="AH693" s="13"/>
      <c r="AI693" s="13"/>
      <c r="AJ693" s="13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1"/>
      <c r="BM693" s="11"/>
      <c r="BN693" s="13"/>
      <c r="BO693" s="13"/>
      <c r="BP693" s="11"/>
    </row>
    <row r="694" ht="15.75" customHeight="1">
      <c r="A694" s="13"/>
      <c r="B694" s="13"/>
      <c r="C694" s="7"/>
      <c r="D694" s="13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13"/>
      <c r="T694" s="13"/>
      <c r="U694" s="13"/>
      <c r="V694" s="13"/>
      <c r="W694" s="7"/>
      <c r="X694" s="7"/>
      <c r="Y694" s="7"/>
      <c r="Z694" s="7"/>
      <c r="AA694" s="7"/>
      <c r="AB694" s="7"/>
      <c r="AC694" s="7"/>
      <c r="AD694" s="7"/>
      <c r="AE694" s="7"/>
      <c r="AF694" s="13"/>
      <c r="AG694" s="13"/>
      <c r="AH694" s="13"/>
      <c r="AI694" s="13"/>
      <c r="AJ694" s="13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1"/>
      <c r="BM694" s="11"/>
      <c r="BN694" s="13"/>
      <c r="BO694" s="13"/>
      <c r="BP694" s="11"/>
    </row>
    <row r="695" ht="15.75" customHeight="1">
      <c r="A695" s="13"/>
      <c r="B695" s="13"/>
      <c r="C695" s="7"/>
      <c r="D695" s="13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13"/>
      <c r="T695" s="13"/>
      <c r="U695" s="13"/>
      <c r="V695" s="13"/>
      <c r="W695" s="7"/>
      <c r="X695" s="7"/>
      <c r="Y695" s="7"/>
      <c r="Z695" s="7"/>
      <c r="AA695" s="7"/>
      <c r="AB695" s="7"/>
      <c r="AC695" s="7"/>
      <c r="AD695" s="7"/>
      <c r="AE695" s="7"/>
      <c r="AF695" s="13"/>
      <c r="AG695" s="13"/>
      <c r="AH695" s="13"/>
      <c r="AI695" s="13"/>
      <c r="AJ695" s="13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1"/>
      <c r="BM695" s="11"/>
      <c r="BN695" s="13"/>
      <c r="BO695" s="13"/>
      <c r="BP695" s="11"/>
    </row>
    <row r="696" ht="15.75" customHeight="1">
      <c r="A696" s="13"/>
      <c r="B696" s="13"/>
      <c r="C696" s="7"/>
      <c r="D696" s="13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13"/>
      <c r="T696" s="13"/>
      <c r="U696" s="13"/>
      <c r="V696" s="13"/>
      <c r="W696" s="7"/>
      <c r="X696" s="7"/>
      <c r="Y696" s="7"/>
      <c r="Z696" s="7"/>
      <c r="AA696" s="7"/>
      <c r="AB696" s="7"/>
      <c r="AC696" s="7"/>
      <c r="AD696" s="7"/>
      <c r="AE696" s="7"/>
      <c r="AF696" s="13"/>
      <c r="AG696" s="13"/>
      <c r="AH696" s="13"/>
      <c r="AI696" s="13"/>
      <c r="AJ696" s="13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1"/>
      <c r="BM696" s="11"/>
      <c r="BN696" s="13"/>
      <c r="BO696" s="13"/>
      <c r="BP696" s="11"/>
    </row>
    <row r="697" ht="15.75" customHeight="1">
      <c r="A697" s="13"/>
      <c r="B697" s="13"/>
      <c r="C697" s="7"/>
      <c r="D697" s="13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13"/>
      <c r="T697" s="13"/>
      <c r="U697" s="13"/>
      <c r="V697" s="13"/>
      <c r="W697" s="7"/>
      <c r="X697" s="7"/>
      <c r="Y697" s="7"/>
      <c r="Z697" s="7"/>
      <c r="AA697" s="7"/>
      <c r="AB697" s="7"/>
      <c r="AC697" s="7"/>
      <c r="AD697" s="7"/>
      <c r="AE697" s="7"/>
      <c r="AF697" s="13"/>
      <c r="AG697" s="13"/>
      <c r="AH697" s="13"/>
      <c r="AI697" s="13"/>
      <c r="AJ697" s="13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1"/>
      <c r="BM697" s="11"/>
      <c r="BN697" s="13"/>
      <c r="BO697" s="13"/>
      <c r="BP697" s="11"/>
    </row>
    <row r="698" ht="15.75" customHeight="1">
      <c r="A698" s="13"/>
      <c r="B698" s="13"/>
      <c r="C698" s="7"/>
      <c r="D698" s="13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13"/>
      <c r="T698" s="13"/>
      <c r="U698" s="13"/>
      <c r="V698" s="13"/>
      <c r="W698" s="7"/>
      <c r="X698" s="7"/>
      <c r="Y698" s="7"/>
      <c r="Z698" s="7"/>
      <c r="AA698" s="7"/>
      <c r="AB698" s="7"/>
      <c r="AC698" s="7"/>
      <c r="AD698" s="7"/>
      <c r="AE698" s="7"/>
      <c r="AF698" s="13"/>
      <c r="AG698" s="13"/>
      <c r="AH698" s="13"/>
      <c r="AI698" s="13"/>
      <c r="AJ698" s="13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1"/>
      <c r="BM698" s="11"/>
      <c r="BN698" s="13"/>
      <c r="BO698" s="13"/>
      <c r="BP698" s="11"/>
    </row>
    <row r="699" ht="15.75" customHeight="1">
      <c r="A699" s="13"/>
      <c r="B699" s="13"/>
      <c r="C699" s="7"/>
      <c r="D699" s="13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13"/>
      <c r="T699" s="13"/>
      <c r="U699" s="13"/>
      <c r="V699" s="13"/>
      <c r="W699" s="7"/>
      <c r="X699" s="7"/>
      <c r="Y699" s="7"/>
      <c r="Z699" s="7"/>
      <c r="AA699" s="7"/>
      <c r="AB699" s="7"/>
      <c r="AC699" s="7"/>
      <c r="AD699" s="7"/>
      <c r="AE699" s="7"/>
      <c r="AF699" s="13"/>
      <c r="AG699" s="13"/>
      <c r="AH699" s="13"/>
      <c r="AI699" s="13"/>
      <c r="AJ699" s="13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1"/>
      <c r="BM699" s="11"/>
      <c r="BN699" s="13"/>
      <c r="BO699" s="13"/>
      <c r="BP699" s="11"/>
    </row>
    <row r="700" ht="15.75" customHeight="1">
      <c r="A700" s="13"/>
      <c r="B700" s="13"/>
      <c r="C700" s="7"/>
      <c r="D700" s="13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13"/>
      <c r="T700" s="13"/>
      <c r="U700" s="13"/>
      <c r="V700" s="13"/>
      <c r="W700" s="7"/>
      <c r="X700" s="7"/>
      <c r="Y700" s="7"/>
      <c r="Z700" s="7"/>
      <c r="AA700" s="7"/>
      <c r="AB700" s="7"/>
      <c r="AC700" s="7"/>
      <c r="AD700" s="7"/>
      <c r="AE700" s="7"/>
      <c r="AF700" s="13"/>
      <c r="AG700" s="13"/>
      <c r="AH700" s="13"/>
      <c r="AI700" s="13"/>
      <c r="AJ700" s="13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1"/>
      <c r="BM700" s="11"/>
      <c r="BN700" s="13"/>
      <c r="BO700" s="13"/>
      <c r="BP700" s="11"/>
    </row>
    <row r="701" ht="15.75" customHeight="1">
      <c r="A701" s="13"/>
      <c r="B701" s="13"/>
      <c r="C701" s="7"/>
      <c r="D701" s="13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13"/>
      <c r="T701" s="13"/>
      <c r="U701" s="13"/>
      <c r="V701" s="13"/>
      <c r="W701" s="7"/>
      <c r="X701" s="7"/>
      <c r="Y701" s="7"/>
      <c r="Z701" s="7"/>
      <c r="AA701" s="7"/>
      <c r="AB701" s="7"/>
      <c r="AC701" s="7"/>
      <c r="AD701" s="7"/>
      <c r="AE701" s="7"/>
      <c r="AF701" s="13"/>
      <c r="AG701" s="13"/>
      <c r="AH701" s="13"/>
      <c r="AI701" s="13"/>
      <c r="AJ701" s="13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1"/>
      <c r="BM701" s="11"/>
      <c r="BN701" s="13"/>
      <c r="BO701" s="13"/>
      <c r="BP701" s="11"/>
    </row>
    <row r="702" ht="15.75" customHeight="1">
      <c r="A702" s="13"/>
      <c r="B702" s="13"/>
      <c r="C702" s="7"/>
      <c r="D702" s="13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13"/>
      <c r="T702" s="13"/>
      <c r="U702" s="13"/>
      <c r="V702" s="13"/>
      <c r="W702" s="7"/>
      <c r="X702" s="7"/>
      <c r="Y702" s="7"/>
      <c r="Z702" s="7"/>
      <c r="AA702" s="7"/>
      <c r="AB702" s="7"/>
      <c r="AC702" s="7"/>
      <c r="AD702" s="7"/>
      <c r="AE702" s="7"/>
      <c r="AF702" s="13"/>
      <c r="AG702" s="13"/>
      <c r="AH702" s="13"/>
      <c r="AI702" s="13"/>
      <c r="AJ702" s="13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1"/>
      <c r="BM702" s="11"/>
      <c r="BN702" s="13"/>
      <c r="BO702" s="13"/>
      <c r="BP702" s="11"/>
    </row>
    <row r="703" ht="15.75" customHeight="1">
      <c r="A703" s="13"/>
      <c r="B703" s="13"/>
      <c r="C703" s="7"/>
      <c r="D703" s="13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13"/>
      <c r="T703" s="13"/>
      <c r="U703" s="13"/>
      <c r="V703" s="13"/>
      <c r="W703" s="7"/>
      <c r="X703" s="7"/>
      <c r="Y703" s="7"/>
      <c r="Z703" s="7"/>
      <c r="AA703" s="7"/>
      <c r="AB703" s="7"/>
      <c r="AC703" s="7"/>
      <c r="AD703" s="7"/>
      <c r="AE703" s="7"/>
      <c r="AF703" s="13"/>
      <c r="AG703" s="13"/>
      <c r="AH703" s="13"/>
      <c r="AI703" s="13"/>
      <c r="AJ703" s="13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1"/>
      <c r="BM703" s="11"/>
      <c r="BN703" s="13"/>
      <c r="BO703" s="13"/>
      <c r="BP703" s="11"/>
    </row>
    <row r="704" ht="15.75" customHeight="1">
      <c r="A704" s="13"/>
      <c r="B704" s="13"/>
      <c r="C704" s="7"/>
      <c r="D704" s="13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13"/>
      <c r="T704" s="13"/>
      <c r="U704" s="13"/>
      <c r="V704" s="13"/>
      <c r="W704" s="7"/>
      <c r="X704" s="7"/>
      <c r="Y704" s="7"/>
      <c r="Z704" s="7"/>
      <c r="AA704" s="7"/>
      <c r="AB704" s="7"/>
      <c r="AC704" s="7"/>
      <c r="AD704" s="7"/>
      <c r="AE704" s="7"/>
      <c r="AF704" s="13"/>
      <c r="AG704" s="13"/>
      <c r="AH704" s="13"/>
      <c r="AI704" s="13"/>
      <c r="AJ704" s="13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1"/>
      <c r="BM704" s="11"/>
      <c r="BN704" s="13"/>
      <c r="BO704" s="13"/>
      <c r="BP704" s="11"/>
    </row>
    <row r="705" ht="15.75" customHeight="1">
      <c r="A705" s="13"/>
      <c r="B705" s="13"/>
      <c r="C705" s="7"/>
      <c r="D705" s="13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13"/>
      <c r="T705" s="13"/>
      <c r="U705" s="13"/>
      <c r="V705" s="13"/>
      <c r="W705" s="7"/>
      <c r="X705" s="7"/>
      <c r="Y705" s="7"/>
      <c r="Z705" s="7"/>
      <c r="AA705" s="7"/>
      <c r="AB705" s="7"/>
      <c r="AC705" s="7"/>
      <c r="AD705" s="7"/>
      <c r="AE705" s="7"/>
      <c r="AF705" s="13"/>
      <c r="AG705" s="13"/>
      <c r="AH705" s="13"/>
      <c r="AI705" s="13"/>
      <c r="AJ705" s="13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1"/>
      <c r="BM705" s="11"/>
      <c r="BN705" s="13"/>
      <c r="BO705" s="13"/>
      <c r="BP705" s="11"/>
    </row>
    <row r="706" ht="15.75" customHeight="1">
      <c r="A706" s="13"/>
      <c r="B706" s="13"/>
      <c r="C706" s="7"/>
      <c r="D706" s="13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13"/>
      <c r="T706" s="13"/>
      <c r="U706" s="13"/>
      <c r="V706" s="13"/>
      <c r="W706" s="7"/>
      <c r="X706" s="7"/>
      <c r="Y706" s="7"/>
      <c r="Z706" s="7"/>
      <c r="AA706" s="7"/>
      <c r="AB706" s="7"/>
      <c r="AC706" s="7"/>
      <c r="AD706" s="7"/>
      <c r="AE706" s="7"/>
      <c r="AF706" s="13"/>
      <c r="AG706" s="13"/>
      <c r="AH706" s="13"/>
      <c r="AI706" s="13"/>
      <c r="AJ706" s="13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1"/>
      <c r="BM706" s="11"/>
      <c r="BN706" s="13"/>
      <c r="BO706" s="13"/>
      <c r="BP706" s="11"/>
    </row>
    <row r="707" ht="15.75" customHeight="1">
      <c r="A707" s="13"/>
      <c r="B707" s="13"/>
      <c r="C707" s="7"/>
      <c r="D707" s="13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13"/>
      <c r="T707" s="13"/>
      <c r="U707" s="13"/>
      <c r="V707" s="13"/>
      <c r="W707" s="7"/>
      <c r="X707" s="7"/>
      <c r="Y707" s="7"/>
      <c r="Z707" s="7"/>
      <c r="AA707" s="7"/>
      <c r="AB707" s="7"/>
      <c r="AC707" s="7"/>
      <c r="AD707" s="7"/>
      <c r="AE707" s="7"/>
      <c r="AF707" s="13"/>
      <c r="AG707" s="13"/>
      <c r="AH707" s="13"/>
      <c r="AI707" s="13"/>
      <c r="AJ707" s="13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1"/>
      <c r="BM707" s="11"/>
      <c r="BN707" s="13"/>
      <c r="BO707" s="13"/>
      <c r="BP707" s="11"/>
    </row>
    <row r="708" ht="15.75" customHeight="1">
      <c r="A708" s="13"/>
      <c r="B708" s="13"/>
      <c r="C708" s="7"/>
      <c r="D708" s="13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13"/>
      <c r="T708" s="13"/>
      <c r="U708" s="13"/>
      <c r="V708" s="13"/>
      <c r="W708" s="7"/>
      <c r="X708" s="7"/>
      <c r="Y708" s="7"/>
      <c r="Z708" s="7"/>
      <c r="AA708" s="7"/>
      <c r="AB708" s="7"/>
      <c r="AC708" s="7"/>
      <c r="AD708" s="7"/>
      <c r="AE708" s="7"/>
      <c r="AF708" s="13"/>
      <c r="AG708" s="13"/>
      <c r="AH708" s="13"/>
      <c r="AI708" s="13"/>
      <c r="AJ708" s="13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1"/>
      <c r="BM708" s="11"/>
      <c r="BN708" s="13"/>
      <c r="BO708" s="13"/>
      <c r="BP708" s="11"/>
    </row>
    <row r="709" ht="15.75" customHeight="1">
      <c r="A709" s="13"/>
      <c r="B709" s="13"/>
      <c r="C709" s="7"/>
      <c r="D709" s="13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13"/>
      <c r="T709" s="13"/>
      <c r="U709" s="13"/>
      <c r="V709" s="13"/>
      <c r="W709" s="7"/>
      <c r="X709" s="7"/>
      <c r="Y709" s="7"/>
      <c r="Z709" s="7"/>
      <c r="AA709" s="7"/>
      <c r="AB709" s="7"/>
      <c r="AC709" s="7"/>
      <c r="AD709" s="7"/>
      <c r="AE709" s="7"/>
      <c r="AF709" s="13"/>
      <c r="AG709" s="13"/>
      <c r="AH709" s="13"/>
      <c r="AI709" s="13"/>
      <c r="AJ709" s="13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1"/>
      <c r="BM709" s="11"/>
      <c r="BN709" s="13"/>
      <c r="BO709" s="13"/>
      <c r="BP709" s="11"/>
    </row>
    <row r="710" ht="15.75" customHeight="1">
      <c r="A710" s="13"/>
      <c r="B710" s="13"/>
      <c r="C710" s="7"/>
      <c r="D710" s="13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13"/>
      <c r="T710" s="13"/>
      <c r="U710" s="13"/>
      <c r="V710" s="13"/>
      <c r="W710" s="7"/>
      <c r="X710" s="7"/>
      <c r="Y710" s="7"/>
      <c r="Z710" s="7"/>
      <c r="AA710" s="7"/>
      <c r="AB710" s="7"/>
      <c r="AC710" s="7"/>
      <c r="AD710" s="7"/>
      <c r="AE710" s="7"/>
      <c r="AF710" s="13"/>
      <c r="AG710" s="13"/>
      <c r="AH710" s="13"/>
      <c r="AI710" s="13"/>
      <c r="AJ710" s="13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1"/>
      <c r="BM710" s="11"/>
      <c r="BN710" s="13"/>
      <c r="BO710" s="13"/>
      <c r="BP710" s="11"/>
    </row>
    <row r="711" ht="15.75" customHeight="1">
      <c r="A711" s="13"/>
      <c r="B711" s="13"/>
      <c r="C711" s="7"/>
      <c r="D711" s="13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13"/>
      <c r="T711" s="13"/>
      <c r="U711" s="13"/>
      <c r="V711" s="13"/>
      <c r="W711" s="7"/>
      <c r="X711" s="7"/>
      <c r="Y711" s="7"/>
      <c r="Z711" s="7"/>
      <c r="AA711" s="7"/>
      <c r="AB711" s="7"/>
      <c r="AC711" s="7"/>
      <c r="AD711" s="7"/>
      <c r="AE711" s="7"/>
      <c r="AF711" s="13"/>
      <c r="AG711" s="13"/>
      <c r="AH711" s="13"/>
      <c r="AI711" s="13"/>
      <c r="AJ711" s="13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1"/>
      <c r="BM711" s="11"/>
      <c r="BN711" s="13"/>
      <c r="BO711" s="13"/>
      <c r="BP711" s="11"/>
    </row>
    <row r="712" ht="15.75" customHeight="1">
      <c r="A712" s="13"/>
      <c r="B712" s="13"/>
      <c r="C712" s="7"/>
      <c r="D712" s="13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13"/>
      <c r="T712" s="13"/>
      <c r="U712" s="13"/>
      <c r="V712" s="13"/>
      <c r="W712" s="7"/>
      <c r="X712" s="7"/>
      <c r="Y712" s="7"/>
      <c r="Z712" s="7"/>
      <c r="AA712" s="7"/>
      <c r="AB712" s="7"/>
      <c r="AC712" s="7"/>
      <c r="AD712" s="7"/>
      <c r="AE712" s="7"/>
      <c r="AF712" s="13"/>
      <c r="AG712" s="13"/>
      <c r="AH712" s="13"/>
      <c r="AI712" s="13"/>
      <c r="AJ712" s="13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1"/>
      <c r="BM712" s="11"/>
      <c r="BN712" s="13"/>
      <c r="BO712" s="13"/>
      <c r="BP712" s="11"/>
    </row>
    <row r="713" ht="15.75" customHeight="1">
      <c r="A713" s="13"/>
      <c r="B713" s="13"/>
      <c r="C713" s="7"/>
      <c r="D713" s="13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13"/>
      <c r="T713" s="13"/>
      <c r="U713" s="13"/>
      <c r="V713" s="13"/>
      <c r="W713" s="7"/>
      <c r="X713" s="7"/>
      <c r="Y713" s="7"/>
      <c r="Z713" s="7"/>
      <c r="AA713" s="7"/>
      <c r="AB713" s="7"/>
      <c r="AC713" s="7"/>
      <c r="AD713" s="7"/>
      <c r="AE713" s="7"/>
      <c r="AF713" s="13"/>
      <c r="AG713" s="13"/>
      <c r="AH713" s="13"/>
      <c r="AI713" s="13"/>
      <c r="AJ713" s="13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1"/>
      <c r="BM713" s="11"/>
      <c r="BN713" s="13"/>
      <c r="BO713" s="13"/>
      <c r="BP713" s="11"/>
    </row>
    <row r="714" ht="15.75" customHeight="1">
      <c r="A714" s="13"/>
      <c r="B714" s="13"/>
      <c r="C714" s="7"/>
      <c r="D714" s="13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13"/>
      <c r="T714" s="13"/>
      <c r="U714" s="13"/>
      <c r="V714" s="13"/>
      <c r="W714" s="7"/>
      <c r="X714" s="7"/>
      <c r="Y714" s="7"/>
      <c r="Z714" s="7"/>
      <c r="AA714" s="7"/>
      <c r="AB714" s="7"/>
      <c r="AC714" s="7"/>
      <c r="AD714" s="7"/>
      <c r="AE714" s="7"/>
      <c r="AF714" s="13"/>
      <c r="AG714" s="13"/>
      <c r="AH714" s="13"/>
      <c r="AI714" s="13"/>
      <c r="AJ714" s="13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1"/>
      <c r="BM714" s="11"/>
      <c r="BN714" s="13"/>
      <c r="BO714" s="13"/>
      <c r="BP714" s="11"/>
    </row>
    <row r="715" ht="15.75" customHeight="1">
      <c r="A715" s="13"/>
      <c r="B715" s="13"/>
      <c r="C715" s="7"/>
      <c r="D715" s="13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13"/>
      <c r="T715" s="13"/>
      <c r="U715" s="13"/>
      <c r="V715" s="13"/>
      <c r="W715" s="7"/>
      <c r="X715" s="7"/>
      <c r="Y715" s="7"/>
      <c r="Z715" s="7"/>
      <c r="AA715" s="7"/>
      <c r="AB715" s="7"/>
      <c r="AC715" s="7"/>
      <c r="AD715" s="7"/>
      <c r="AE715" s="7"/>
      <c r="AF715" s="13"/>
      <c r="AG715" s="13"/>
      <c r="AH715" s="13"/>
      <c r="AI715" s="13"/>
      <c r="AJ715" s="13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1"/>
      <c r="BM715" s="11"/>
      <c r="BN715" s="13"/>
      <c r="BO715" s="13"/>
      <c r="BP715" s="11"/>
    </row>
    <row r="716" ht="15.75" customHeight="1">
      <c r="A716" s="13"/>
      <c r="B716" s="13"/>
      <c r="C716" s="7"/>
      <c r="D716" s="13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13"/>
      <c r="T716" s="13"/>
      <c r="U716" s="13"/>
      <c r="V716" s="13"/>
      <c r="W716" s="7"/>
      <c r="X716" s="7"/>
      <c r="Y716" s="7"/>
      <c r="Z716" s="7"/>
      <c r="AA716" s="7"/>
      <c r="AB716" s="7"/>
      <c r="AC716" s="7"/>
      <c r="AD716" s="7"/>
      <c r="AE716" s="7"/>
      <c r="AF716" s="13"/>
      <c r="AG716" s="13"/>
      <c r="AH716" s="13"/>
      <c r="AI716" s="13"/>
      <c r="AJ716" s="13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1"/>
      <c r="BM716" s="11"/>
      <c r="BN716" s="13"/>
      <c r="BO716" s="13"/>
      <c r="BP716" s="11"/>
    </row>
    <row r="717" ht="15.75" customHeight="1">
      <c r="A717" s="13"/>
      <c r="B717" s="13"/>
      <c r="C717" s="7"/>
      <c r="D717" s="13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13"/>
      <c r="T717" s="13"/>
      <c r="U717" s="13"/>
      <c r="V717" s="13"/>
      <c r="W717" s="7"/>
      <c r="X717" s="7"/>
      <c r="Y717" s="7"/>
      <c r="Z717" s="7"/>
      <c r="AA717" s="7"/>
      <c r="AB717" s="7"/>
      <c r="AC717" s="7"/>
      <c r="AD717" s="7"/>
      <c r="AE717" s="7"/>
      <c r="AF717" s="13"/>
      <c r="AG717" s="13"/>
      <c r="AH717" s="13"/>
      <c r="AI717" s="13"/>
      <c r="AJ717" s="13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1"/>
      <c r="BM717" s="11"/>
      <c r="BN717" s="13"/>
      <c r="BO717" s="13"/>
      <c r="BP717" s="11"/>
    </row>
    <row r="718" ht="15.75" customHeight="1">
      <c r="A718" s="13"/>
      <c r="B718" s="13"/>
      <c r="C718" s="7"/>
      <c r="D718" s="13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13"/>
      <c r="T718" s="13"/>
      <c r="U718" s="13"/>
      <c r="V718" s="13"/>
      <c r="W718" s="7"/>
      <c r="X718" s="7"/>
      <c r="Y718" s="7"/>
      <c r="Z718" s="7"/>
      <c r="AA718" s="7"/>
      <c r="AB718" s="7"/>
      <c r="AC718" s="7"/>
      <c r="AD718" s="7"/>
      <c r="AE718" s="7"/>
      <c r="AF718" s="13"/>
      <c r="AG718" s="13"/>
      <c r="AH718" s="13"/>
      <c r="AI718" s="13"/>
      <c r="AJ718" s="13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1"/>
      <c r="BM718" s="11"/>
      <c r="BN718" s="13"/>
      <c r="BO718" s="13"/>
      <c r="BP718" s="11"/>
    </row>
    <row r="719" ht="15.75" customHeight="1">
      <c r="A719" s="13"/>
      <c r="B719" s="13"/>
      <c r="C719" s="7"/>
      <c r="D719" s="13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13"/>
      <c r="T719" s="13"/>
      <c r="U719" s="13"/>
      <c r="V719" s="13"/>
      <c r="W719" s="7"/>
      <c r="X719" s="7"/>
      <c r="Y719" s="7"/>
      <c r="Z719" s="7"/>
      <c r="AA719" s="7"/>
      <c r="AB719" s="7"/>
      <c r="AC719" s="7"/>
      <c r="AD719" s="7"/>
      <c r="AE719" s="7"/>
      <c r="AF719" s="13"/>
      <c r="AG719" s="13"/>
      <c r="AH719" s="13"/>
      <c r="AI719" s="13"/>
      <c r="AJ719" s="13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1"/>
      <c r="BM719" s="11"/>
      <c r="BN719" s="13"/>
      <c r="BO719" s="13"/>
      <c r="BP719" s="11"/>
    </row>
    <row r="720" ht="15.75" customHeight="1">
      <c r="A720" s="13"/>
      <c r="B720" s="13"/>
      <c r="C720" s="7"/>
      <c r="D720" s="13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13"/>
      <c r="T720" s="13"/>
      <c r="U720" s="13"/>
      <c r="V720" s="13"/>
      <c r="W720" s="7"/>
      <c r="X720" s="7"/>
      <c r="Y720" s="7"/>
      <c r="Z720" s="7"/>
      <c r="AA720" s="7"/>
      <c r="AB720" s="7"/>
      <c r="AC720" s="7"/>
      <c r="AD720" s="7"/>
      <c r="AE720" s="7"/>
      <c r="AF720" s="13"/>
      <c r="AG720" s="13"/>
      <c r="AH720" s="13"/>
      <c r="AI720" s="13"/>
      <c r="AJ720" s="13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1"/>
      <c r="BM720" s="11"/>
      <c r="BN720" s="13"/>
      <c r="BO720" s="13"/>
      <c r="BP720" s="11"/>
    </row>
    <row r="721" ht="15.75" customHeight="1">
      <c r="A721" s="13"/>
      <c r="B721" s="13"/>
      <c r="C721" s="7"/>
      <c r="D721" s="13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13"/>
      <c r="T721" s="13"/>
      <c r="U721" s="13"/>
      <c r="V721" s="13"/>
      <c r="W721" s="7"/>
      <c r="X721" s="7"/>
      <c r="Y721" s="7"/>
      <c r="Z721" s="7"/>
      <c r="AA721" s="7"/>
      <c r="AB721" s="7"/>
      <c r="AC721" s="7"/>
      <c r="AD721" s="7"/>
      <c r="AE721" s="7"/>
      <c r="AF721" s="13"/>
      <c r="AG721" s="13"/>
      <c r="AH721" s="13"/>
      <c r="AI721" s="13"/>
      <c r="AJ721" s="13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1"/>
      <c r="BM721" s="11"/>
      <c r="BN721" s="13"/>
      <c r="BO721" s="13"/>
      <c r="BP721" s="11"/>
    </row>
    <row r="722" ht="15.75" customHeight="1">
      <c r="A722" s="13"/>
      <c r="B722" s="13"/>
      <c r="C722" s="7"/>
      <c r="D722" s="13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13"/>
      <c r="T722" s="13"/>
      <c r="U722" s="13"/>
      <c r="V722" s="13"/>
      <c r="W722" s="7"/>
      <c r="X722" s="7"/>
      <c r="Y722" s="7"/>
      <c r="Z722" s="7"/>
      <c r="AA722" s="7"/>
      <c r="AB722" s="7"/>
      <c r="AC722" s="7"/>
      <c r="AD722" s="7"/>
      <c r="AE722" s="7"/>
      <c r="AF722" s="13"/>
      <c r="AG722" s="13"/>
      <c r="AH722" s="13"/>
      <c r="AI722" s="13"/>
      <c r="AJ722" s="13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1"/>
      <c r="BM722" s="11"/>
      <c r="BN722" s="13"/>
      <c r="BO722" s="13"/>
      <c r="BP722" s="11"/>
    </row>
    <row r="723" ht="15.75" customHeight="1">
      <c r="A723" s="13"/>
      <c r="B723" s="13"/>
      <c r="C723" s="7"/>
      <c r="D723" s="13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13"/>
      <c r="T723" s="13"/>
      <c r="U723" s="13"/>
      <c r="V723" s="13"/>
      <c r="W723" s="7"/>
      <c r="X723" s="7"/>
      <c r="Y723" s="7"/>
      <c r="Z723" s="7"/>
      <c r="AA723" s="7"/>
      <c r="AB723" s="7"/>
      <c r="AC723" s="7"/>
      <c r="AD723" s="7"/>
      <c r="AE723" s="7"/>
      <c r="AF723" s="13"/>
      <c r="AG723" s="13"/>
      <c r="AH723" s="13"/>
      <c r="AI723" s="13"/>
      <c r="AJ723" s="13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1"/>
      <c r="BM723" s="11"/>
      <c r="BN723" s="13"/>
      <c r="BO723" s="13"/>
      <c r="BP723" s="11"/>
    </row>
    <row r="724" ht="15.75" customHeight="1">
      <c r="A724" s="13"/>
      <c r="B724" s="13"/>
      <c r="C724" s="7"/>
      <c r="D724" s="13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13"/>
      <c r="T724" s="13"/>
      <c r="U724" s="13"/>
      <c r="V724" s="13"/>
      <c r="W724" s="7"/>
      <c r="X724" s="7"/>
      <c r="Y724" s="7"/>
      <c r="Z724" s="7"/>
      <c r="AA724" s="7"/>
      <c r="AB724" s="7"/>
      <c r="AC724" s="7"/>
      <c r="AD724" s="7"/>
      <c r="AE724" s="7"/>
      <c r="AF724" s="13"/>
      <c r="AG724" s="13"/>
      <c r="AH724" s="13"/>
      <c r="AI724" s="13"/>
      <c r="AJ724" s="13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1"/>
      <c r="BM724" s="11"/>
      <c r="BN724" s="13"/>
      <c r="BO724" s="13"/>
      <c r="BP724" s="11"/>
    </row>
    <row r="725" ht="15.75" customHeight="1">
      <c r="A725" s="13"/>
      <c r="B725" s="13"/>
      <c r="C725" s="7"/>
      <c r="D725" s="13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13"/>
      <c r="T725" s="13"/>
      <c r="U725" s="13"/>
      <c r="V725" s="13"/>
      <c r="W725" s="7"/>
      <c r="X725" s="7"/>
      <c r="Y725" s="7"/>
      <c r="Z725" s="7"/>
      <c r="AA725" s="7"/>
      <c r="AB725" s="7"/>
      <c r="AC725" s="7"/>
      <c r="AD725" s="7"/>
      <c r="AE725" s="7"/>
      <c r="AF725" s="13"/>
      <c r="AG725" s="13"/>
      <c r="AH725" s="13"/>
      <c r="AI725" s="13"/>
      <c r="AJ725" s="13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1"/>
      <c r="BM725" s="11"/>
      <c r="BN725" s="13"/>
      <c r="BO725" s="13"/>
      <c r="BP725" s="11"/>
    </row>
    <row r="726" ht="15.75" customHeight="1">
      <c r="A726" s="13"/>
      <c r="B726" s="13"/>
      <c r="C726" s="7"/>
      <c r="D726" s="13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13"/>
      <c r="T726" s="13"/>
      <c r="U726" s="13"/>
      <c r="V726" s="13"/>
      <c r="W726" s="7"/>
      <c r="X726" s="7"/>
      <c r="Y726" s="7"/>
      <c r="Z726" s="7"/>
      <c r="AA726" s="7"/>
      <c r="AB726" s="7"/>
      <c r="AC726" s="7"/>
      <c r="AD726" s="7"/>
      <c r="AE726" s="7"/>
      <c r="AF726" s="13"/>
      <c r="AG726" s="13"/>
      <c r="AH726" s="13"/>
      <c r="AI726" s="13"/>
      <c r="AJ726" s="13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1"/>
      <c r="BM726" s="11"/>
      <c r="BN726" s="13"/>
      <c r="BO726" s="13"/>
      <c r="BP726" s="11"/>
    </row>
    <row r="727" ht="15.75" customHeight="1">
      <c r="A727" s="13"/>
      <c r="B727" s="13"/>
      <c r="C727" s="7"/>
      <c r="D727" s="13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13"/>
      <c r="T727" s="13"/>
      <c r="U727" s="13"/>
      <c r="V727" s="13"/>
      <c r="W727" s="7"/>
      <c r="X727" s="7"/>
      <c r="Y727" s="7"/>
      <c r="Z727" s="7"/>
      <c r="AA727" s="7"/>
      <c r="AB727" s="7"/>
      <c r="AC727" s="7"/>
      <c r="AD727" s="7"/>
      <c r="AE727" s="7"/>
      <c r="AF727" s="13"/>
      <c r="AG727" s="13"/>
      <c r="AH727" s="13"/>
      <c r="AI727" s="13"/>
      <c r="AJ727" s="13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1"/>
      <c r="BM727" s="11"/>
      <c r="BN727" s="13"/>
      <c r="BO727" s="13"/>
      <c r="BP727" s="11"/>
    </row>
    <row r="728" ht="15.75" customHeight="1">
      <c r="A728" s="13"/>
      <c r="B728" s="13"/>
      <c r="C728" s="7"/>
      <c r="D728" s="13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13"/>
      <c r="T728" s="13"/>
      <c r="U728" s="13"/>
      <c r="V728" s="13"/>
      <c r="W728" s="7"/>
      <c r="X728" s="7"/>
      <c r="Y728" s="7"/>
      <c r="Z728" s="7"/>
      <c r="AA728" s="7"/>
      <c r="AB728" s="7"/>
      <c r="AC728" s="7"/>
      <c r="AD728" s="7"/>
      <c r="AE728" s="7"/>
      <c r="AF728" s="13"/>
      <c r="AG728" s="13"/>
      <c r="AH728" s="13"/>
      <c r="AI728" s="13"/>
      <c r="AJ728" s="13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1"/>
      <c r="BM728" s="11"/>
      <c r="BN728" s="13"/>
      <c r="BO728" s="13"/>
      <c r="BP728" s="11"/>
    </row>
    <row r="729" ht="15.75" customHeight="1">
      <c r="A729" s="13"/>
      <c r="B729" s="13"/>
      <c r="C729" s="7"/>
      <c r="D729" s="13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13"/>
      <c r="T729" s="13"/>
      <c r="U729" s="13"/>
      <c r="V729" s="13"/>
      <c r="W729" s="7"/>
      <c r="X729" s="7"/>
      <c r="Y729" s="7"/>
      <c r="Z729" s="7"/>
      <c r="AA729" s="7"/>
      <c r="AB729" s="7"/>
      <c r="AC729" s="7"/>
      <c r="AD729" s="7"/>
      <c r="AE729" s="7"/>
      <c r="AF729" s="13"/>
      <c r="AG729" s="13"/>
      <c r="AH729" s="13"/>
      <c r="AI729" s="13"/>
      <c r="AJ729" s="13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1"/>
      <c r="BM729" s="11"/>
      <c r="BN729" s="13"/>
      <c r="BO729" s="13"/>
      <c r="BP729" s="11"/>
    </row>
    <row r="730" ht="15.75" customHeight="1">
      <c r="A730" s="13"/>
      <c r="B730" s="13"/>
      <c r="C730" s="7"/>
      <c r="D730" s="13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13"/>
      <c r="T730" s="13"/>
      <c r="U730" s="13"/>
      <c r="V730" s="13"/>
      <c r="W730" s="7"/>
      <c r="X730" s="7"/>
      <c r="Y730" s="7"/>
      <c r="Z730" s="7"/>
      <c r="AA730" s="7"/>
      <c r="AB730" s="7"/>
      <c r="AC730" s="7"/>
      <c r="AD730" s="7"/>
      <c r="AE730" s="7"/>
      <c r="AF730" s="13"/>
      <c r="AG730" s="13"/>
      <c r="AH730" s="13"/>
      <c r="AI730" s="13"/>
      <c r="AJ730" s="13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1"/>
      <c r="BM730" s="11"/>
      <c r="BN730" s="13"/>
      <c r="BO730" s="13"/>
      <c r="BP730" s="11"/>
    </row>
    <row r="731" ht="15.75" customHeight="1">
      <c r="A731" s="13"/>
      <c r="B731" s="13"/>
      <c r="C731" s="7"/>
      <c r="D731" s="13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13"/>
      <c r="T731" s="13"/>
      <c r="U731" s="13"/>
      <c r="V731" s="13"/>
      <c r="W731" s="7"/>
      <c r="X731" s="7"/>
      <c r="Y731" s="7"/>
      <c r="Z731" s="7"/>
      <c r="AA731" s="7"/>
      <c r="AB731" s="7"/>
      <c r="AC731" s="7"/>
      <c r="AD731" s="7"/>
      <c r="AE731" s="7"/>
      <c r="AF731" s="13"/>
      <c r="AG731" s="13"/>
      <c r="AH731" s="13"/>
      <c r="AI731" s="13"/>
      <c r="AJ731" s="13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1"/>
      <c r="BM731" s="11"/>
      <c r="BN731" s="13"/>
      <c r="BO731" s="13"/>
      <c r="BP731" s="11"/>
    </row>
    <row r="732" ht="15.75" customHeight="1">
      <c r="A732" s="13"/>
      <c r="B732" s="13"/>
      <c r="C732" s="7"/>
      <c r="D732" s="13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13"/>
      <c r="T732" s="13"/>
      <c r="U732" s="13"/>
      <c r="V732" s="13"/>
      <c r="W732" s="7"/>
      <c r="X732" s="7"/>
      <c r="Y732" s="7"/>
      <c r="Z732" s="7"/>
      <c r="AA732" s="7"/>
      <c r="AB732" s="7"/>
      <c r="AC732" s="7"/>
      <c r="AD732" s="7"/>
      <c r="AE732" s="7"/>
      <c r="AF732" s="13"/>
      <c r="AG732" s="13"/>
      <c r="AH732" s="13"/>
      <c r="AI732" s="13"/>
      <c r="AJ732" s="13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1"/>
      <c r="BM732" s="11"/>
      <c r="BN732" s="13"/>
      <c r="BO732" s="13"/>
      <c r="BP732" s="11"/>
    </row>
    <row r="733" ht="15.75" customHeight="1">
      <c r="A733" s="13"/>
      <c r="B733" s="13"/>
      <c r="C733" s="7"/>
      <c r="D733" s="13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13"/>
      <c r="T733" s="13"/>
      <c r="U733" s="13"/>
      <c r="V733" s="13"/>
      <c r="W733" s="7"/>
      <c r="X733" s="7"/>
      <c r="Y733" s="7"/>
      <c r="Z733" s="7"/>
      <c r="AA733" s="7"/>
      <c r="AB733" s="7"/>
      <c r="AC733" s="7"/>
      <c r="AD733" s="7"/>
      <c r="AE733" s="7"/>
      <c r="AF733" s="13"/>
      <c r="AG733" s="13"/>
      <c r="AH733" s="13"/>
      <c r="AI733" s="13"/>
      <c r="AJ733" s="13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1"/>
      <c r="BM733" s="11"/>
      <c r="BN733" s="13"/>
      <c r="BO733" s="13"/>
      <c r="BP733" s="11"/>
    </row>
    <row r="734" ht="15.75" customHeight="1">
      <c r="A734" s="13"/>
      <c r="B734" s="13"/>
      <c r="C734" s="7"/>
      <c r="D734" s="13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13"/>
      <c r="T734" s="13"/>
      <c r="U734" s="13"/>
      <c r="V734" s="13"/>
      <c r="W734" s="7"/>
      <c r="X734" s="7"/>
      <c r="Y734" s="7"/>
      <c r="Z734" s="7"/>
      <c r="AA734" s="7"/>
      <c r="AB734" s="7"/>
      <c r="AC734" s="7"/>
      <c r="AD734" s="7"/>
      <c r="AE734" s="7"/>
      <c r="AF734" s="13"/>
      <c r="AG734" s="13"/>
      <c r="AH734" s="13"/>
      <c r="AI734" s="13"/>
      <c r="AJ734" s="13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1"/>
      <c r="BM734" s="11"/>
      <c r="BN734" s="13"/>
      <c r="BO734" s="13"/>
      <c r="BP734" s="11"/>
    </row>
    <row r="735" ht="15.75" customHeight="1">
      <c r="A735" s="13"/>
      <c r="B735" s="13"/>
      <c r="C735" s="7"/>
      <c r="D735" s="13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13"/>
      <c r="T735" s="13"/>
      <c r="U735" s="13"/>
      <c r="V735" s="13"/>
      <c r="W735" s="7"/>
      <c r="X735" s="7"/>
      <c r="Y735" s="7"/>
      <c r="Z735" s="7"/>
      <c r="AA735" s="7"/>
      <c r="AB735" s="7"/>
      <c r="AC735" s="7"/>
      <c r="AD735" s="7"/>
      <c r="AE735" s="7"/>
      <c r="AF735" s="13"/>
      <c r="AG735" s="13"/>
      <c r="AH735" s="13"/>
      <c r="AI735" s="13"/>
      <c r="AJ735" s="13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1"/>
      <c r="BM735" s="11"/>
      <c r="BN735" s="13"/>
      <c r="BO735" s="13"/>
      <c r="BP735" s="11"/>
    </row>
    <row r="736" ht="15.75" customHeight="1">
      <c r="A736" s="13"/>
      <c r="B736" s="13"/>
      <c r="C736" s="7"/>
      <c r="D736" s="13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13"/>
      <c r="T736" s="13"/>
      <c r="U736" s="13"/>
      <c r="V736" s="13"/>
      <c r="W736" s="7"/>
      <c r="X736" s="7"/>
      <c r="Y736" s="7"/>
      <c r="Z736" s="7"/>
      <c r="AA736" s="7"/>
      <c r="AB736" s="7"/>
      <c r="AC736" s="7"/>
      <c r="AD736" s="7"/>
      <c r="AE736" s="7"/>
      <c r="AF736" s="13"/>
      <c r="AG736" s="13"/>
      <c r="AH736" s="13"/>
      <c r="AI736" s="13"/>
      <c r="AJ736" s="13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1"/>
      <c r="BM736" s="11"/>
      <c r="BN736" s="13"/>
      <c r="BO736" s="13"/>
      <c r="BP736" s="11"/>
    </row>
    <row r="737" ht="15.75" customHeight="1">
      <c r="A737" s="13"/>
      <c r="B737" s="13"/>
      <c r="C737" s="7"/>
      <c r="D737" s="13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13"/>
      <c r="T737" s="13"/>
      <c r="U737" s="13"/>
      <c r="V737" s="13"/>
      <c r="W737" s="7"/>
      <c r="X737" s="7"/>
      <c r="Y737" s="7"/>
      <c r="Z737" s="7"/>
      <c r="AA737" s="7"/>
      <c r="AB737" s="7"/>
      <c r="AC737" s="7"/>
      <c r="AD737" s="7"/>
      <c r="AE737" s="7"/>
      <c r="AF737" s="13"/>
      <c r="AG737" s="13"/>
      <c r="AH737" s="13"/>
      <c r="AI737" s="13"/>
      <c r="AJ737" s="13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1"/>
      <c r="BM737" s="11"/>
      <c r="BN737" s="13"/>
      <c r="BO737" s="13"/>
      <c r="BP737" s="11"/>
    </row>
    <row r="738" ht="15.75" customHeight="1">
      <c r="A738" s="13"/>
      <c r="B738" s="13"/>
      <c r="C738" s="7"/>
      <c r="D738" s="13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13"/>
      <c r="T738" s="13"/>
      <c r="U738" s="13"/>
      <c r="V738" s="13"/>
      <c r="W738" s="7"/>
      <c r="X738" s="7"/>
      <c r="Y738" s="7"/>
      <c r="Z738" s="7"/>
      <c r="AA738" s="7"/>
      <c r="AB738" s="7"/>
      <c r="AC738" s="7"/>
      <c r="AD738" s="7"/>
      <c r="AE738" s="7"/>
      <c r="AF738" s="13"/>
      <c r="AG738" s="13"/>
      <c r="AH738" s="13"/>
      <c r="AI738" s="13"/>
      <c r="AJ738" s="13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1"/>
      <c r="BM738" s="11"/>
      <c r="BN738" s="13"/>
      <c r="BO738" s="13"/>
      <c r="BP738" s="11"/>
    </row>
    <row r="739" ht="15.75" customHeight="1">
      <c r="A739" s="13"/>
      <c r="B739" s="13"/>
      <c r="C739" s="7"/>
      <c r="D739" s="13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13"/>
      <c r="T739" s="13"/>
      <c r="U739" s="13"/>
      <c r="V739" s="13"/>
      <c r="W739" s="7"/>
      <c r="X739" s="7"/>
      <c r="Y739" s="7"/>
      <c r="Z739" s="7"/>
      <c r="AA739" s="7"/>
      <c r="AB739" s="7"/>
      <c r="AC739" s="7"/>
      <c r="AD739" s="7"/>
      <c r="AE739" s="7"/>
      <c r="AF739" s="13"/>
      <c r="AG739" s="13"/>
      <c r="AH739" s="13"/>
      <c r="AI739" s="13"/>
      <c r="AJ739" s="13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1"/>
      <c r="BM739" s="11"/>
      <c r="BN739" s="13"/>
      <c r="BO739" s="13"/>
      <c r="BP739" s="11"/>
    </row>
    <row r="740" ht="15.75" customHeight="1">
      <c r="A740" s="13"/>
      <c r="B740" s="13"/>
      <c r="C740" s="7"/>
      <c r="D740" s="13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13"/>
      <c r="T740" s="13"/>
      <c r="U740" s="13"/>
      <c r="V740" s="13"/>
      <c r="W740" s="7"/>
      <c r="X740" s="7"/>
      <c r="Y740" s="7"/>
      <c r="Z740" s="7"/>
      <c r="AA740" s="7"/>
      <c r="AB740" s="7"/>
      <c r="AC740" s="7"/>
      <c r="AD740" s="7"/>
      <c r="AE740" s="7"/>
      <c r="AF740" s="13"/>
      <c r="AG740" s="13"/>
      <c r="AH740" s="13"/>
      <c r="AI740" s="13"/>
      <c r="AJ740" s="13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1"/>
      <c r="BM740" s="11"/>
      <c r="BN740" s="13"/>
      <c r="BO740" s="13"/>
      <c r="BP740" s="11"/>
    </row>
    <row r="741" ht="15.75" customHeight="1">
      <c r="A741" s="13"/>
      <c r="B741" s="13"/>
      <c r="C741" s="7"/>
      <c r="D741" s="13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13"/>
      <c r="T741" s="13"/>
      <c r="U741" s="13"/>
      <c r="V741" s="13"/>
      <c r="W741" s="7"/>
      <c r="X741" s="7"/>
      <c r="Y741" s="7"/>
      <c r="Z741" s="7"/>
      <c r="AA741" s="7"/>
      <c r="AB741" s="7"/>
      <c r="AC741" s="7"/>
      <c r="AD741" s="7"/>
      <c r="AE741" s="7"/>
      <c r="AF741" s="13"/>
      <c r="AG741" s="13"/>
      <c r="AH741" s="13"/>
      <c r="AI741" s="13"/>
      <c r="AJ741" s="13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1"/>
      <c r="BM741" s="11"/>
      <c r="BN741" s="13"/>
      <c r="BO741" s="13"/>
      <c r="BP741" s="11"/>
    </row>
    <row r="742" ht="15.75" customHeight="1">
      <c r="A742" s="13"/>
      <c r="B742" s="13"/>
      <c r="C742" s="7"/>
      <c r="D742" s="13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13"/>
      <c r="T742" s="13"/>
      <c r="U742" s="13"/>
      <c r="V742" s="13"/>
      <c r="W742" s="7"/>
      <c r="X742" s="7"/>
      <c r="Y742" s="7"/>
      <c r="Z742" s="7"/>
      <c r="AA742" s="7"/>
      <c r="AB742" s="7"/>
      <c r="AC742" s="7"/>
      <c r="AD742" s="7"/>
      <c r="AE742" s="7"/>
      <c r="AF742" s="13"/>
      <c r="AG742" s="13"/>
      <c r="AH742" s="13"/>
      <c r="AI742" s="13"/>
      <c r="AJ742" s="13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1"/>
      <c r="BM742" s="11"/>
      <c r="BN742" s="13"/>
      <c r="BO742" s="13"/>
      <c r="BP742" s="11"/>
    </row>
    <row r="743" ht="15.75" customHeight="1">
      <c r="A743" s="13"/>
      <c r="B743" s="13"/>
      <c r="C743" s="7"/>
      <c r="D743" s="13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13"/>
      <c r="T743" s="13"/>
      <c r="U743" s="13"/>
      <c r="V743" s="13"/>
      <c r="W743" s="7"/>
      <c r="X743" s="7"/>
      <c r="Y743" s="7"/>
      <c r="Z743" s="7"/>
      <c r="AA743" s="7"/>
      <c r="AB743" s="7"/>
      <c r="AC743" s="7"/>
      <c r="AD743" s="7"/>
      <c r="AE743" s="7"/>
      <c r="AF743" s="13"/>
      <c r="AG743" s="13"/>
      <c r="AH743" s="13"/>
      <c r="AI743" s="13"/>
      <c r="AJ743" s="13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1"/>
      <c r="BM743" s="11"/>
      <c r="BN743" s="13"/>
      <c r="BO743" s="13"/>
      <c r="BP743" s="11"/>
    </row>
    <row r="744" ht="15.75" customHeight="1">
      <c r="A744" s="13"/>
      <c r="B744" s="13"/>
      <c r="C744" s="7"/>
      <c r="D744" s="13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13"/>
      <c r="T744" s="13"/>
      <c r="U744" s="13"/>
      <c r="V744" s="13"/>
      <c r="W744" s="7"/>
      <c r="X744" s="7"/>
      <c r="Y744" s="7"/>
      <c r="Z744" s="7"/>
      <c r="AA744" s="7"/>
      <c r="AB744" s="7"/>
      <c r="AC744" s="7"/>
      <c r="AD744" s="7"/>
      <c r="AE744" s="7"/>
      <c r="AF744" s="13"/>
      <c r="AG744" s="13"/>
      <c r="AH744" s="13"/>
      <c r="AI744" s="13"/>
      <c r="AJ744" s="13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1"/>
      <c r="BM744" s="11"/>
      <c r="BN744" s="13"/>
      <c r="BO744" s="13"/>
      <c r="BP744" s="11"/>
    </row>
    <row r="745" ht="15.75" customHeight="1">
      <c r="A745" s="13"/>
      <c r="B745" s="13"/>
      <c r="C745" s="7"/>
      <c r="D745" s="13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13"/>
      <c r="T745" s="13"/>
      <c r="U745" s="13"/>
      <c r="V745" s="13"/>
      <c r="W745" s="7"/>
      <c r="X745" s="7"/>
      <c r="Y745" s="7"/>
      <c r="Z745" s="7"/>
      <c r="AA745" s="7"/>
      <c r="AB745" s="7"/>
      <c r="AC745" s="7"/>
      <c r="AD745" s="7"/>
      <c r="AE745" s="7"/>
      <c r="AF745" s="13"/>
      <c r="AG745" s="13"/>
      <c r="AH745" s="13"/>
      <c r="AI745" s="13"/>
      <c r="AJ745" s="13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1"/>
      <c r="BM745" s="11"/>
      <c r="BN745" s="13"/>
      <c r="BO745" s="13"/>
      <c r="BP745" s="11"/>
    </row>
    <row r="746" ht="15.75" customHeight="1">
      <c r="A746" s="13"/>
      <c r="B746" s="13"/>
      <c r="C746" s="7"/>
      <c r="D746" s="13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13"/>
      <c r="T746" s="13"/>
      <c r="U746" s="13"/>
      <c r="V746" s="13"/>
      <c r="W746" s="7"/>
      <c r="X746" s="7"/>
      <c r="Y746" s="7"/>
      <c r="Z746" s="7"/>
      <c r="AA746" s="7"/>
      <c r="AB746" s="7"/>
      <c r="AC746" s="7"/>
      <c r="AD746" s="7"/>
      <c r="AE746" s="7"/>
      <c r="AF746" s="13"/>
      <c r="AG746" s="13"/>
      <c r="AH746" s="13"/>
      <c r="AI746" s="13"/>
      <c r="AJ746" s="13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1"/>
      <c r="BM746" s="11"/>
      <c r="BN746" s="13"/>
      <c r="BO746" s="13"/>
      <c r="BP746" s="11"/>
    </row>
    <row r="747" ht="15.75" customHeight="1">
      <c r="A747" s="13"/>
      <c r="B747" s="13"/>
      <c r="C747" s="7"/>
      <c r="D747" s="13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13"/>
      <c r="T747" s="13"/>
      <c r="U747" s="13"/>
      <c r="V747" s="13"/>
      <c r="W747" s="7"/>
      <c r="X747" s="7"/>
      <c r="Y747" s="7"/>
      <c r="Z747" s="7"/>
      <c r="AA747" s="7"/>
      <c r="AB747" s="7"/>
      <c r="AC747" s="7"/>
      <c r="AD747" s="7"/>
      <c r="AE747" s="7"/>
      <c r="AF747" s="13"/>
      <c r="AG747" s="13"/>
      <c r="AH747" s="13"/>
      <c r="AI747" s="13"/>
      <c r="AJ747" s="13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1"/>
      <c r="BM747" s="11"/>
      <c r="BN747" s="13"/>
      <c r="BO747" s="13"/>
      <c r="BP747" s="11"/>
    </row>
    <row r="748" ht="15.75" customHeight="1">
      <c r="A748" s="13"/>
      <c r="B748" s="13"/>
      <c r="C748" s="7"/>
      <c r="D748" s="13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13"/>
      <c r="T748" s="13"/>
      <c r="U748" s="13"/>
      <c r="V748" s="13"/>
      <c r="W748" s="7"/>
      <c r="X748" s="7"/>
      <c r="Y748" s="7"/>
      <c r="Z748" s="7"/>
      <c r="AA748" s="7"/>
      <c r="AB748" s="7"/>
      <c r="AC748" s="7"/>
      <c r="AD748" s="7"/>
      <c r="AE748" s="7"/>
      <c r="AF748" s="13"/>
      <c r="AG748" s="13"/>
      <c r="AH748" s="13"/>
      <c r="AI748" s="13"/>
      <c r="AJ748" s="13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1"/>
      <c r="BM748" s="11"/>
      <c r="BN748" s="13"/>
      <c r="BO748" s="13"/>
      <c r="BP748" s="11"/>
    </row>
    <row r="749" ht="15.75" customHeight="1">
      <c r="A749" s="13"/>
      <c r="B749" s="13"/>
      <c r="C749" s="7"/>
      <c r="D749" s="13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13"/>
      <c r="T749" s="13"/>
      <c r="U749" s="13"/>
      <c r="V749" s="13"/>
      <c r="W749" s="7"/>
      <c r="X749" s="7"/>
      <c r="Y749" s="7"/>
      <c r="Z749" s="7"/>
      <c r="AA749" s="7"/>
      <c r="AB749" s="7"/>
      <c r="AC749" s="7"/>
      <c r="AD749" s="7"/>
      <c r="AE749" s="7"/>
      <c r="AF749" s="13"/>
      <c r="AG749" s="13"/>
      <c r="AH749" s="13"/>
      <c r="AI749" s="13"/>
      <c r="AJ749" s="13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1"/>
      <c r="BM749" s="11"/>
      <c r="BN749" s="13"/>
      <c r="BO749" s="13"/>
      <c r="BP749" s="11"/>
    </row>
    <row r="750" ht="15.75" customHeight="1">
      <c r="A750" s="13"/>
      <c r="B750" s="13"/>
      <c r="C750" s="7"/>
      <c r="D750" s="13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13"/>
      <c r="T750" s="13"/>
      <c r="U750" s="13"/>
      <c r="V750" s="13"/>
      <c r="W750" s="7"/>
      <c r="X750" s="7"/>
      <c r="Y750" s="7"/>
      <c r="Z750" s="7"/>
      <c r="AA750" s="7"/>
      <c r="AB750" s="7"/>
      <c r="AC750" s="7"/>
      <c r="AD750" s="7"/>
      <c r="AE750" s="7"/>
      <c r="AF750" s="13"/>
      <c r="AG750" s="13"/>
      <c r="AH750" s="13"/>
      <c r="AI750" s="13"/>
      <c r="AJ750" s="13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1"/>
      <c r="BM750" s="11"/>
      <c r="BN750" s="13"/>
      <c r="BO750" s="13"/>
      <c r="BP750" s="11"/>
    </row>
    <row r="751" ht="15.75" customHeight="1">
      <c r="A751" s="13"/>
      <c r="B751" s="13"/>
      <c r="C751" s="7"/>
      <c r="D751" s="13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13"/>
      <c r="T751" s="13"/>
      <c r="U751" s="13"/>
      <c r="V751" s="13"/>
      <c r="W751" s="7"/>
      <c r="X751" s="7"/>
      <c r="Y751" s="7"/>
      <c r="Z751" s="7"/>
      <c r="AA751" s="7"/>
      <c r="AB751" s="7"/>
      <c r="AC751" s="7"/>
      <c r="AD751" s="7"/>
      <c r="AE751" s="7"/>
      <c r="AF751" s="13"/>
      <c r="AG751" s="13"/>
      <c r="AH751" s="13"/>
      <c r="AI751" s="13"/>
      <c r="AJ751" s="13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1"/>
      <c r="BM751" s="11"/>
      <c r="BN751" s="13"/>
      <c r="BO751" s="13"/>
      <c r="BP751" s="11"/>
    </row>
    <row r="752" ht="15.75" customHeight="1">
      <c r="A752" s="13"/>
      <c r="B752" s="13"/>
      <c r="C752" s="7"/>
      <c r="D752" s="13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13"/>
      <c r="T752" s="13"/>
      <c r="U752" s="13"/>
      <c r="V752" s="13"/>
      <c r="W752" s="7"/>
      <c r="X752" s="7"/>
      <c r="Y752" s="7"/>
      <c r="Z752" s="7"/>
      <c r="AA752" s="7"/>
      <c r="AB752" s="7"/>
      <c r="AC752" s="7"/>
      <c r="AD752" s="7"/>
      <c r="AE752" s="7"/>
      <c r="AF752" s="13"/>
      <c r="AG752" s="13"/>
      <c r="AH752" s="13"/>
      <c r="AI752" s="13"/>
      <c r="AJ752" s="13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1"/>
      <c r="BM752" s="11"/>
      <c r="BN752" s="13"/>
      <c r="BO752" s="13"/>
      <c r="BP752" s="11"/>
    </row>
    <row r="753" ht="15.75" customHeight="1">
      <c r="A753" s="13"/>
      <c r="B753" s="13"/>
      <c r="C753" s="7"/>
      <c r="D753" s="13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13"/>
      <c r="T753" s="13"/>
      <c r="U753" s="13"/>
      <c r="V753" s="13"/>
      <c r="W753" s="7"/>
      <c r="X753" s="7"/>
      <c r="Y753" s="7"/>
      <c r="Z753" s="7"/>
      <c r="AA753" s="7"/>
      <c r="AB753" s="7"/>
      <c r="AC753" s="7"/>
      <c r="AD753" s="7"/>
      <c r="AE753" s="7"/>
      <c r="AF753" s="13"/>
      <c r="AG753" s="13"/>
      <c r="AH753" s="13"/>
      <c r="AI753" s="13"/>
      <c r="AJ753" s="13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1"/>
      <c r="BM753" s="11"/>
      <c r="BN753" s="13"/>
      <c r="BO753" s="13"/>
      <c r="BP753" s="11"/>
    </row>
    <row r="754" ht="15.75" customHeight="1">
      <c r="A754" s="13"/>
      <c r="B754" s="13"/>
      <c r="C754" s="7"/>
      <c r="D754" s="13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13"/>
      <c r="T754" s="13"/>
      <c r="U754" s="13"/>
      <c r="V754" s="13"/>
      <c r="W754" s="7"/>
      <c r="X754" s="7"/>
      <c r="Y754" s="7"/>
      <c r="Z754" s="7"/>
      <c r="AA754" s="7"/>
      <c r="AB754" s="7"/>
      <c r="AC754" s="7"/>
      <c r="AD754" s="7"/>
      <c r="AE754" s="7"/>
      <c r="AF754" s="13"/>
      <c r="AG754" s="13"/>
      <c r="AH754" s="13"/>
      <c r="AI754" s="13"/>
      <c r="AJ754" s="13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1"/>
      <c r="BM754" s="11"/>
      <c r="BN754" s="13"/>
      <c r="BO754" s="13"/>
      <c r="BP754" s="11"/>
    </row>
    <row r="755" ht="15.75" customHeight="1">
      <c r="A755" s="13"/>
      <c r="B755" s="13"/>
      <c r="C755" s="7"/>
      <c r="D755" s="13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13"/>
      <c r="T755" s="13"/>
      <c r="U755" s="13"/>
      <c r="V755" s="13"/>
      <c r="W755" s="7"/>
      <c r="X755" s="7"/>
      <c r="Y755" s="7"/>
      <c r="Z755" s="7"/>
      <c r="AA755" s="7"/>
      <c r="AB755" s="7"/>
      <c r="AC755" s="7"/>
      <c r="AD755" s="7"/>
      <c r="AE755" s="7"/>
      <c r="AF755" s="13"/>
      <c r="AG755" s="13"/>
      <c r="AH755" s="13"/>
      <c r="AI755" s="13"/>
      <c r="AJ755" s="13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1"/>
      <c r="BM755" s="11"/>
      <c r="BN755" s="13"/>
      <c r="BO755" s="13"/>
      <c r="BP755" s="11"/>
    </row>
    <row r="756" ht="15.75" customHeight="1">
      <c r="A756" s="13"/>
      <c r="B756" s="13"/>
      <c r="C756" s="7"/>
      <c r="D756" s="13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13"/>
      <c r="T756" s="13"/>
      <c r="U756" s="13"/>
      <c r="V756" s="13"/>
      <c r="W756" s="7"/>
      <c r="X756" s="7"/>
      <c r="Y756" s="7"/>
      <c r="Z756" s="7"/>
      <c r="AA756" s="7"/>
      <c r="AB756" s="7"/>
      <c r="AC756" s="7"/>
      <c r="AD756" s="7"/>
      <c r="AE756" s="7"/>
      <c r="AF756" s="13"/>
      <c r="AG756" s="13"/>
      <c r="AH756" s="13"/>
      <c r="AI756" s="13"/>
      <c r="AJ756" s="13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1"/>
      <c r="BM756" s="11"/>
      <c r="BN756" s="13"/>
      <c r="BO756" s="13"/>
      <c r="BP756" s="11"/>
    </row>
    <row r="757" ht="15.75" customHeight="1">
      <c r="A757" s="13"/>
      <c r="B757" s="13"/>
      <c r="C757" s="7"/>
      <c r="D757" s="13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13"/>
      <c r="T757" s="13"/>
      <c r="U757" s="13"/>
      <c r="V757" s="13"/>
      <c r="W757" s="7"/>
      <c r="X757" s="7"/>
      <c r="Y757" s="7"/>
      <c r="Z757" s="7"/>
      <c r="AA757" s="7"/>
      <c r="AB757" s="7"/>
      <c r="AC757" s="7"/>
      <c r="AD757" s="7"/>
      <c r="AE757" s="7"/>
      <c r="AF757" s="13"/>
      <c r="AG757" s="13"/>
      <c r="AH757" s="13"/>
      <c r="AI757" s="13"/>
      <c r="AJ757" s="13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1"/>
      <c r="BM757" s="11"/>
      <c r="BN757" s="13"/>
      <c r="BO757" s="13"/>
      <c r="BP757" s="11"/>
    </row>
    <row r="758" ht="15.75" customHeight="1">
      <c r="A758" s="13"/>
      <c r="B758" s="13"/>
      <c r="C758" s="7"/>
      <c r="D758" s="13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13"/>
      <c r="T758" s="13"/>
      <c r="U758" s="13"/>
      <c r="V758" s="13"/>
      <c r="W758" s="7"/>
      <c r="X758" s="7"/>
      <c r="Y758" s="7"/>
      <c r="Z758" s="7"/>
      <c r="AA758" s="7"/>
      <c r="AB758" s="7"/>
      <c r="AC758" s="7"/>
      <c r="AD758" s="7"/>
      <c r="AE758" s="7"/>
      <c r="AF758" s="13"/>
      <c r="AG758" s="13"/>
      <c r="AH758" s="13"/>
      <c r="AI758" s="13"/>
      <c r="AJ758" s="13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1"/>
      <c r="BM758" s="11"/>
      <c r="BN758" s="13"/>
      <c r="BO758" s="13"/>
      <c r="BP758" s="11"/>
    </row>
    <row r="759" ht="15.75" customHeight="1">
      <c r="A759" s="13"/>
      <c r="B759" s="13"/>
      <c r="C759" s="7"/>
      <c r="D759" s="13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13"/>
      <c r="T759" s="13"/>
      <c r="U759" s="13"/>
      <c r="V759" s="13"/>
      <c r="W759" s="7"/>
      <c r="X759" s="7"/>
      <c r="Y759" s="7"/>
      <c r="Z759" s="7"/>
      <c r="AA759" s="7"/>
      <c r="AB759" s="7"/>
      <c r="AC759" s="7"/>
      <c r="AD759" s="7"/>
      <c r="AE759" s="7"/>
      <c r="AF759" s="13"/>
      <c r="AG759" s="13"/>
      <c r="AH759" s="13"/>
      <c r="AI759" s="13"/>
      <c r="AJ759" s="13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1"/>
      <c r="BM759" s="11"/>
      <c r="BN759" s="13"/>
      <c r="BO759" s="13"/>
      <c r="BP759" s="11"/>
    </row>
    <row r="760" ht="15.75" customHeight="1">
      <c r="A760" s="13"/>
      <c r="B760" s="13"/>
      <c r="C760" s="7"/>
      <c r="D760" s="13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13"/>
      <c r="T760" s="13"/>
      <c r="U760" s="13"/>
      <c r="V760" s="13"/>
      <c r="W760" s="7"/>
      <c r="X760" s="7"/>
      <c r="Y760" s="7"/>
      <c r="Z760" s="7"/>
      <c r="AA760" s="7"/>
      <c r="AB760" s="7"/>
      <c r="AC760" s="7"/>
      <c r="AD760" s="7"/>
      <c r="AE760" s="7"/>
      <c r="AF760" s="13"/>
      <c r="AG760" s="13"/>
      <c r="AH760" s="13"/>
      <c r="AI760" s="13"/>
      <c r="AJ760" s="13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1"/>
      <c r="BM760" s="11"/>
      <c r="BN760" s="13"/>
      <c r="BO760" s="13"/>
      <c r="BP760" s="11"/>
    </row>
    <row r="761" ht="15.75" customHeight="1">
      <c r="A761" s="13"/>
      <c r="B761" s="13"/>
      <c r="C761" s="7"/>
      <c r="D761" s="13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13"/>
      <c r="T761" s="13"/>
      <c r="U761" s="13"/>
      <c r="V761" s="13"/>
      <c r="W761" s="7"/>
      <c r="X761" s="7"/>
      <c r="Y761" s="7"/>
      <c r="Z761" s="7"/>
      <c r="AA761" s="7"/>
      <c r="AB761" s="7"/>
      <c r="AC761" s="7"/>
      <c r="AD761" s="7"/>
      <c r="AE761" s="7"/>
      <c r="AF761" s="13"/>
      <c r="AG761" s="13"/>
      <c r="AH761" s="13"/>
      <c r="AI761" s="13"/>
      <c r="AJ761" s="13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1"/>
      <c r="BM761" s="11"/>
      <c r="BN761" s="13"/>
      <c r="BO761" s="13"/>
      <c r="BP761" s="11"/>
    </row>
    <row r="762" ht="15.75" customHeight="1">
      <c r="A762" s="13"/>
      <c r="B762" s="13"/>
      <c r="C762" s="7"/>
      <c r="D762" s="13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13"/>
      <c r="T762" s="13"/>
      <c r="U762" s="13"/>
      <c r="V762" s="13"/>
      <c r="W762" s="7"/>
      <c r="X762" s="7"/>
      <c r="Y762" s="7"/>
      <c r="Z762" s="7"/>
      <c r="AA762" s="7"/>
      <c r="AB762" s="7"/>
      <c r="AC762" s="7"/>
      <c r="AD762" s="7"/>
      <c r="AE762" s="7"/>
      <c r="AF762" s="13"/>
      <c r="AG762" s="13"/>
      <c r="AH762" s="13"/>
      <c r="AI762" s="13"/>
      <c r="AJ762" s="13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1"/>
      <c r="BM762" s="11"/>
      <c r="BN762" s="13"/>
      <c r="BO762" s="13"/>
      <c r="BP762" s="11"/>
    </row>
    <row r="763" ht="15.75" customHeight="1">
      <c r="A763" s="13"/>
      <c r="B763" s="13"/>
      <c r="C763" s="7"/>
      <c r="D763" s="13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13"/>
      <c r="T763" s="13"/>
      <c r="U763" s="13"/>
      <c r="V763" s="13"/>
      <c r="W763" s="7"/>
      <c r="X763" s="7"/>
      <c r="Y763" s="7"/>
      <c r="Z763" s="7"/>
      <c r="AA763" s="7"/>
      <c r="AB763" s="7"/>
      <c r="AC763" s="7"/>
      <c r="AD763" s="7"/>
      <c r="AE763" s="7"/>
      <c r="AF763" s="13"/>
      <c r="AG763" s="13"/>
      <c r="AH763" s="13"/>
      <c r="AI763" s="13"/>
      <c r="AJ763" s="13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1"/>
      <c r="BM763" s="11"/>
      <c r="BN763" s="13"/>
      <c r="BO763" s="13"/>
      <c r="BP763" s="11"/>
    </row>
    <row r="764" ht="15.75" customHeight="1">
      <c r="A764" s="13"/>
      <c r="B764" s="13"/>
      <c r="C764" s="7"/>
      <c r="D764" s="13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13"/>
      <c r="T764" s="13"/>
      <c r="U764" s="13"/>
      <c r="V764" s="13"/>
      <c r="W764" s="7"/>
      <c r="X764" s="7"/>
      <c r="Y764" s="7"/>
      <c r="Z764" s="7"/>
      <c r="AA764" s="7"/>
      <c r="AB764" s="7"/>
      <c r="AC764" s="7"/>
      <c r="AD764" s="7"/>
      <c r="AE764" s="7"/>
      <c r="AF764" s="13"/>
      <c r="AG764" s="13"/>
      <c r="AH764" s="13"/>
      <c r="AI764" s="13"/>
      <c r="AJ764" s="13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1"/>
      <c r="BM764" s="11"/>
      <c r="BN764" s="13"/>
      <c r="BO764" s="13"/>
      <c r="BP764" s="11"/>
    </row>
    <row r="765" ht="15.75" customHeight="1">
      <c r="A765" s="13"/>
      <c r="B765" s="13"/>
      <c r="C765" s="7"/>
      <c r="D765" s="13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13"/>
      <c r="T765" s="13"/>
      <c r="U765" s="13"/>
      <c r="V765" s="13"/>
      <c r="W765" s="7"/>
      <c r="X765" s="7"/>
      <c r="Y765" s="7"/>
      <c r="Z765" s="7"/>
      <c r="AA765" s="7"/>
      <c r="AB765" s="7"/>
      <c r="AC765" s="7"/>
      <c r="AD765" s="7"/>
      <c r="AE765" s="7"/>
      <c r="AF765" s="13"/>
      <c r="AG765" s="13"/>
      <c r="AH765" s="13"/>
      <c r="AI765" s="13"/>
      <c r="AJ765" s="13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1"/>
      <c r="BM765" s="11"/>
      <c r="BN765" s="13"/>
      <c r="BO765" s="13"/>
      <c r="BP765" s="11"/>
    </row>
    <row r="766" ht="15.75" customHeight="1">
      <c r="A766" s="13"/>
      <c r="B766" s="13"/>
      <c r="C766" s="7"/>
      <c r="D766" s="13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13"/>
      <c r="T766" s="13"/>
      <c r="U766" s="13"/>
      <c r="V766" s="13"/>
      <c r="W766" s="7"/>
      <c r="X766" s="7"/>
      <c r="Y766" s="7"/>
      <c r="Z766" s="7"/>
      <c r="AA766" s="7"/>
      <c r="AB766" s="7"/>
      <c r="AC766" s="7"/>
      <c r="AD766" s="7"/>
      <c r="AE766" s="7"/>
      <c r="AF766" s="13"/>
      <c r="AG766" s="13"/>
      <c r="AH766" s="13"/>
      <c r="AI766" s="13"/>
      <c r="AJ766" s="13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1"/>
      <c r="BM766" s="11"/>
      <c r="BN766" s="13"/>
      <c r="BO766" s="13"/>
      <c r="BP766" s="11"/>
    </row>
    <row r="767" ht="15.75" customHeight="1">
      <c r="A767" s="13"/>
      <c r="B767" s="13"/>
      <c r="C767" s="7"/>
      <c r="D767" s="13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13"/>
      <c r="T767" s="13"/>
      <c r="U767" s="13"/>
      <c r="V767" s="13"/>
      <c r="W767" s="7"/>
      <c r="X767" s="7"/>
      <c r="Y767" s="7"/>
      <c r="Z767" s="7"/>
      <c r="AA767" s="7"/>
      <c r="AB767" s="7"/>
      <c r="AC767" s="7"/>
      <c r="AD767" s="7"/>
      <c r="AE767" s="7"/>
      <c r="AF767" s="13"/>
      <c r="AG767" s="13"/>
      <c r="AH767" s="13"/>
      <c r="AI767" s="13"/>
      <c r="AJ767" s="13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1"/>
      <c r="BM767" s="11"/>
      <c r="BN767" s="13"/>
      <c r="BO767" s="13"/>
      <c r="BP767" s="11"/>
    </row>
    <row r="768" ht="15.75" customHeight="1">
      <c r="A768" s="13"/>
      <c r="B768" s="13"/>
      <c r="C768" s="7"/>
      <c r="D768" s="13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13"/>
      <c r="T768" s="13"/>
      <c r="U768" s="13"/>
      <c r="V768" s="13"/>
      <c r="W768" s="7"/>
      <c r="X768" s="7"/>
      <c r="Y768" s="7"/>
      <c r="Z768" s="7"/>
      <c r="AA768" s="7"/>
      <c r="AB768" s="7"/>
      <c r="AC768" s="7"/>
      <c r="AD768" s="7"/>
      <c r="AE768" s="7"/>
      <c r="AF768" s="13"/>
      <c r="AG768" s="13"/>
      <c r="AH768" s="13"/>
      <c r="AI768" s="13"/>
      <c r="AJ768" s="13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1"/>
      <c r="BM768" s="11"/>
      <c r="BN768" s="13"/>
      <c r="BO768" s="13"/>
      <c r="BP768" s="11"/>
    </row>
    <row r="769" ht="15.75" customHeight="1">
      <c r="A769" s="13"/>
      <c r="B769" s="13"/>
      <c r="C769" s="7"/>
      <c r="D769" s="13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13"/>
      <c r="T769" s="13"/>
      <c r="U769" s="13"/>
      <c r="V769" s="13"/>
      <c r="W769" s="7"/>
      <c r="X769" s="7"/>
      <c r="Y769" s="7"/>
      <c r="Z769" s="7"/>
      <c r="AA769" s="7"/>
      <c r="AB769" s="7"/>
      <c r="AC769" s="7"/>
      <c r="AD769" s="7"/>
      <c r="AE769" s="7"/>
      <c r="AF769" s="13"/>
      <c r="AG769" s="13"/>
      <c r="AH769" s="13"/>
      <c r="AI769" s="13"/>
      <c r="AJ769" s="13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1"/>
      <c r="BM769" s="11"/>
      <c r="BN769" s="13"/>
      <c r="BO769" s="13"/>
      <c r="BP769" s="11"/>
    </row>
    <row r="770" ht="15.75" customHeight="1">
      <c r="A770" s="13"/>
      <c r="B770" s="13"/>
      <c r="C770" s="7"/>
      <c r="D770" s="13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13"/>
      <c r="T770" s="13"/>
      <c r="U770" s="13"/>
      <c r="V770" s="13"/>
      <c r="W770" s="7"/>
      <c r="X770" s="7"/>
      <c r="Y770" s="7"/>
      <c r="Z770" s="7"/>
      <c r="AA770" s="7"/>
      <c r="AB770" s="7"/>
      <c r="AC770" s="7"/>
      <c r="AD770" s="7"/>
      <c r="AE770" s="7"/>
      <c r="AF770" s="13"/>
      <c r="AG770" s="13"/>
      <c r="AH770" s="13"/>
      <c r="AI770" s="13"/>
      <c r="AJ770" s="13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1"/>
      <c r="BM770" s="11"/>
      <c r="BN770" s="13"/>
      <c r="BO770" s="13"/>
      <c r="BP770" s="11"/>
    </row>
    <row r="771" ht="15.75" customHeight="1">
      <c r="A771" s="13"/>
      <c r="B771" s="13"/>
      <c r="C771" s="7"/>
      <c r="D771" s="13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13"/>
      <c r="T771" s="13"/>
      <c r="U771" s="13"/>
      <c r="V771" s="13"/>
      <c r="W771" s="7"/>
      <c r="X771" s="7"/>
      <c r="Y771" s="7"/>
      <c r="Z771" s="7"/>
      <c r="AA771" s="7"/>
      <c r="AB771" s="7"/>
      <c r="AC771" s="7"/>
      <c r="AD771" s="7"/>
      <c r="AE771" s="7"/>
      <c r="AF771" s="13"/>
      <c r="AG771" s="13"/>
      <c r="AH771" s="13"/>
      <c r="AI771" s="13"/>
      <c r="AJ771" s="13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1"/>
      <c r="BM771" s="11"/>
      <c r="BN771" s="13"/>
      <c r="BO771" s="13"/>
      <c r="BP771" s="11"/>
    </row>
    <row r="772" ht="15.75" customHeight="1">
      <c r="A772" s="13"/>
      <c r="B772" s="13"/>
      <c r="C772" s="7"/>
      <c r="D772" s="13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13"/>
      <c r="T772" s="13"/>
      <c r="U772" s="13"/>
      <c r="V772" s="13"/>
      <c r="W772" s="7"/>
      <c r="X772" s="7"/>
      <c r="Y772" s="7"/>
      <c r="Z772" s="7"/>
      <c r="AA772" s="7"/>
      <c r="AB772" s="7"/>
      <c r="AC772" s="7"/>
      <c r="AD772" s="7"/>
      <c r="AE772" s="7"/>
      <c r="AF772" s="13"/>
      <c r="AG772" s="13"/>
      <c r="AH772" s="13"/>
      <c r="AI772" s="13"/>
      <c r="AJ772" s="13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1"/>
      <c r="BM772" s="11"/>
      <c r="BN772" s="13"/>
      <c r="BO772" s="13"/>
      <c r="BP772" s="11"/>
    </row>
    <row r="773" ht="15.75" customHeight="1">
      <c r="A773" s="13"/>
      <c r="B773" s="13"/>
      <c r="C773" s="7"/>
      <c r="D773" s="13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13"/>
      <c r="T773" s="13"/>
      <c r="U773" s="13"/>
      <c r="V773" s="13"/>
      <c r="W773" s="7"/>
      <c r="X773" s="7"/>
      <c r="Y773" s="7"/>
      <c r="Z773" s="7"/>
      <c r="AA773" s="7"/>
      <c r="AB773" s="7"/>
      <c r="AC773" s="7"/>
      <c r="AD773" s="7"/>
      <c r="AE773" s="7"/>
      <c r="AF773" s="13"/>
      <c r="AG773" s="13"/>
      <c r="AH773" s="13"/>
      <c r="AI773" s="13"/>
      <c r="AJ773" s="13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1"/>
      <c r="BM773" s="11"/>
      <c r="BN773" s="13"/>
      <c r="BO773" s="13"/>
      <c r="BP773" s="11"/>
    </row>
    <row r="774" ht="15.75" customHeight="1">
      <c r="A774" s="13"/>
      <c r="B774" s="13"/>
      <c r="C774" s="7"/>
      <c r="D774" s="13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13"/>
      <c r="T774" s="13"/>
      <c r="U774" s="13"/>
      <c r="V774" s="13"/>
      <c r="W774" s="7"/>
      <c r="X774" s="7"/>
      <c r="Y774" s="7"/>
      <c r="Z774" s="7"/>
      <c r="AA774" s="7"/>
      <c r="AB774" s="7"/>
      <c r="AC774" s="7"/>
      <c r="AD774" s="7"/>
      <c r="AE774" s="7"/>
      <c r="AF774" s="13"/>
      <c r="AG774" s="13"/>
      <c r="AH774" s="13"/>
      <c r="AI774" s="13"/>
      <c r="AJ774" s="13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1"/>
      <c r="BM774" s="11"/>
      <c r="BN774" s="13"/>
      <c r="BO774" s="13"/>
      <c r="BP774" s="11"/>
    </row>
    <row r="775" ht="15.75" customHeight="1">
      <c r="A775" s="13"/>
      <c r="B775" s="13"/>
      <c r="C775" s="7"/>
      <c r="D775" s="13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13"/>
      <c r="T775" s="13"/>
      <c r="U775" s="13"/>
      <c r="V775" s="13"/>
      <c r="W775" s="7"/>
      <c r="X775" s="7"/>
      <c r="Y775" s="7"/>
      <c r="Z775" s="7"/>
      <c r="AA775" s="7"/>
      <c r="AB775" s="7"/>
      <c r="AC775" s="7"/>
      <c r="AD775" s="7"/>
      <c r="AE775" s="7"/>
      <c r="AF775" s="13"/>
      <c r="AG775" s="13"/>
      <c r="AH775" s="13"/>
      <c r="AI775" s="13"/>
      <c r="AJ775" s="13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1"/>
      <c r="BM775" s="11"/>
      <c r="BN775" s="13"/>
      <c r="BO775" s="13"/>
      <c r="BP775" s="11"/>
    </row>
    <row r="776" ht="15.75" customHeight="1">
      <c r="A776" s="13"/>
      <c r="B776" s="13"/>
      <c r="C776" s="7"/>
      <c r="D776" s="13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13"/>
      <c r="T776" s="13"/>
      <c r="U776" s="13"/>
      <c r="V776" s="13"/>
      <c r="W776" s="7"/>
      <c r="X776" s="7"/>
      <c r="Y776" s="7"/>
      <c r="Z776" s="7"/>
      <c r="AA776" s="7"/>
      <c r="AB776" s="7"/>
      <c r="AC776" s="7"/>
      <c r="AD776" s="7"/>
      <c r="AE776" s="7"/>
      <c r="AF776" s="13"/>
      <c r="AG776" s="13"/>
      <c r="AH776" s="13"/>
      <c r="AI776" s="13"/>
      <c r="AJ776" s="13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1"/>
      <c r="BM776" s="11"/>
      <c r="BN776" s="13"/>
      <c r="BO776" s="13"/>
      <c r="BP776" s="11"/>
    </row>
    <row r="777" ht="15.75" customHeight="1">
      <c r="A777" s="13"/>
      <c r="B777" s="13"/>
      <c r="C777" s="7"/>
      <c r="D777" s="13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13"/>
      <c r="T777" s="13"/>
      <c r="U777" s="13"/>
      <c r="V777" s="13"/>
      <c r="W777" s="7"/>
      <c r="X777" s="7"/>
      <c r="Y777" s="7"/>
      <c r="Z777" s="7"/>
      <c r="AA777" s="7"/>
      <c r="AB777" s="7"/>
      <c r="AC777" s="7"/>
      <c r="AD777" s="7"/>
      <c r="AE777" s="7"/>
      <c r="AF777" s="13"/>
      <c r="AG777" s="13"/>
      <c r="AH777" s="13"/>
      <c r="AI777" s="13"/>
      <c r="AJ777" s="13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1"/>
      <c r="BM777" s="11"/>
      <c r="BN777" s="13"/>
      <c r="BO777" s="13"/>
      <c r="BP777" s="11"/>
    </row>
    <row r="778" ht="15.75" customHeight="1">
      <c r="A778" s="13"/>
      <c r="B778" s="13"/>
      <c r="C778" s="7"/>
      <c r="D778" s="13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13"/>
      <c r="T778" s="13"/>
      <c r="U778" s="13"/>
      <c r="V778" s="13"/>
      <c r="W778" s="7"/>
      <c r="X778" s="7"/>
      <c r="Y778" s="7"/>
      <c r="Z778" s="7"/>
      <c r="AA778" s="7"/>
      <c r="AB778" s="7"/>
      <c r="AC778" s="7"/>
      <c r="AD778" s="7"/>
      <c r="AE778" s="7"/>
      <c r="AF778" s="13"/>
      <c r="AG778" s="13"/>
      <c r="AH778" s="13"/>
      <c r="AI778" s="13"/>
      <c r="AJ778" s="13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1"/>
      <c r="BM778" s="11"/>
      <c r="BN778" s="13"/>
      <c r="BO778" s="13"/>
      <c r="BP778" s="11"/>
    </row>
    <row r="779" ht="15.75" customHeight="1">
      <c r="A779" s="13"/>
      <c r="B779" s="13"/>
      <c r="C779" s="7"/>
      <c r="D779" s="13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13"/>
      <c r="T779" s="13"/>
      <c r="U779" s="13"/>
      <c r="V779" s="13"/>
      <c r="W779" s="7"/>
      <c r="X779" s="7"/>
      <c r="Y779" s="7"/>
      <c r="Z779" s="7"/>
      <c r="AA779" s="7"/>
      <c r="AB779" s="7"/>
      <c r="AC779" s="7"/>
      <c r="AD779" s="7"/>
      <c r="AE779" s="7"/>
      <c r="AF779" s="13"/>
      <c r="AG779" s="13"/>
      <c r="AH779" s="13"/>
      <c r="AI779" s="13"/>
      <c r="AJ779" s="13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1"/>
      <c r="BM779" s="11"/>
      <c r="BN779" s="13"/>
      <c r="BO779" s="13"/>
      <c r="BP779" s="11"/>
    </row>
    <row r="780" ht="15.75" customHeight="1">
      <c r="A780" s="13"/>
      <c r="B780" s="13"/>
      <c r="C780" s="7"/>
      <c r="D780" s="13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13"/>
      <c r="T780" s="13"/>
      <c r="U780" s="13"/>
      <c r="V780" s="13"/>
      <c r="W780" s="7"/>
      <c r="X780" s="7"/>
      <c r="Y780" s="7"/>
      <c r="Z780" s="7"/>
      <c r="AA780" s="7"/>
      <c r="AB780" s="7"/>
      <c r="AC780" s="7"/>
      <c r="AD780" s="7"/>
      <c r="AE780" s="7"/>
      <c r="AF780" s="13"/>
      <c r="AG780" s="13"/>
      <c r="AH780" s="13"/>
      <c r="AI780" s="13"/>
      <c r="AJ780" s="13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1"/>
      <c r="BM780" s="11"/>
      <c r="BN780" s="13"/>
      <c r="BO780" s="13"/>
      <c r="BP780" s="11"/>
    </row>
    <row r="781" ht="15.75" customHeight="1">
      <c r="A781" s="13"/>
      <c r="B781" s="13"/>
      <c r="C781" s="7"/>
      <c r="D781" s="13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13"/>
      <c r="T781" s="13"/>
      <c r="U781" s="13"/>
      <c r="V781" s="13"/>
      <c r="W781" s="7"/>
      <c r="X781" s="7"/>
      <c r="Y781" s="7"/>
      <c r="Z781" s="7"/>
      <c r="AA781" s="7"/>
      <c r="AB781" s="7"/>
      <c r="AC781" s="7"/>
      <c r="AD781" s="7"/>
      <c r="AE781" s="7"/>
      <c r="AF781" s="13"/>
      <c r="AG781" s="13"/>
      <c r="AH781" s="13"/>
      <c r="AI781" s="13"/>
      <c r="AJ781" s="13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1"/>
      <c r="BM781" s="11"/>
      <c r="BN781" s="13"/>
      <c r="BO781" s="13"/>
      <c r="BP781" s="11"/>
    </row>
    <row r="782" ht="15.75" customHeight="1">
      <c r="A782" s="13"/>
      <c r="B782" s="13"/>
      <c r="C782" s="7"/>
      <c r="D782" s="13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13"/>
      <c r="T782" s="13"/>
      <c r="U782" s="13"/>
      <c r="V782" s="13"/>
      <c r="W782" s="7"/>
      <c r="X782" s="7"/>
      <c r="Y782" s="7"/>
      <c r="Z782" s="7"/>
      <c r="AA782" s="7"/>
      <c r="AB782" s="7"/>
      <c r="AC782" s="7"/>
      <c r="AD782" s="7"/>
      <c r="AE782" s="7"/>
      <c r="AF782" s="13"/>
      <c r="AG782" s="13"/>
      <c r="AH782" s="13"/>
      <c r="AI782" s="13"/>
      <c r="AJ782" s="13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1"/>
      <c r="BM782" s="11"/>
      <c r="BN782" s="13"/>
      <c r="BO782" s="13"/>
      <c r="BP782" s="11"/>
    </row>
    <row r="783" ht="15.75" customHeight="1">
      <c r="A783" s="13"/>
      <c r="B783" s="13"/>
      <c r="C783" s="7"/>
      <c r="D783" s="13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13"/>
      <c r="T783" s="13"/>
      <c r="U783" s="13"/>
      <c r="V783" s="13"/>
      <c r="W783" s="7"/>
      <c r="X783" s="7"/>
      <c r="Y783" s="7"/>
      <c r="Z783" s="7"/>
      <c r="AA783" s="7"/>
      <c r="AB783" s="7"/>
      <c r="AC783" s="7"/>
      <c r="AD783" s="7"/>
      <c r="AE783" s="7"/>
      <c r="AF783" s="13"/>
      <c r="AG783" s="13"/>
      <c r="AH783" s="13"/>
      <c r="AI783" s="13"/>
      <c r="AJ783" s="13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1"/>
      <c r="BM783" s="11"/>
      <c r="BN783" s="13"/>
      <c r="BO783" s="13"/>
      <c r="BP783" s="11"/>
    </row>
    <row r="784" ht="15.75" customHeight="1">
      <c r="A784" s="13"/>
      <c r="B784" s="13"/>
      <c r="C784" s="7"/>
      <c r="D784" s="13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13"/>
      <c r="T784" s="13"/>
      <c r="U784" s="13"/>
      <c r="V784" s="13"/>
      <c r="W784" s="7"/>
      <c r="X784" s="7"/>
      <c r="Y784" s="7"/>
      <c r="Z784" s="7"/>
      <c r="AA784" s="7"/>
      <c r="AB784" s="7"/>
      <c r="AC784" s="7"/>
      <c r="AD784" s="7"/>
      <c r="AE784" s="7"/>
      <c r="AF784" s="13"/>
      <c r="AG784" s="13"/>
      <c r="AH784" s="13"/>
      <c r="AI784" s="13"/>
      <c r="AJ784" s="13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1"/>
      <c r="BM784" s="11"/>
      <c r="BN784" s="13"/>
      <c r="BO784" s="13"/>
      <c r="BP784" s="11"/>
    </row>
    <row r="785" ht="15.75" customHeight="1">
      <c r="A785" s="13"/>
      <c r="B785" s="13"/>
      <c r="C785" s="7"/>
      <c r="D785" s="13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13"/>
      <c r="T785" s="13"/>
      <c r="U785" s="13"/>
      <c r="V785" s="13"/>
      <c r="W785" s="7"/>
      <c r="X785" s="7"/>
      <c r="Y785" s="7"/>
      <c r="Z785" s="7"/>
      <c r="AA785" s="7"/>
      <c r="AB785" s="7"/>
      <c r="AC785" s="7"/>
      <c r="AD785" s="7"/>
      <c r="AE785" s="7"/>
      <c r="AF785" s="13"/>
      <c r="AG785" s="13"/>
      <c r="AH785" s="13"/>
      <c r="AI785" s="13"/>
      <c r="AJ785" s="13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1"/>
      <c r="BM785" s="11"/>
      <c r="BN785" s="13"/>
      <c r="BO785" s="13"/>
      <c r="BP785" s="11"/>
    </row>
    <row r="786" ht="15.75" customHeight="1">
      <c r="A786" s="13"/>
      <c r="B786" s="13"/>
      <c r="C786" s="7"/>
      <c r="D786" s="13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13"/>
      <c r="T786" s="13"/>
      <c r="U786" s="13"/>
      <c r="V786" s="13"/>
      <c r="W786" s="7"/>
      <c r="X786" s="7"/>
      <c r="Y786" s="7"/>
      <c r="Z786" s="7"/>
      <c r="AA786" s="7"/>
      <c r="AB786" s="7"/>
      <c r="AC786" s="7"/>
      <c r="AD786" s="7"/>
      <c r="AE786" s="7"/>
      <c r="AF786" s="13"/>
      <c r="AG786" s="13"/>
      <c r="AH786" s="13"/>
      <c r="AI786" s="13"/>
      <c r="AJ786" s="13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1"/>
      <c r="BM786" s="11"/>
      <c r="BN786" s="13"/>
      <c r="BO786" s="13"/>
      <c r="BP786" s="11"/>
    </row>
    <row r="787" ht="15.75" customHeight="1">
      <c r="A787" s="13"/>
      <c r="B787" s="13"/>
      <c r="C787" s="7"/>
      <c r="D787" s="13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13"/>
      <c r="T787" s="13"/>
      <c r="U787" s="13"/>
      <c r="V787" s="13"/>
      <c r="W787" s="7"/>
      <c r="X787" s="7"/>
      <c r="Y787" s="7"/>
      <c r="Z787" s="7"/>
      <c r="AA787" s="7"/>
      <c r="AB787" s="7"/>
      <c r="AC787" s="7"/>
      <c r="AD787" s="7"/>
      <c r="AE787" s="7"/>
      <c r="AF787" s="13"/>
      <c r="AG787" s="13"/>
      <c r="AH787" s="13"/>
      <c r="AI787" s="13"/>
      <c r="AJ787" s="13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1"/>
      <c r="BM787" s="11"/>
      <c r="BN787" s="13"/>
      <c r="BO787" s="13"/>
      <c r="BP787" s="11"/>
    </row>
    <row r="788" ht="15.75" customHeight="1">
      <c r="A788" s="13"/>
      <c r="B788" s="13"/>
      <c r="C788" s="7"/>
      <c r="D788" s="13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13"/>
      <c r="T788" s="13"/>
      <c r="U788" s="13"/>
      <c r="V788" s="13"/>
      <c r="W788" s="7"/>
      <c r="X788" s="7"/>
      <c r="Y788" s="7"/>
      <c r="Z788" s="7"/>
      <c r="AA788" s="7"/>
      <c r="AB788" s="7"/>
      <c r="AC788" s="7"/>
      <c r="AD788" s="7"/>
      <c r="AE788" s="7"/>
      <c r="AF788" s="13"/>
      <c r="AG788" s="13"/>
      <c r="AH788" s="13"/>
      <c r="AI788" s="13"/>
      <c r="AJ788" s="13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1"/>
      <c r="BM788" s="11"/>
      <c r="BN788" s="13"/>
      <c r="BO788" s="13"/>
      <c r="BP788" s="11"/>
    </row>
    <row r="789" ht="15.75" customHeight="1">
      <c r="A789" s="13"/>
      <c r="B789" s="13"/>
      <c r="C789" s="7"/>
      <c r="D789" s="13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13"/>
      <c r="T789" s="13"/>
      <c r="U789" s="13"/>
      <c r="V789" s="13"/>
      <c r="W789" s="7"/>
      <c r="X789" s="7"/>
      <c r="Y789" s="7"/>
      <c r="Z789" s="7"/>
      <c r="AA789" s="7"/>
      <c r="AB789" s="7"/>
      <c r="AC789" s="7"/>
      <c r="AD789" s="7"/>
      <c r="AE789" s="7"/>
      <c r="AF789" s="13"/>
      <c r="AG789" s="13"/>
      <c r="AH789" s="13"/>
      <c r="AI789" s="13"/>
      <c r="AJ789" s="13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1"/>
      <c r="BM789" s="11"/>
      <c r="BN789" s="13"/>
      <c r="BO789" s="13"/>
      <c r="BP789" s="11"/>
    </row>
    <row r="790" ht="15.75" customHeight="1">
      <c r="A790" s="13"/>
      <c r="B790" s="13"/>
      <c r="C790" s="7"/>
      <c r="D790" s="13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13"/>
      <c r="T790" s="13"/>
      <c r="U790" s="13"/>
      <c r="V790" s="13"/>
      <c r="W790" s="7"/>
      <c r="X790" s="7"/>
      <c r="Y790" s="7"/>
      <c r="Z790" s="7"/>
      <c r="AA790" s="7"/>
      <c r="AB790" s="7"/>
      <c r="AC790" s="7"/>
      <c r="AD790" s="7"/>
      <c r="AE790" s="7"/>
      <c r="AF790" s="13"/>
      <c r="AG790" s="13"/>
      <c r="AH790" s="13"/>
      <c r="AI790" s="13"/>
      <c r="AJ790" s="13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1"/>
      <c r="BM790" s="11"/>
      <c r="BN790" s="13"/>
      <c r="BO790" s="13"/>
      <c r="BP790" s="11"/>
    </row>
    <row r="791" ht="15.75" customHeight="1">
      <c r="A791" s="13"/>
      <c r="B791" s="13"/>
      <c r="C791" s="7"/>
      <c r="D791" s="13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13"/>
      <c r="T791" s="13"/>
      <c r="U791" s="13"/>
      <c r="V791" s="13"/>
      <c r="W791" s="7"/>
      <c r="X791" s="7"/>
      <c r="Y791" s="7"/>
      <c r="Z791" s="7"/>
      <c r="AA791" s="7"/>
      <c r="AB791" s="7"/>
      <c r="AC791" s="7"/>
      <c r="AD791" s="7"/>
      <c r="AE791" s="7"/>
      <c r="AF791" s="13"/>
      <c r="AG791" s="13"/>
      <c r="AH791" s="13"/>
      <c r="AI791" s="13"/>
      <c r="AJ791" s="13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1"/>
      <c r="BM791" s="11"/>
      <c r="BN791" s="13"/>
      <c r="BO791" s="13"/>
      <c r="BP791" s="11"/>
    </row>
    <row r="792" ht="15.75" customHeight="1">
      <c r="A792" s="13"/>
      <c r="B792" s="13"/>
      <c r="C792" s="7"/>
      <c r="D792" s="13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13"/>
      <c r="T792" s="13"/>
      <c r="U792" s="13"/>
      <c r="V792" s="13"/>
      <c r="W792" s="7"/>
      <c r="X792" s="7"/>
      <c r="Y792" s="7"/>
      <c r="Z792" s="7"/>
      <c r="AA792" s="7"/>
      <c r="AB792" s="7"/>
      <c r="AC792" s="7"/>
      <c r="AD792" s="7"/>
      <c r="AE792" s="7"/>
      <c r="AF792" s="13"/>
      <c r="AG792" s="13"/>
      <c r="AH792" s="13"/>
      <c r="AI792" s="13"/>
      <c r="AJ792" s="13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1"/>
      <c r="BM792" s="11"/>
      <c r="BN792" s="13"/>
      <c r="BO792" s="13"/>
      <c r="BP792" s="11"/>
    </row>
    <row r="793" ht="15.75" customHeight="1">
      <c r="A793" s="13"/>
      <c r="B793" s="13"/>
      <c r="C793" s="7"/>
      <c r="D793" s="13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13"/>
      <c r="T793" s="13"/>
      <c r="U793" s="13"/>
      <c r="V793" s="13"/>
      <c r="W793" s="7"/>
      <c r="X793" s="7"/>
      <c r="Y793" s="7"/>
      <c r="Z793" s="7"/>
      <c r="AA793" s="7"/>
      <c r="AB793" s="7"/>
      <c r="AC793" s="7"/>
      <c r="AD793" s="7"/>
      <c r="AE793" s="7"/>
      <c r="AF793" s="13"/>
      <c r="AG793" s="13"/>
      <c r="AH793" s="13"/>
      <c r="AI793" s="13"/>
      <c r="AJ793" s="13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1"/>
      <c r="BM793" s="11"/>
      <c r="BN793" s="13"/>
      <c r="BO793" s="13"/>
      <c r="BP793" s="11"/>
    </row>
    <row r="794" ht="15.75" customHeight="1">
      <c r="A794" s="13"/>
      <c r="B794" s="13"/>
      <c r="C794" s="7"/>
      <c r="D794" s="13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13"/>
      <c r="T794" s="13"/>
      <c r="U794" s="13"/>
      <c r="V794" s="13"/>
      <c r="W794" s="7"/>
      <c r="X794" s="7"/>
      <c r="Y794" s="7"/>
      <c r="Z794" s="7"/>
      <c r="AA794" s="7"/>
      <c r="AB794" s="7"/>
      <c r="AC794" s="7"/>
      <c r="AD794" s="7"/>
      <c r="AE794" s="7"/>
      <c r="AF794" s="13"/>
      <c r="AG794" s="13"/>
      <c r="AH794" s="13"/>
      <c r="AI794" s="13"/>
      <c r="AJ794" s="13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1"/>
      <c r="BM794" s="11"/>
      <c r="BN794" s="13"/>
      <c r="BO794" s="13"/>
      <c r="BP794" s="11"/>
    </row>
    <row r="795" ht="15.75" customHeight="1">
      <c r="A795" s="13"/>
      <c r="B795" s="13"/>
      <c r="C795" s="7"/>
      <c r="D795" s="13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13"/>
      <c r="T795" s="13"/>
      <c r="U795" s="13"/>
      <c r="V795" s="13"/>
      <c r="W795" s="7"/>
      <c r="X795" s="7"/>
      <c r="Y795" s="7"/>
      <c r="Z795" s="7"/>
      <c r="AA795" s="7"/>
      <c r="AB795" s="7"/>
      <c r="AC795" s="7"/>
      <c r="AD795" s="7"/>
      <c r="AE795" s="7"/>
      <c r="AF795" s="13"/>
      <c r="AG795" s="13"/>
      <c r="AH795" s="13"/>
      <c r="AI795" s="13"/>
      <c r="AJ795" s="13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1"/>
      <c r="BM795" s="11"/>
      <c r="BN795" s="13"/>
      <c r="BO795" s="13"/>
      <c r="BP795" s="11"/>
    </row>
    <row r="796" ht="15.75" customHeight="1">
      <c r="A796" s="13"/>
      <c r="B796" s="13"/>
      <c r="C796" s="7"/>
      <c r="D796" s="13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13"/>
      <c r="T796" s="13"/>
      <c r="U796" s="13"/>
      <c r="V796" s="13"/>
      <c r="W796" s="7"/>
      <c r="X796" s="7"/>
      <c r="Y796" s="7"/>
      <c r="Z796" s="7"/>
      <c r="AA796" s="7"/>
      <c r="AB796" s="7"/>
      <c r="AC796" s="7"/>
      <c r="AD796" s="7"/>
      <c r="AE796" s="7"/>
      <c r="AF796" s="13"/>
      <c r="AG796" s="13"/>
      <c r="AH796" s="13"/>
      <c r="AI796" s="13"/>
      <c r="AJ796" s="13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1"/>
      <c r="BM796" s="11"/>
      <c r="BN796" s="13"/>
      <c r="BO796" s="13"/>
      <c r="BP796" s="11"/>
    </row>
    <row r="797" ht="15.75" customHeight="1">
      <c r="A797" s="13"/>
      <c r="B797" s="13"/>
      <c r="C797" s="7"/>
      <c r="D797" s="13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13"/>
      <c r="T797" s="13"/>
      <c r="U797" s="13"/>
      <c r="V797" s="13"/>
      <c r="W797" s="7"/>
      <c r="X797" s="7"/>
      <c r="Y797" s="7"/>
      <c r="Z797" s="7"/>
      <c r="AA797" s="7"/>
      <c r="AB797" s="7"/>
      <c r="AC797" s="7"/>
      <c r="AD797" s="7"/>
      <c r="AE797" s="7"/>
      <c r="AF797" s="13"/>
      <c r="AG797" s="13"/>
      <c r="AH797" s="13"/>
      <c r="AI797" s="13"/>
      <c r="AJ797" s="13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1"/>
      <c r="BM797" s="11"/>
      <c r="BN797" s="13"/>
      <c r="BO797" s="13"/>
      <c r="BP797" s="11"/>
    </row>
    <row r="798" ht="15.75" customHeight="1">
      <c r="A798" s="13"/>
      <c r="B798" s="13"/>
      <c r="C798" s="7"/>
      <c r="D798" s="13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13"/>
      <c r="T798" s="13"/>
      <c r="U798" s="13"/>
      <c r="V798" s="13"/>
      <c r="W798" s="7"/>
      <c r="X798" s="7"/>
      <c r="Y798" s="7"/>
      <c r="Z798" s="7"/>
      <c r="AA798" s="7"/>
      <c r="AB798" s="7"/>
      <c r="AC798" s="7"/>
      <c r="AD798" s="7"/>
      <c r="AE798" s="7"/>
      <c r="AF798" s="13"/>
      <c r="AG798" s="13"/>
      <c r="AH798" s="13"/>
      <c r="AI798" s="13"/>
      <c r="AJ798" s="13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1"/>
      <c r="BM798" s="11"/>
      <c r="BN798" s="13"/>
      <c r="BO798" s="13"/>
      <c r="BP798" s="11"/>
    </row>
    <row r="799" ht="15.75" customHeight="1">
      <c r="A799" s="13"/>
      <c r="B799" s="13"/>
      <c r="C799" s="7"/>
      <c r="D799" s="13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13"/>
      <c r="T799" s="13"/>
      <c r="U799" s="13"/>
      <c r="V799" s="13"/>
      <c r="W799" s="7"/>
      <c r="X799" s="7"/>
      <c r="Y799" s="7"/>
      <c r="Z799" s="7"/>
      <c r="AA799" s="7"/>
      <c r="AB799" s="7"/>
      <c r="AC799" s="7"/>
      <c r="AD799" s="7"/>
      <c r="AE799" s="7"/>
      <c r="AF799" s="13"/>
      <c r="AG799" s="13"/>
      <c r="AH799" s="13"/>
      <c r="AI799" s="13"/>
      <c r="AJ799" s="13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1"/>
      <c r="BM799" s="11"/>
      <c r="BN799" s="13"/>
      <c r="BO799" s="13"/>
      <c r="BP799" s="11"/>
    </row>
    <row r="800" ht="15.75" customHeight="1">
      <c r="A800" s="13"/>
      <c r="B800" s="13"/>
      <c r="C800" s="7"/>
      <c r="D800" s="13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13"/>
      <c r="T800" s="13"/>
      <c r="U800" s="13"/>
      <c r="V800" s="13"/>
      <c r="W800" s="7"/>
      <c r="X800" s="7"/>
      <c r="Y800" s="7"/>
      <c r="Z800" s="7"/>
      <c r="AA800" s="7"/>
      <c r="AB800" s="7"/>
      <c r="AC800" s="7"/>
      <c r="AD800" s="7"/>
      <c r="AE800" s="7"/>
      <c r="AF800" s="13"/>
      <c r="AG800" s="13"/>
      <c r="AH800" s="13"/>
      <c r="AI800" s="13"/>
      <c r="AJ800" s="13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1"/>
      <c r="BM800" s="11"/>
      <c r="BN800" s="13"/>
      <c r="BO800" s="13"/>
      <c r="BP800" s="11"/>
    </row>
    <row r="801" ht="15.75" customHeight="1">
      <c r="A801" s="13"/>
      <c r="B801" s="13"/>
      <c r="C801" s="7"/>
      <c r="D801" s="13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13"/>
      <c r="T801" s="13"/>
      <c r="U801" s="13"/>
      <c r="V801" s="13"/>
      <c r="W801" s="7"/>
      <c r="X801" s="7"/>
      <c r="Y801" s="7"/>
      <c r="Z801" s="7"/>
      <c r="AA801" s="7"/>
      <c r="AB801" s="7"/>
      <c r="AC801" s="7"/>
      <c r="AD801" s="7"/>
      <c r="AE801" s="7"/>
      <c r="AF801" s="13"/>
      <c r="AG801" s="13"/>
      <c r="AH801" s="13"/>
      <c r="AI801" s="13"/>
      <c r="AJ801" s="13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1"/>
      <c r="BM801" s="11"/>
      <c r="BN801" s="13"/>
      <c r="BO801" s="13"/>
      <c r="BP801" s="11"/>
    </row>
    <row r="802" ht="15.75" customHeight="1">
      <c r="A802" s="13"/>
      <c r="B802" s="13"/>
      <c r="C802" s="7"/>
      <c r="D802" s="13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13"/>
      <c r="T802" s="13"/>
      <c r="U802" s="13"/>
      <c r="V802" s="13"/>
      <c r="W802" s="7"/>
      <c r="X802" s="7"/>
      <c r="Y802" s="7"/>
      <c r="Z802" s="7"/>
      <c r="AA802" s="7"/>
      <c r="AB802" s="7"/>
      <c r="AC802" s="7"/>
      <c r="AD802" s="7"/>
      <c r="AE802" s="7"/>
      <c r="AF802" s="13"/>
      <c r="AG802" s="13"/>
      <c r="AH802" s="13"/>
      <c r="AI802" s="13"/>
      <c r="AJ802" s="13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1"/>
      <c r="BM802" s="11"/>
      <c r="BN802" s="13"/>
      <c r="BO802" s="13"/>
      <c r="BP802" s="11"/>
    </row>
    <row r="803" ht="15.75" customHeight="1">
      <c r="A803" s="13"/>
      <c r="B803" s="13"/>
      <c r="C803" s="7"/>
      <c r="D803" s="13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13"/>
      <c r="T803" s="13"/>
      <c r="U803" s="13"/>
      <c r="V803" s="13"/>
      <c r="W803" s="7"/>
      <c r="X803" s="7"/>
      <c r="Y803" s="7"/>
      <c r="Z803" s="7"/>
      <c r="AA803" s="7"/>
      <c r="AB803" s="7"/>
      <c r="AC803" s="7"/>
      <c r="AD803" s="7"/>
      <c r="AE803" s="7"/>
      <c r="AF803" s="13"/>
      <c r="AG803" s="13"/>
      <c r="AH803" s="13"/>
      <c r="AI803" s="13"/>
      <c r="AJ803" s="13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1"/>
      <c r="BM803" s="11"/>
      <c r="BN803" s="13"/>
      <c r="BO803" s="13"/>
      <c r="BP803" s="11"/>
    </row>
    <row r="804" ht="15.75" customHeight="1">
      <c r="A804" s="13"/>
      <c r="B804" s="13"/>
      <c r="C804" s="7"/>
      <c r="D804" s="13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13"/>
      <c r="T804" s="13"/>
      <c r="U804" s="13"/>
      <c r="V804" s="13"/>
      <c r="W804" s="7"/>
      <c r="X804" s="7"/>
      <c r="Y804" s="7"/>
      <c r="Z804" s="7"/>
      <c r="AA804" s="7"/>
      <c r="AB804" s="7"/>
      <c r="AC804" s="7"/>
      <c r="AD804" s="7"/>
      <c r="AE804" s="7"/>
      <c r="AF804" s="13"/>
      <c r="AG804" s="13"/>
      <c r="AH804" s="13"/>
      <c r="AI804" s="13"/>
      <c r="AJ804" s="13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1"/>
      <c r="BM804" s="11"/>
      <c r="BN804" s="13"/>
      <c r="BO804" s="13"/>
      <c r="BP804" s="11"/>
    </row>
    <row r="805" ht="15.75" customHeight="1">
      <c r="A805" s="13"/>
      <c r="B805" s="13"/>
      <c r="C805" s="7"/>
      <c r="D805" s="13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13"/>
      <c r="T805" s="13"/>
      <c r="U805" s="13"/>
      <c r="V805" s="13"/>
      <c r="W805" s="7"/>
      <c r="X805" s="7"/>
      <c r="Y805" s="7"/>
      <c r="Z805" s="7"/>
      <c r="AA805" s="7"/>
      <c r="AB805" s="7"/>
      <c r="AC805" s="7"/>
      <c r="AD805" s="7"/>
      <c r="AE805" s="7"/>
      <c r="AF805" s="13"/>
      <c r="AG805" s="13"/>
      <c r="AH805" s="13"/>
      <c r="AI805" s="13"/>
      <c r="AJ805" s="13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1"/>
      <c r="BM805" s="11"/>
      <c r="BN805" s="13"/>
      <c r="BO805" s="13"/>
      <c r="BP805" s="11"/>
    </row>
    <row r="806" ht="15.75" customHeight="1">
      <c r="A806" s="13"/>
      <c r="B806" s="13"/>
      <c r="C806" s="7"/>
      <c r="D806" s="13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13"/>
      <c r="T806" s="13"/>
      <c r="U806" s="13"/>
      <c r="V806" s="13"/>
      <c r="W806" s="7"/>
      <c r="X806" s="7"/>
      <c r="Y806" s="7"/>
      <c r="Z806" s="7"/>
      <c r="AA806" s="7"/>
      <c r="AB806" s="7"/>
      <c r="AC806" s="7"/>
      <c r="AD806" s="7"/>
      <c r="AE806" s="7"/>
      <c r="AF806" s="13"/>
      <c r="AG806" s="13"/>
      <c r="AH806" s="13"/>
      <c r="AI806" s="13"/>
      <c r="AJ806" s="13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1"/>
      <c r="BM806" s="11"/>
      <c r="BN806" s="13"/>
      <c r="BO806" s="13"/>
      <c r="BP806" s="11"/>
    </row>
    <row r="807" ht="15.75" customHeight="1">
      <c r="A807" s="13"/>
      <c r="B807" s="13"/>
      <c r="C807" s="7"/>
      <c r="D807" s="13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13"/>
      <c r="T807" s="13"/>
      <c r="U807" s="13"/>
      <c r="V807" s="13"/>
      <c r="W807" s="7"/>
      <c r="X807" s="7"/>
      <c r="Y807" s="7"/>
      <c r="Z807" s="7"/>
      <c r="AA807" s="7"/>
      <c r="AB807" s="7"/>
      <c r="AC807" s="7"/>
      <c r="AD807" s="7"/>
      <c r="AE807" s="7"/>
      <c r="AF807" s="13"/>
      <c r="AG807" s="13"/>
      <c r="AH807" s="13"/>
      <c r="AI807" s="13"/>
      <c r="AJ807" s="13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1"/>
      <c r="BM807" s="11"/>
      <c r="BN807" s="13"/>
      <c r="BO807" s="13"/>
      <c r="BP807" s="11"/>
    </row>
    <row r="808" ht="15.75" customHeight="1">
      <c r="A808" s="13"/>
      <c r="B808" s="13"/>
      <c r="C808" s="7"/>
      <c r="D808" s="13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13"/>
      <c r="T808" s="13"/>
      <c r="U808" s="13"/>
      <c r="V808" s="13"/>
      <c r="W808" s="7"/>
      <c r="X808" s="7"/>
      <c r="Y808" s="7"/>
      <c r="Z808" s="7"/>
      <c r="AA808" s="7"/>
      <c r="AB808" s="7"/>
      <c r="AC808" s="7"/>
      <c r="AD808" s="7"/>
      <c r="AE808" s="7"/>
      <c r="AF808" s="13"/>
      <c r="AG808" s="13"/>
      <c r="AH808" s="13"/>
      <c r="AI808" s="13"/>
      <c r="AJ808" s="13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1"/>
      <c r="BM808" s="11"/>
      <c r="BN808" s="13"/>
      <c r="BO808" s="13"/>
      <c r="BP808" s="11"/>
    </row>
    <row r="809" ht="15.75" customHeight="1">
      <c r="A809" s="13"/>
      <c r="B809" s="13"/>
      <c r="C809" s="7"/>
      <c r="D809" s="13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13"/>
      <c r="T809" s="13"/>
      <c r="U809" s="13"/>
      <c r="V809" s="13"/>
      <c r="W809" s="7"/>
      <c r="X809" s="7"/>
      <c r="Y809" s="7"/>
      <c r="Z809" s="7"/>
      <c r="AA809" s="7"/>
      <c r="AB809" s="7"/>
      <c r="AC809" s="7"/>
      <c r="AD809" s="7"/>
      <c r="AE809" s="7"/>
      <c r="AF809" s="13"/>
      <c r="AG809" s="13"/>
      <c r="AH809" s="13"/>
      <c r="AI809" s="13"/>
      <c r="AJ809" s="13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1"/>
      <c r="BM809" s="11"/>
      <c r="BN809" s="13"/>
      <c r="BO809" s="13"/>
      <c r="BP809" s="11"/>
    </row>
    <row r="810" ht="15.75" customHeight="1">
      <c r="A810" s="13"/>
      <c r="B810" s="13"/>
      <c r="C810" s="7"/>
      <c r="D810" s="13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13"/>
      <c r="T810" s="13"/>
      <c r="U810" s="13"/>
      <c r="V810" s="13"/>
      <c r="W810" s="7"/>
      <c r="X810" s="7"/>
      <c r="Y810" s="7"/>
      <c r="Z810" s="7"/>
      <c r="AA810" s="7"/>
      <c r="AB810" s="7"/>
      <c r="AC810" s="7"/>
      <c r="AD810" s="7"/>
      <c r="AE810" s="7"/>
      <c r="AF810" s="13"/>
      <c r="AG810" s="13"/>
      <c r="AH810" s="13"/>
      <c r="AI810" s="13"/>
      <c r="AJ810" s="13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1"/>
      <c r="BM810" s="11"/>
      <c r="BN810" s="13"/>
      <c r="BO810" s="13"/>
      <c r="BP810" s="11"/>
    </row>
    <row r="811" ht="15.75" customHeight="1">
      <c r="A811" s="13"/>
      <c r="B811" s="13"/>
      <c r="C811" s="7"/>
      <c r="D811" s="13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13"/>
      <c r="T811" s="13"/>
      <c r="U811" s="13"/>
      <c r="V811" s="13"/>
      <c r="W811" s="7"/>
      <c r="X811" s="7"/>
      <c r="Y811" s="7"/>
      <c r="Z811" s="7"/>
      <c r="AA811" s="7"/>
      <c r="AB811" s="7"/>
      <c r="AC811" s="7"/>
      <c r="AD811" s="7"/>
      <c r="AE811" s="7"/>
      <c r="AF811" s="13"/>
      <c r="AG811" s="13"/>
      <c r="AH811" s="13"/>
      <c r="AI811" s="13"/>
      <c r="AJ811" s="13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1"/>
      <c r="BM811" s="11"/>
      <c r="BN811" s="13"/>
      <c r="BO811" s="13"/>
      <c r="BP811" s="11"/>
    </row>
    <row r="812" ht="15.75" customHeight="1">
      <c r="A812" s="13"/>
      <c r="B812" s="13"/>
      <c r="C812" s="7"/>
      <c r="D812" s="13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13"/>
      <c r="T812" s="13"/>
      <c r="U812" s="13"/>
      <c r="V812" s="13"/>
      <c r="W812" s="7"/>
      <c r="X812" s="7"/>
      <c r="Y812" s="7"/>
      <c r="Z812" s="7"/>
      <c r="AA812" s="7"/>
      <c r="AB812" s="7"/>
      <c r="AC812" s="7"/>
      <c r="AD812" s="7"/>
      <c r="AE812" s="7"/>
      <c r="AF812" s="13"/>
      <c r="AG812" s="13"/>
      <c r="AH812" s="13"/>
      <c r="AI812" s="13"/>
      <c r="AJ812" s="13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1"/>
      <c r="BM812" s="11"/>
      <c r="BN812" s="13"/>
      <c r="BO812" s="13"/>
      <c r="BP812" s="11"/>
    </row>
    <row r="813" ht="15.75" customHeight="1">
      <c r="A813" s="13"/>
      <c r="B813" s="13"/>
      <c r="C813" s="7"/>
      <c r="D813" s="13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13"/>
      <c r="T813" s="13"/>
      <c r="U813" s="13"/>
      <c r="V813" s="13"/>
      <c r="W813" s="7"/>
      <c r="X813" s="7"/>
      <c r="Y813" s="7"/>
      <c r="Z813" s="7"/>
      <c r="AA813" s="7"/>
      <c r="AB813" s="7"/>
      <c r="AC813" s="7"/>
      <c r="AD813" s="7"/>
      <c r="AE813" s="7"/>
      <c r="AF813" s="13"/>
      <c r="AG813" s="13"/>
      <c r="AH813" s="13"/>
      <c r="AI813" s="13"/>
      <c r="AJ813" s="13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1"/>
      <c r="BM813" s="11"/>
      <c r="BN813" s="13"/>
      <c r="BO813" s="13"/>
      <c r="BP813" s="11"/>
    </row>
    <row r="814" ht="15.75" customHeight="1">
      <c r="A814" s="13"/>
      <c r="B814" s="13"/>
      <c r="C814" s="7"/>
      <c r="D814" s="13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13"/>
      <c r="T814" s="13"/>
      <c r="U814" s="13"/>
      <c r="V814" s="13"/>
      <c r="W814" s="7"/>
      <c r="X814" s="7"/>
      <c r="Y814" s="7"/>
      <c r="Z814" s="7"/>
      <c r="AA814" s="7"/>
      <c r="AB814" s="7"/>
      <c r="AC814" s="7"/>
      <c r="AD814" s="7"/>
      <c r="AE814" s="7"/>
      <c r="AF814" s="13"/>
      <c r="AG814" s="13"/>
      <c r="AH814" s="13"/>
      <c r="AI814" s="13"/>
      <c r="AJ814" s="13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1"/>
      <c r="BM814" s="11"/>
      <c r="BN814" s="13"/>
      <c r="BO814" s="13"/>
      <c r="BP814" s="11"/>
    </row>
    <row r="815" ht="15.75" customHeight="1">
      <c r="A815" s="13"/>
      <c r="B815" s="13"/>
      <c r="C815" s="7"/>
      <c r="D815" s="13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13"/>
      <c r="T815" s="13"/>
      <c r="U815" s="13"/>
      <c r="V815" s="13"/>
      <c r="W815" s="7"/>
      <c r="X815" s="7"/>
      <c r="Y815" s="7"/>
      <c r="Z815" s="7"/>
      <c r="AA815" s="7"/>
      <c r="AB815" s="7"/>
      <c r="AC815" s="7"/>
      <c r="AD815" s="7"/>
      <c r="AE815" s="7"/>
      <c r="AF815" s="13"/>
      <c r="AG815" s="13"/>
      <c r="AH815" s="13"/>
      <c r="AI815" s="13"/>
      <c r="AJ815" s="13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1"/>
      <c r="BM815" s="11"/>
      <c r="BN815" s="13"/>
      <c r="BO815" s="13"/>
      <c r="BP815" s="11"/>
    </row>
    <row r="816" ht="15.75" customHeight="1">
      <c r="A816" s="13"/>
      <c r="B816" s="13"/>
      <c r="C816" s="7"/>
      <c r="D816" s="13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13"/>
      <c r="T816" s="13"/>
      <c r="U816" s="13"/>
      <c r="V816" s="13"/>
      <c r="W816" s="7"/>
      <c r="X816" s="7"/>
      <c r="Y816" s="7"/>
      <c r="Z816" s="7"/>
      <c r="AA816" s="7"/>
      <c r="AB816" s="7"/>
      <c r="AC816" s="7"/>
      <c r="AD816" s="7"/>
      <c r="AE816" s="7"/>
      <c r="AF816" s="13"/>
      <c r="AG816" s="13"/>
      <c r="AH816" s="13"/>
      <c r="AI816" s="13"/>
      <c r="AJ816" s="13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1"/>
      <c r="BM816" s="11"/>
      <c r="BN816" s="13"/>
      <c r="BO816" s="13"/>
      <c r="BP816" s="11"/>
    </row>
    <row r="817" ht="15.75" customHeight="1">
      <c r="A817" s="13"/>
      <c r="B817" s="13"/>
      <c r="C817" s="7"/>
      <c r="D817" s="13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13"/>
      <c r="T817" s="13"/>
      <c r="U817" s="13"/>
      <c r="V817" s="13"/>
      <c r="W817" s="7"/>
      <c r="X817" s="7"/>
      <c r="Y817" s="7"/>
      <c r="Z817" s="7"/>
      <c r="AA817" s="7"/>
      <c r="AB817" s="7"/>
      <c r="AC817" s="7"/>
      <c r="AD817" s="7"/>
      <c r="AE817" s="7"/>
      <c r="AF817" s="13"/>
      <c r="AG817" s="13"/>
      <c r="AH817" s="13"/>
      <c r="AI817" s="13"/>
      <c r="AJ817" s="13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1"/>
      <c r="BM817" s="11"/>
      <c r="BN817" s="13"/>
      <c r="BO817" s="13"/>
      <c r="BP817" s="11"/>
    </row>
    <row r="818" ht="15.75" customHeight="1">
      <c r="A818" s="13"/>
      <c r="B818" s="13"/>
      <c r="C818" s="7"/>
      <c r="D818" s="13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13"/>
      <c r="T818" s="13"/>
      <c r="U818" s="13"/>
      <c r="V818" s="13"/>
      <c r="W818" s="7"/>
      <c r="X818" s="7"/>
      <c r="Y818" s="7"/>
      <c r="Z818" s="7"/>
      <c r="AA818" s="7"/>
      <c r="AB818" s="7"/>
      <c r="AC818" s="7"/>
      <c r="AD818" s="7"/>
      <c r="AE818" s="7"/>
      <c r="AF818" s="13"/>
      <c r="AG818" s="13"/>
      <c r="AH818" s="13"/>
      <c r="AI818" s="13"/>
      <c r="AJ818" s="13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1"/>
      <c r="BM818" s="11"/>
      <c r="BN818" s="13"/>
      <c r="BO818" s="13"/>
      <c r="BP818" s="11"/>
    </row>
    <row r="819" ht="15.75" customHeight="1">
      <c r="A819" s="13"/>
      <c r="B819" s="13"/>
      <c r="C819" s="7"/>
      <c r="D819" s="13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13"/>
      <c r="T819" s="13"/>
      <c r="U819" s="13"/>
      <c r="V819" s="13"/>
      <c r="W819" s="7"/>
      <c r="X819" s="7"/>
      <c r="Y819" s="7"/>
      <c r="Z819" s="7"/>
      <c r="AA819" s="7"/>
      <c r="AB819" s="7"/>
      <c r="AC819" s="7"/>
      <c r="AD819" s="7"/>
      <c r="AE819" s="7"/>
      <c r="AF819" s="13"/>
      <c r="AG819" s="13"/>
      <c r="AH819" s="13"/>
      <c r="AI819" s="13"/>
      <c r="AJ819" s="13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1"/>
      <c r="BM819" s="11"/>
      <c r="BN819" s="13"/>
      <c r="BO819" s="13"/>
      <c r="BP819" s="11"/>
    </row>
    <row r="820" ht="15.75" customHeight="1">
      <c r="A820" s="13"/>
      <c r="B820" s="13"/>
      <c r="C820" s="7"/>
      <c r="D820" s="13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13"/>
      <c r="T820" s="13"/>
      <c r="U820" s="13"/>
      <c r="V820" s="13"/>
      <c r="W820" s="7"/>
      <c r="X820" s="7"/>
      <c r="Y820" s="7"/>
      <c r="Z820" s="7"/>
      <c r="AA820" s="7"/>
      <c r="AB820" s="7"/>
      <c r="AC820" s="7"/>
      <c r="AD820" s="7"/>
      <c r="AE820" s="7"/>
      <c r="AF820" s="13"/>
      <c r="AG820" s="13"/>
      <c r="AH820" s="13"/>
      <c r="AI820" s="13"/>
      <c r="AJ820" s="13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1"/>
      <c r="BM820" s="11"/>
      <c r="BN820" s="13"/>
      <c r="BO820" s="13"/>
      <c r="BP820" s="11"/>
    </row>
    <row r="821" ht="15.75" customHeight="1">
      <c r="A821" s="13"/>
      <c r="B821" s="13"/>
      <c r="C821" s="7"/>
      <c r="D821" s="13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13"/>
      <c r="T821" s="13"/>
      <c r="U821" s="13"/>
      <c r="V821" s="13"/>
      <c r="W821" s="7"/>
      <c r="X821" s="7"/>
      <c r="Y821" s="7"/>
      <c r="Z821" s="7"/>
      <c r="AA821" s="7"/>
      <c r="AB821" s="7"/>
      <c r="AC821" s="7"/>
      <c r="AD821" s="7"/>
      <c r="AE821" s="7"/>
      <c r="AF821" s="13"/>
      <c r="AG821" s="13"/>
      <c r="AH821" s="13"/>
      <c r="AI821" s="13"/>
      <c r="AJ821" s="13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1"/>
      <c r="BM821" s="11"/>
      <c r="BN821" s="13"/>
      <c r="BO821" s="13"/>
      <c r="BP821" s="11"/>
    </row>
    <row r="822" ht="15.75" customHeight="1">
      <c r="A822" s="13"/>
      <c r="B822" s="13"/>
      <c r="C822" s="7"/>
      <c r="D822" s="13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13"/>
      <c r="T822" s="13"/>
      <c r="U822" s="13"/>
      <c r="V822" s="13"/>
      <c r="W822" s="7"/>
      <c r="X822" s="7"/>
      <c r="Y822" s="7"/>
      <c r="Z822" s="7"/>
      <c r="AA822" s="7"/>
      <c r="AB822" s="7"/>
      <c r="AC822" s="7"/>
      <c r="AD822" s="7"/>
      <c r="AE822" s="7"/>
      <c r="AF822" s="13"/>
      <c r="AG822" s="13"/>
      <c r="AH822" s="13"/>
      <c r="AI822" s="13"/>
      <c r="AJ822" s="13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1"/>
      <c r="BM822" s="11"/>
      <c r="BN822" s="13"/>
      <c r="BO822" s="13"/>
      <c r="BP822" s="11"/>
    </row>
    <row r="823" ht="15.75" customHeight="1">
      <c r="A823" s="13"/>
      <c r="B823" s="13"/>
      <c r="C823" s="7"/>
      <c r="D823" s="13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13"/>
      <c r="T823" s="13"/>
      <c r="U823" s="13"/>
      <c r="V823" s="13"/>
      <c r="W823" s="7"/>
      <c r="X823" s="7"/>
      <c r="Y823" s="7"/>
      <c r="Z823" s="7"/>
      <c r="AA823" s="7"/>
      <c r="AB823" s="7"/>
      <c r="AC823" s="7"/>
      <c r="AD823" s="7"/>
      <c r="AE823" s="7"/>
      <c r="AF823" s="13"/>
      <c r="AG823" s="13"/>
      <c r="AH823" s="13"/>
      <c r="AI823" s="13"/>
      <c r="AJ823" s="13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1"/>
      <c r="BM823" s="11"/>
      <c r="BN823" s="13"/>
      <c r="BO823" s="13"/>
      <c r="BP823" s="11"/>
    </row>
    <row r="824" ht="15.75" customHeight="1">
      <c r="A824" s="13"/>
      <c r="B824" s="13"/>
      <c r="C824" s="7"/>
      <c r="D824" s="13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13"/>
      <c r="T824" s="13"/>
      <c r="U824" s="13"/>
      <c r="V824" s="13"/>
      <c r="W824" s="7"/>
      <c r="X824" s="7"/>
      <c r="Y824" s="7"/>
      <c r="Z824" s="7"/>
      <c r="AA824" s="7"/>
      <c r="AB824" s="7"/>
      <c r="AC824" s="7"/>
      <c r="AD824" s="7"/>
      <c r="AE824" s="7"/>
      <c r="AF824" s="13"/>
      <c r="AG824" s="13"/>
      <c r="AH824" s="13"/>
      <c r="AI824" s="13"/>
      <c r="AJ824" s="13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1"/>
      <c r="BM824" s="11"/>
      <c r="BN824" s="13"/>
      <c r="BO824" s="13"/>
      <c r="BP824" s="11"/>
    </row>
    <row r="825" ht="15.75" customHeight="1">
      <c r="A825" s="13"/>
      <c r="B825" s="13"/>
      <c r="C825" s="7"/>
      <c r="D825" s="13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13"/>
      <c r="T825" s="13"/>
      <c r="U825" s="13"/>
      <c r="V825" s="13"/>
      <c r="W825" s="7"/>
      <c r="X825" s="7"/>
      <c r="Y825" s="7"/>
      <c r="Z825" s="7"/>
      <c r="AA825" s="7"/>
      <c r="AB825" s="7"/>
      <c r="AC825" s="7"/>
      <c r="AD825" s="7"/>
      <c r="AE825" s="7"/>
      <c r="AF825" s="13"/>
      <c r="AG825" s="13"/>
      <c r="AH825" s="13"/>
      <c r="AI825" s="13"/>
      <c r="AJ825" s="13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1"/>
      <c r="BM825" s="11"/>
      <c r="BN825" s="13"/>
      <c r="BO825" s="13"/>
      <c r="BP825" s="11"/>
    </row>
    <row r="826" ht="15.75" customHeight="1">
      <c r="A826" s="13"/>
      <c r="B826" s="13"/>
      <c r="C826" s="7"/>
      <c r="D826" s="13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13"/>
      <c r="T826" s="13"/>
      <c r="U826" s="13"/>
      <c r="V826" s="13"/>
      <c r="W826" s="7"/>
      <c r="X826" s="7"/>
      <c r="Y826" s="7"/>
      <c r="Z826" s="7"/>
      <c r="AA826" s="7"/>
      <c r="AB826" s="7"/>
      <c r="AC826" s="7"/>
      <c r="AD826" s="7"/>
      <c r="AE826" s="7"/>
      <c r="AF826" s="13"/>
      <c r="AG826" s="13"/>
      <c r="AH826" s="13"/>
      <c r="AI826" s="13"/>
      <c r="AJ826" s="13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1"/>
      <c r="BM826" s="11"/>
      <c r="BN826" s="13"/>
      <c r="BO826" s="13"/>
      <c r="BP826" s="11"/>
    </row>
    <row r="827" ht="15.75" customHeight="1">
      <c r="A827" s="13"/>
      <c r="B827" s="13"/>
      <c r="C827" s="7"/>
      <c r="D827" s="13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13"/>
      <c r="T827" s="13"/>
      <c r="U827" s="13"/>
      <c r="V827" s="13"/>
      <c r="W827" s="7"/>
      <c r="X827" s="7"/>
      <c r="Y827" s="7"/>
      <c r="Z827" s="7"/>
      <c r="AA827" s="7"/>
      <c r="AB827" s="7"/>
      <c r="AC827" s="7"/>
      <c r="AD827" s="7"/>
      <c r="AE827" s="7"/>
      <c r="AF827" s="13"/>
      <c r="AG827" s="13"/>
      <c r="AH827" s="13"/>
      <c r="AI827" s="13"/>
      <c r="AJ827" s="13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1"/>
      <c r="BM827" s="11"/>
      <c r="BN827" s="13"/>
      <c r="BO827" s="13"/>
      <c r="BP827" s="11"/>
    </row>
    <row r="828" ht="15.75" customHeight="1">
      <c r="A828" s="13"/>
      <c r="B828" s="13"/>
      <c r="C828" s="7"/>
      <c r="D828" s="13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13"/>
      <c r="T828" s="13"/>
      <c r="U828" s="13"/>
      <c r="V828" s="13"/>
      <c r="W828" s="7"/>
      <c r="X828" s="7"/>
      <c r="Y828" s="7"/>
      <c r="Z828" s="7"/>
      <c r="AA828" s="7"/>
      <c r="AB828" s="7"/>
      <c r="AC828" s="7"/>
      <c r="AD828" s="7"/>
      <c r="AE828" s="7"/>
      <c r="AF828" s="13"/>
      <c r="AG828" s="13"/>
      <c r="AH828" s="13"/>
      <c r="AI828" s="13"/>
      <c r="AJ828" s="13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1"/>
      <c r="BM828" s="11"/>
      <c r="BN828" s="13"/>
      <c r="BO828" s="13"/>
      <c r="BP828" s="11"/>
    </row>
    <row r="829" ht="15.75" customHeight="1">
      <c r="A829" s="13"/>
      <c r="B829" s="13"/>
      <c r="C829" s="7"/>
      <c r="D829" s="13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13"/>
      <c r="T829" s="13"/>
      <c r="U829" s="13"/>
      <c r="V829" s="13"/>
      <c r="W829" s="7"/>
      <c r="X829" s="7"/>
      <c r="Y829" s="7"/>
      <c r="Z829" s="7"/>
      <c r="AA829" s="7"/>
      <c r="AB829" s="7"/>
      <c r="AC829" s="7"/>
      <c r="AD829" s="7"/>
      <c r="AE829" s="7"/>
      <c r="AF829" s="13"/>
      <c r="AG829" s="13"/>
      <c r="AH829" s="13"/>
      <c r="AI829" s="13"/>
      <c r="AJ829" s="13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1"/>
      <c r="BM829" s="11"/>
      <c r="BN829" s="13"/>
      <c r="BO829" s="13"/>
      <c r="BP829" s="11"/>
    </row>
    <row r="830" ht="15.75" customHeight="1">
      <c r="A830" s="13"/>
      <c r="B830" s="13"/>
      <c r="C830" s="7"/>
      <c r="D830" s="13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13"/>
      <c r="T830" s="13"/>
      <c r="U830" s="13"/>
      <c r="V830" s="13"/>
      <c r="W830" s="7"/>
      <c r="X830" s="7"/>
      <c r="Y830" s="7"/>
      <c r="Z830" s="7"/>
      <c r="AA830" s="7"/>
      <c r="AB830" s="7"/>
      <c r="AC830" s="7"/>
      <c r="AD830" s="7"/>
      <c r="AE830" s="7"/>
      <c r="AF830" s="13"/>
      <c r="AG830" s="13"/>
      <c r="AH830" s="13"/>
      <c r="AI830" s="13"/>
      <c r="AJ830" s="13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1"/>
      <c r="BM830" s="11"/>
      <c r="BN830" s="13"/>
      <c r="BO830" s="13"/>
      <c r="BP830" s="11"/>
    </row>
    <row r="831" ht="15.75" customHeight="1">
      <c r="A831" s="13"/>
      <c r="B831" s="13"/>
      <c r="C831" s="7"/>
      <c r="D831" s="13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13"/>
      <c r="T831" s="13"/>
      <c r="U831" s="13"/>
      <c r="V831" s="13"/>
      <c r="W831" s="7"/>
      <c r="X831" s="7"/>
      <c r="Y831" s="7"/>
      <c r="Z831" s="7"/>
      <c r="AA831" s="7"/>
      <c r="AB831" s="7"/>
      <c r="AC831" s="7"/>
      <c r="AD831" s="7"/>
      <c r="AE831" s="7"/>
      <c r="AF831" s="13"/>
      <c r="AG831" s="13"/>
      <c r="AH831" s="13"/>
      <c r="AI831" s="13"/>
      <c r="AJ831" s="13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1"/>
      <c r="BM831" s="11"/>
      <c r="BN831" s="13"/>
      <c r="BO831" s="13"/>
      <c r="BP831" s="11"/>
    </row>
    <row r="832" ht="15.75" customHeight="1">
      <c r="A832" s="13"/>
      <c r="B832" s="13"/>
      <c r="C832" s="7"/>
      <c r="D832" s="13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13"/>
      <c r="T832" s="13"/>
      <c r="U832" s="13"/>
      <c r="V832" s="13"/>
      <c r="W832" s="7"/>
      <c r="X832" s="7"/>
      <c r="Y832" s="7"/>
      <c r="Z832" s="7"/>
      <c r="AA832" s="7"/>
      <c r="AB832" s="7"/>
      <c r="AC832" s="7"/>
      <c r="AD832" s="7"/>
      <c r="AE832" s="7"/>
      <c r="AF832" s="13"/>
      <c r="AG832" s="13"/>
      <c r="AH832" s="13"/>
      <c r="AI832" s="13"/>
      <c r="AJ832" s="13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1"/>
      <c r="BM832" s="11"/>
      <c r="BN832" s="13"/>
      <c r="BO832" s="13"/>
      <c r="BP832" s="11"/>
    </row>
    <row r="833" ht="15.75" customHeight="1">
      <c r="A833" s="13"/>
      <c r="B833" s="13"/>
      <c r="C833" s="7"/>
      <c r="D833" s="13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13"/>
      <c r="T833" s="13"/>
      <c r="U833" s="13"/>
      <c r="V833" s="13"/>
      <c r="W833" s="7"/>
      <c r="X833" s="7"/>
      <c r="Y833" s="7"/>
      <c r="Z833" s="7"/>
      <c r="AA833" s="7"/>
      <c r="AB833" s="7"/>
      <c r="AC833" s="7"/>
      <c r="AD833" s="7"/>
      <c r="AE833" s="7"/>
      <c r="AF833" s="13"/>
      <c r="AG833" s="13"/>
      <c r="AH833" s="13"/>
      <c r="AI833" s="13"/>
      <c r="AJ833" s="13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1"/>
      <c r="BM833" s="11"/>
      <c r="BN833" s="13"/>
      <c r="BO833" s="13"/>
      <c r="BP833" s="11"/>
    </row>
    <row r="834" ht="15.75" customHeight="1">
      <c r="A834" s="13"/>
      <c r="B834" s="13"/>
      <c r="C834" s="7"/>
      <c r="D834" s="13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13"/>
      <c r="T834" s="13"/>
      <c r="U834" s="13"/>
      <c r="V834" s="13"/>
      <c r="W834" s="7"/>
      <c r="X834" s="7"/>
      <c r="Y834" s="7"/>
      <c r="Z834" s="7"/>
      <c r="AA834" s="7"/>
      <c r="AB834" s="7"/>
      <c r="AC834" s="7"/>
      <c r="AD834" s="7"/>
      <c r="AE834" s="7"/>
      <c r="AF834" s="13"/>
      <c r="AG834" s="13"/>
      <c r="AH834" s="13"/>
      <c r="AI834" s="13"/>
      <c r="AJ834" s="13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1"/>
      <c r="BM834" s="11"/>
      <c r="BN834" s="13"/>
      <c r="BO834" s="13"/>
      <c r="BP834" s="11"/>
    </row>
    <row r="835" ht="15.75" customHeight="1">
      <c r="A835" s="13"/>
      <c r="B835" s="13"/>
      <c r="C835" s="7"/>
      <c r="D835" s="13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13"/>
      <c r="T835" s="13"/>
      <c r="U835" s="13"/>
      <c r="V835" s="13"/>
      <c r="W835" s="7"/>
      <c r="X835" s="7"/>
      <c r="Y835" s="7"/>
      <c r="Z835" s="7"/>
      <c r="AA835" s="7"/>
      <c r="AB835" s="7"/>
      <c r="AC835" s="7"/>
      <c r="AD835" s="7"/>
      <c r="AE835" s="7"/>
      <c r="AF835" s="13"/>
      <c r="AG835" s="13"/>
      <c r="AH835" s="13"/>
      <c r="AI835" s="13"/>
      <c r="AJ835" s="13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1"/>
      <c r="BM835" s="11"/>
      <c r="BN835" s="13"/>
      <c r="BO835" s="13"/>
      <c r="BP835" s="11"/>
    </row>
    <row r="836" ht="15.75" customHeight="1">
      <c r="A836" s="13"/>
      <c r="B836" s="13"/>
      <c r="C836" s="7"/>
      <c r="D836" s="13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13"/>
      <c r="T836" s="13"/>
      <c r="U836" s="13"/>
      <c r="V836" s="13"/>
      <c r="W836" s="7"/>
      <c r="X836" s="7"/>
      <c r="Y836" s="7"/>
      <c r="Z836" s="7"/>
      <c r="AA836" s="7"/>
      <c r="AB836" s="7"/>
      <c r="AC836" s="7"/>
      <c r="AD836" s="7"/>
      <c r="AE836" s="7"/>
      <c r="AF836" s="13"/>
      <c r="AG836" s="13"/>
      <c r="AH836" s="13"/>
      <c r="AI836" s="13"/>
      <c r="AJ836" s="13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1"/>
      <c r="BM836" s="11"/>
      <c r="BN836" s="13"/>
      <c r="BO836" s="13"/>
      <c r="BP836" s="11"/>
    </row>
    <row r="837" ht="15.75" customHeight="1">
      <c r="A837" s="13"/>
      <c r="B837" s="13"/>
      <c r="C837" s="7"/>
      <c r="D837" s="13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13"/>
      <c r="T837" s="13"/>
      <c r="U837" s="13"/>
      <c r="V837" s="13"/>
      <c r="W837" s="7"/>
      <c r="X837" s="7"/>
      <c r="Y837" s="7"/>
      <c r="Z837" s="7"/>
      <c r="AA837" s="7"/>
      <c r="AB837" s="7"/>
      <c r="AC837" s="7"/>
      <c r="AD837" s="7"/>
      <c r="AE837" s="7"/>
      <c r="AF837" s="13"/>
      <c r="AG837" s="13"/>
      <c r="AH837" s="13"/>
      <c r="AI837" s="13"/>
      <c r="AJ837" s="13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1"/>
      <c r="BM837" s="11"/>
      <c r="BN837" s="13"/>
      <c r="BO837" s="13"/>
      <c r="BP837" s="11"/>
    </row>
    <row r="838" ht="15.75" customHeight="1">
      <c r="A838" s="13"/>
      <c r="B838" s="13"/>
      <c r="C838" s="7"/>
      <c r="D838" s="13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13"/>
      <c r="T838" s="13"/>
      <c r="U838" s="13"/>
      <c r="V838" s="13"/>
      <c r="W838" s="7"/>
      <c r="X838" s="7"/>
      <c r="Y838" s="7"/>
      <c r="Z838" s="7"/>
      <c r="AA838" s="7"/>
      <c r="AB838" s="7"/>
      <c r="AC838" s="7"/>
      <c r="AD838" s="7"/>
      <c r="AE838" s="7"/>
      <c r="AF838" s="13"/>
      <c r="AG838" s="13"/>
      <c r="AH838" s="13"/>
      <c r="AI838" s="13"/>
      <c r="AJ838" s="13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1"/>
      <c r="BM838" s="11"/>
      <c r="BN838" s="13"/>
      <c r="BO838" s="13"/>
      <c r="BP838" s="11"/>
    </row>
    <row r="839" ht="15.75" customHeight="1">
      <c r="A839" s="13"/>
      <c r="B839" s="13"/>
      <c r="C839" s="7"/>
      <c r="D839" s="13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13"/>
      <c r="T839" s="13"/>
      <c r="U839" s="13"/>
      <c r="V839" s="13"/>
      <c r="W839" s="7"/>
      <c r="X839" s="7"/>
      <c r="Y839" s="7"/>
      <c r="Z839" s="7"/>
      <c r="AA839" s="7"/>
      <c r="AB839" s="7"/>
      <c r="AC839" s="7"/>
      <c r="AD839" s="7"/>
      <c r="AE839" s="7"/>
      <c r="AF839" s="13"/>
      <c r="AG839" s="13"/>
      <c r="AH839" s="13"/>
      <c r="AI839" s="13"/>
      <c r="AJ839" s="13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1"/>
      <c r="BM839" s="11"/>
      <c r="BN839" s="13"/>
      <c r="BO839" s="13"/>
      <c r="BP839" s="11"/>
    </row>
    <row r="840" ht="15.75" customHeight="1">
      <c r="A840" s="13"/>
      <c r="B840" s="13"/>
      <c r="C840" s="7"/>
      <c r="D840" s="13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13"/>
      <c r="T840" s="13"/>
      <c r="U840" s="13"/>
      <c r="V840" s="13"/>
      <c r="W840" s="7"/>
      <c r="X840" s="7"/>
      <c r="Y840" s="7"/>
      <c r="Z840" s="7"/>
      <c r="AA840" s="7"/>
      <c r="AB840" s="7"/>
      <c r="AC840" s="7"/>
      <c r="AD840" s="7"/>
      <c r="AE840" s="7"/>
      <c r="AF840" s="13"/>
      <c r="AG840" s="13"/>
      <c r="AH840" s="13"/>
      <c r="AI840" s="13"/>
      <c r="AJ840" s="13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1"/>
      <c r="BM840" s="11"/>
      <c r="BN840" s="13"/>
      <c r="BO840" s="13"/>
      <c r="BP840" s="11"/>
    </row>
    <row r="841" ht="15.75" customHeight="1">
      <c r="A841" s="13"/>
      <c r="B841" s="13"/>
      <c r="C841" s="7"/>
      <c r="D841" s="13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13"/>
      <c r="T841" s="13"/>
      <c r="U841" s="13"/>
      <c r="V841" s="13"/>
      <c r="W841" s="7"/>
      <c r="X841" s="7"/>
      <c r="Y841" s="7"/>
      <c r="Z841" s="7"/>
      <c r="AA841" s="7"/>
      <c r="AB841" s="7"/>
      <c r="AC841" s="7"/>
      <c r="AD841" s="7"/>
      <c r="AE841" s="7"/>
      <c r="AF841" s="13"/>
      <c r="AG841" s="13"/>
      <c r="AH841" s="13"/>
      <c r="AI841" s="13"/>
      <c r="AJ841" s="13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1"/>
      <c r="BM841" s="11"/>
      <c r="BN841" s="13"/>
      <c r="BO841" s="13"/>
      <c r="BP841" s="11"/>
    </row>
    <row r="842" ht="15.75" customHeight="1">
      <c r="A842" s="13"/>
      <c r="B842" s="13"/>
      <c r="C842" s="7"/>
      <c r="D842" s="13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13"/>
      <c r="T842" s="13"/>
      <c r="U842" s="13"/>
      <c r="V842" s="13"/>
      <c r="W842" s="7"/>
      <c r="X842" s="7"/>
      <c r="Y842" s="7"/>
      <c r="Z842" s="7"/>
      <c r="AA842" s="7"/>
      <c r="AB842" s="7"/>
      <c r="AC842" s="7"/>
      <c r="AD842" s="7"/>
      <c r="AE842" s="7"/>
      <c r="AF842" s="13"/>
      <c r="AG842" s="13"/>
      <c r="AH842" s="13"/>
      <c r="AI842" s="13"/>
      <c r="AJ842" s="13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1"/>
      <c r="BM842" s="11"/>
      <c r="BN842" s="13"/>
      <c r="BO842" s="13"/>
      <c r="BP842" s="11"/>
    </row>
    <row r="843" ht="15.75" customHeight="1">
      <c r="A843" s="13"/>
      <c r="B843" s="13"/>
      <c r="C843" s="7"/>
      <c r="D843" s="13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13"/>
      <c r="T843" s="13"/>
      <c r="U843" s="13"/>
      <c r="V843" s="13"/>
      <c r="W843" s="7"/>
      <c r="X843" s="7"/>
      <c r="Y843" s="7"/>
      <c r="Z843" s="7"/>
      <c r="AA843" s="7"/>
      <c r="AB843" s="7"/>
      <c r="AC843" s="7"/>
      <c r="AD843" s="7"/>
      <c r="AE843" s="7"/>
      <c r="AF843" s="13"/>
      <c r="AG843" s="13"/>
      <c r="AH843" s="13"/>
      <c r="AI843" s="13"/>
      <c r="AJ843" s="13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1"/>
      <c r="BM843" s="11"/>
      <c r="BN843" s="13"/>
      <c r="BO843" s="13"/>
      <c r="BP843" s="11"/>
    </row>
    <row r="844" ht="15.75" customHeight="1">
      <c r="A844" s="13"/>
      <c r="B844" s="13"/>
      <c r="C844" s="7"/>
      <c r="D844" s="13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13"/>
      <c r="T844" s="13"/>
      <c r="U844" s="13"/>
      <c r="V844" s="13"/>
      <c r="W844" s="7"/>
      <c r="X844" s="7"/>
      <c r="Y844" s="7"/>
      <c r="Z844" s="7"/>
      <c r="AA844" s="7"/>
      <c r="AB844" s="7"/>
      <c r="AC844" s="7"/>
      <c r="AD844" s="7"/>
      <c r="AE844" s="7"/>
      <c r="AF844" s="13"/>
      <c r="AG844" s="13"/>
      <c r="AH844" s="13"/>
      <c r="AI844" s="13"/>
      <c r="AJ844" s="13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1"/>
      <c r="BM844" s="11"/>
      <c r="BN844" s="13"/>
      <c r="BO844" s="13"/>
      <c r="BP844" s="11"/>
    </row>
    <row r="845" ht="15.75" customHeight="1">
      <c r="A845" s="13"/>
      <c r="B845" s="13"/>
      <c r="C845" s="7"/>
      <c r="D845" s="13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13"/>
      <c r="T845" s="13"/>
      <c r="U845" s="13"/>
      <c r="V845" s="13"/>
      <c r="W845" s="7"/>
      <c r="X845" s="7"/>
      <c r="Y845" s="7"/>
      <c r="Z845" s="7"/>
      <c r="AA845" s="7"/>
      <c r="AB845" s="7"/>
      <c r="AC845" s="7"/>
      <c r="AD845" s="7"/>
      <c r="AE845" s="7"/>
      <c r="AF845" s="13"/>
      <c r="AG845" s="13"/>
      <c r="AH845" s="13"/>
      <c r="AI845" s="13"/>
      <c r="AJ845" s="13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1"/>
      <c r="BM845" s="11"/>
      <c r="BN845" s="13"/>
      <c r="BO845" s="13"/>
      <c r="BP845" s="11"/>
    </row>
    <row r="846" ht="15.75" customHeight="1">
      <c r="A846" s="13"/>
      <c r="B846" s="13"/>
      <c r="C846" s="7"/>
      <c r="D846" s="13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13"/>
      <c r="T846" s="13"/>
      <c r="U846" s="13"/>
      <c r="V846" s="13"/>
      <c r="W846" s="7"/>
      <c r="X846" s="7"/>
      <c r="Y846" s="7"/>
      <c r="Z846" s="7"/>
      <c r="AA846" s="7"/>
      <c r="AB846" s="7"/>
      <c r="AC846" s="7"/>
      <c r="AD846" s="7"/>
      <c r="AE846" s="7"/>
      <c r="AF846" s="13"/>
      <c r="AG846" s="13"/>
      <c r="AH846" s="13"/>
      <c r="AI846" s="13"/>
      <c r="AJ846" s="13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1"/>
      <c r="BM846" s="11"/>
      <c r="BN846" s="13"/>
      <c r="BO846" s="13"/>
      <c r="BP846" s="11"/>
    </row>
    <row r="847" ht="15.75" customHeight="1">
      <c r="A847" s="13"/>
      <c r="B847" s="13"/>
      <c r="C847" s="7"/>
      <c r="D847" s="13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13"/>
      <c r="T847" s="13"/>
      <c r="U847" s="13"/>
      <c r="V847" s="13"/>
      <c r="W847" s="7"/>
      <c r="X847" s="7"/>
      <c r="Y847" s="7"/>
      <c r="Z847" s="7"/>
      <c r="AA847" s="7"/>
      <c r="AB847" s="7"/>
      <c r="AC847" s="7"/>
      <c r="AD847" s="7"/>
      <c r="AE847" s="7"/>
      <c r="AF847" s="13"/>
      <c r="AG847" s="13"/>
      <c r="AH847" s="13"/>
      <c r="AI847" s="13"/>
      <c r="AJ847" s="13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1"/>
      <c r="BM847" s="11"/>
      <c r="BN847" s="13"/>
      <c r="BO847" s="13"/>
      <c r="BP847" s="11"/>
    </row>
    <row r="848" ht="15.75" customHeight="1">
      <c r="A848" s="13"/>
      <c r="B848" s="13"/>
      <c r="C848" s="7"/>
      <c r="D848" s="13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13"/>
      <c r="T848" s="13"/>
      <c r="U848" s="13"/>
      <c r="V848" s="13"/>
      <c r="W848" s="7"/>
      <c r="X848" s="7"/>
      <c r="Y848" s="7"/>
      <c r="Z848" s="7"/>
      <c r="AA848" s="7"/>
      <c r="AB848" s="7"/>
      <c r="AC848" s="7"/>
      <c r="AD848" s="7"/>
      <c r="AE848" s="7"/>
      <c r="AF848" s="13"/>
      <c r="AG848" s="13"/>
      <c r="AH848" s="13"/>
      <c r="AI848" s="13"/>
      <c r="AJ848" s="13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1"/>
      <c r="BM848" s="11"/>
      <c r="BN848" s="13"/>
      <c r="BO848" s="13"/>
      <c r="BP848" s="11"/>
    </row>
    <row r="849" ht="15.75" customHeight="1">
      <c r="A849" s="13"/>
      <c r="B849" s="13"/>
      <c r="C849" s="7"/>
      <c r="D849" s="13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13"/>
      <c r="T849" s="13"/>
      <c r="U849" s="13"/>
      <c r="V849" s="13"/>
      <c r="W849" s="7"/>
      <c r="X849" s="7"/>
      <c r="Y849" s="7"/>
      <c r="Z849" s="7"/>
      <c r="AA849" s="7"/>
      <c r="AB849" s="7"/>
      <c r="AC849" s="7"/>
      <c r="AD849" s="7"/>
      <c r="AE849" s="7"/>
      <c r="AF849" s="13"/>
      <c r="AG849" s="13"/>
      <c r="AH849" s="13"/>
      <c r="AI849" s="13"/>
      <c r="AJ849" s="13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1"/>
      <c r="BM849" s="11"/>
      <c r="BN849" s="13"/>
      <c r="BO849" s="13"/>
      <c r="BP849" s="11"/>
    </row>
    <row r="850" ht="15.75" customHeight="1">
      <c r="A850" s="13"/>
      <c r="B850" s="13"/>
      <c r="C850" s="7"/>
      <c r="D850" s="13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13"/>
      <c r="T850" s="13"/>
      <c r="U850" s="13"/>
      <c r="V850" s="13"/>
      <c r="W850" s="7"/>
      <c r="X850" s="7"/>
      <c r="Y850" s="7"/>
      <c r="Z850" s="7"/>
      <c r="AA850" s="7"/>
      <c r="AB850" s="7"/>
      <c r="AC850" s="7"/>
      <c r="AD850" s="7"/>
      <c r="AE850" s="7"/>
      <c r="AF850" s="13"/>
      <c r="AG850" s="13"/>
      <c r="AH850" s="13"/>
      <c r="AI850" s="13"/>
      <c r="AJ850" s="13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1"/>
      <c r="BM850" s="11"/>
      <c r="BN850" s="13"/>
      <c r="BO850" s="13"/>
      <c r="BP850" s="11"/>
    </row>
    <row r="851" ht="15.75" customHeight="1">
      <c r="A851" s="13"/>
      <c r="B851" s="13"/>
      <c r="C851" s="7"/>
      <c r="D851" s="13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13"/>
      <c r="T851" s="13"/>
      <c r="U851" s="13"/>
      <c r="V851" s="13"/>
      <c r="W851" s="7"/>
      <c r="X851" s="7"/>
      <c r="Y851" s="7"/>
      <c r="Z851" s="7"/>
      <c r="AA851" s="7"/>
      <c r="AB851" s="7"/>
      <c r="AC851" s="7"/>
      <c r="AD851" s="7"/>
      <c r="AE851" s="7"/>
      <c r="AF851" s="13"/>
      <c r="AG851" s="13"/>
      <c r="AH851" s="13"/>
      <c r="AI851" s="13"/>
      <c r="AJ851" s="13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1"/>
      <c r="BM851" s="11"/>
      <c r="BN851" s="13"/>
      <c r="BO851" s="13"/>
      <c r="BP851" s="11"/>
    </row>
    <row r="852" ht="15.75" customHeight="1">
      <c r="A852" s="13"/>
      <c r="B852" s="13"/>
      <c r="C852" s="7"/>
      <c r="D852" s="13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13"/>
      <c r="T852" s="13"/>
      <c r="U852" s="13"/>
      <c r="V852" s="13"/>
      <c r="W852" s="7"/>
      <c r="X852" s="7"/>
      <c r="Y852" s="7"/>
      <c r="Z852" s="7"/>
      <c r="AA852" s="7"/>
      <c r="AB852" s="7"/>
      <c r="AC852" s="7"/>
      <c r="AD852" s="7"/>
      <c r="AE852" s="7"/>
      <c r="AF852" s="13"/>
      <c r="AG852" s="13"/>
      <c r="AH852" s="13"/>
      <c r="AI852" s="13"/>
      <c r="AJ852" s="13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1"/>
      <c r="BM852" s="11"/>
      <c r="BN852" s="13"/>
      <c r="BO852" s="13"/>
      <c r="BP852" s="11"/>
    </row>
    <row r="853" ht="15.75" customHeight="1">
      <c r="A853" s="13"/>
      <c r="B853" s="13"/>
      <c r="C853" s="7"/>
      <c r="D853" s="13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13"/>
      <c r="T853" s="13"/>
      <c r="U853" s="13"/>
      <c r="V853" s="13"/>
      <c r="W853" s="7"/>
      <c r="X853" s="7"/>
      <c r="Y853" s="7"/>
      <c r="Z853" s="7"/>
      <c r="AA853" s="7"/>
      <c r="AB853" s="7"/>
      <c r="AC853" s="7"/>
      <c r="AD853" s="7"/>
      <c r="AE853" s="7"/>
      <c r="AF853" s="13"/>
      <c r="AG853" s="13"/>
      <c r="AH853" s="13"/>
      <c r="AI853" s="13"/>
      <c r="AJ853" s="13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1"/>
      <c r="BM853" s="11"/>
      <c r="BN853" s="13"/>
      <c r="BO853" s="13"/>
      <c r="BP853" s="11"/>
    </row>
    <row r="854" ht="15.75" customHeight="1">
      <c r="A854" s="13"/>
      <c r="B854" s="13"/>
      <c r="C854" s="7"/>
      <c r="D854" s="13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13"/>
      <c r="T854" s="13"/>
      <c r="U854" s="13"/>
      <c r="V854" s="13"/>
      <c r="W854" s="7"/>
      <c r="X854" s="7"/>
      <c r="Y854" s="7"/>
      <c r="Z854" s="7"/>
      <c r="AA854" s="7"/>
      <c r="AB854" s="7"/>
      <c r="AC854" s="7"/>
      <c r="AD854" s="7"/>
      <c r="AE854" s="7"/>
      <c r="AF854" s="13"/>
      <c r="AG854" s="13"/>
      <c r="AH854" s="13"/>
      <c r="AI854" s="13"/>
      <c r="AJ854" s="13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1"/>
      <c r="BM854" s="11"/>
      <c r="BN854" s="13"/>
      <c r="BO854" s="13"/>
      <c r="BP854" s="11"/>
    </row>
    <row r="855" ht="15.75" customHeight="1">
      <c r="A855" s="13"/>
      <c r="B855" s="13"/>
      <c r="C855" s="7"/>
      <c r="D855" s="13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13"/>
      <c r="T855" s="13"/>
      <c r="U855" s="13"/>
      <c r="V855" s="13"/>
      <c r="W855" s="7"/>
      <c r="X855" s="7"/>
      <c r="Y855" s="7"/>
      <c r="Z855" s="7"/>
      <c r="AA855" s="7"/>
      <c r="AB855" s="7"/>
      <c r="AC855" s="7"/>
      <c r="AD855" s="7"/>
      <c r="AE855" s="7"/>
      <c r="AF855" s="13"/>
      <c r="AG855" s="13"/>
      <c r="AH855" s="13"/>
      <c r="AI855" s="13"/>
      <c r="AJ855" s="13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1"/>
      <c r="BM855" s="11"/>
      <c r="BN855" s="13"/>
      <c r="BO855" s="13"/>
      <c r="BP855" s="11"/>
    </row>
    <row r="856" ht="15.75" customHeight="1">
      <c r="A856" s="13"/>
      <c r="B856" s="13"/>
      <c r="C856" s="7"/>
      <c r="D856" s="13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13"/>
      <c r="T856" s="13"/>
      <c r="U856" s="13"/>
      <c r="V856" s="13"/>
      <c r="W856" s="7"/>
      <c r="X856" s="7"/>
      <c r="Y856" s="7"/>
      <c r="Z856" s="7"/>
      <c r="AA856" s="7"/>
      <c r="AB856" s="7"/>
      <c r="AC856" s="7"/>
      <c r="AD856" s="7"/>
      <c r="AE856" s="7"/>
      <c r="AF856" s="13"/>
      <c r="AG856" s="13"/>
      <c r="AH856" s="13"/>
      <c r="AI856" s="13"/>
      <c r="AJ856" s="13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1"/>
      <c r="BM856" s="11"/>
      <c r="BN856" s="13"/>
      <c r="BO856" s="13"/>
      <c r="BP856" s="11"/>
    </row>
    <row r="857" ht="15.75" customHeight="1">
      <c r="A857" s="13"/>
      <c r="B857" s="13"/>
      <c r="C857" s="7"/>
      <c r="D857" s="13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13"/>
      <c r="T857" s="13"/>
      <c r="U857" s="13"/>
      <c r="V857" s="13"/>
      <c r="W857" s="7"/>
      <c r="X857" s="7"/>
      <c r="Y857" s="7"/>
      <c r="Z857" s="7"/>
      <c r="AA857" s="7"/>
      <c r="AB857" s="7"/>
      <c r="AC857" s="7"/>
      <c r="AD857" s="7"/>
      <c r="AE857" s="7"/>
      <c r="AF857" s="13"/>
      <c r="AG857" s="13"/>
      <c r="AH857" s="13"/>
      <c r="AI857" s="13"/>
      <c r="AJ857" s="13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1"/>
      <c r="BM857" s="11"/>
      <c r="BN857" s="13"/>
      <c r="BO857" s="13"/>
      <c r="BP857" s="11"/>
    </row>
    <row r="858" ht="15.75" customHeight="1">
      <c r="A858" s="13"/>
      <c r="B858" s="13"/>
      <c r="C858" s="7"/>
      <c r="D858" s="13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13"/>
      <c r="T858" s="13"/>
      <c r="U858" s="13"/>
      <c r="V858" s="13"/>
      <c r="W858" s="7"/>
      <c r="X858" s="7"/>
      <c r="Y858" s="7"/>
      <c r="Z858" s="7"/>
      <c r="AA858" s="7"/>
      <c r="AB858" s="7"/>
      <c r="AC858" s="7"/>
      <c r="AD858" s="7"/>
      <c r="AE858" s="7"/>
      <c r="AF858" s="13"/>
      <c r="AG858" s="13"/>
      <c r="AH858" s="13"/>
      <c r="AI858" s="13"/>
      <c r="AJ858" s="13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1"/>
      <c r="BM858" s="11"/>
      <c r="BN858" s="13"/>
      <c r="BO858" s="13"/>
      <c r="BP858" s="11"/>
    </row>
    <row r="859" ht="15.75" customHeight="1">
      <c r="A859" s="13"/>
      <c r="B859" s="13"/>
      <c r="C859" s="7"/>
      <c r="D859" s="13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13"/>
      <c r="T859" s="13"/>
      <c r="U859" s="13"/>
      <c r="V859" s="13"/>
      <c r="W859" s="7"/>
      <c r="X859" s="7"/>
      <c r="Y859" s="7"/>
      <c r="Z859" s="7"/>
      <c r="AA859" s="7"/>
      <c r="AB859" s="7"/>
      <c r="AC859" s="7"/>
      <c r="AD859" s="7"/>
      <c r="AE859" s="7"/>
      <c r="AF859" s="13"/>
      <c r="AG859" s="13"/>
      <c r="AH859" s="13"/>
      <c r="AI859" s="13"/>
      <c r="AJ859" s="13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1"/>
      <c r="BM859" s="11"/>
      <c r="BN859" s="13"/>
      <c r="BO859" s="13"/>
      <c r="BP859" s="11"/>
    </row>
    <row r="860" ht="15.75" customHeight="1">
      <c r="A860" s="13"/>
      <c r="B860" s="13"/>
      <c r="C860" s="7"/>
      <c r="D860" s="13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13"/>
      <c r="T860" s="13"/>
      <c r="U860" s="13"/>
      <c r="V860" s="13"/>
      <c r="W860" s="7"/>
      <c r="X860" s="7"/>
      <c r="Y860" s="7"/>
      <c r="Z860" s="7"/>
      <c r="AA860" s="7"/>
      <c r="AB860" s="7"/>
      <c r="AC860" s="7"/>
      <c r="AD860" s="7"/>
      <c r="AE860" s="7"/>
      <c r="AF860" s="13"/>
      <c r="AG860" s="13"/>
      <c r="AH860" s="13"/>
      <c r="AI860" s="13"/>
      <c r="AJ860" s="13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1"/>
      <c r="BM860" s="11"/>
      <c r="BN860" s="13"/>
      <c r="BO860" s="13"/>
      <c r="BP860" s="11"/>
    </row>
    <row r="861" ht="15.75" customHeight="1">
      <c r="A861" s="13"/>
      <c r="B861" s="13"/>
      <c r="C861" s="7"/>
      <c r="D861" s="13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13"/>
      <c r="T861" s="13"/>
      <c r="U861" s="13"/>
      <c r="V861" s="13"/>
      <c r="W861" s="7"/>
      <c r="X861" s="7"/>
      <c r="Y861" s="7"/>
      <c r="Z861" s="7"/>
      <c r="AA861" s="7"/>
      <c r="AB861" s="7"/>
      <c r="AC861" s="7"/>
      <c r="AD861" s="7"/>
      <c r="AE861" s="7"/>
      <c r="AF861" s="13"/>
      <c r="AG861" s="13"/>
      <c r="AH861" s="13"/>
      <c r="AI861" s="13"/>
      <c r="AJ861" s="13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1"/>
      <c r="BM861" s="11"/>
      <c r="BN861" s="13"/>
      <c r="BO861" s="13"/>
      <c r="BP861" s="11"/>
    </row>
    <row r="862" ht="15.75" customHeight="1">
      <c r="A862" s="13"/>
      <c r="B862" s="13"/>
      <c r="C862" s="7"/>
      <c r="D862" s="13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13"/>
      <c r="T862" s="13"/>
      <c r="U862" s="13"/>
      <c r="V862" s="13"/>
      <c r="W862" s="7"/>
      <c r="X862" s="7"/>
      <c r="Y862" s="7"/>
      <c r="Z862" s="7"/>
      <c r="AA862" s="7"/>
      <c r="AB862" s="7"/>
      <c r="AC862" s="7"/>
      <c r="AD862" s="7"/>
      <c r="AE862" s="7"/>
      <c r="AF862" s="13"/>
      <c r="AG862" s="13"/>
      <c r="AH862" s="13"/>
      <c r="AI862" s="13"/>
      <c r="AJ862" s="13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1"/>
      <c r="BM862" s="11"/>
      <c r="BN862" s="13"/>
      <c r="BO862" s="13"/>
      <c r="BP862" s="11"/>
    </row>
    <row r="863" ht="15.75" customHeight="1">
      <c r="A863" s="13"/>
      <c r="B863" s="13"/>
      <c r="C863" s="7"/>
      <c r="D863" s="13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13"/>
      <c r="T863" s="13"/>
      <c r="U863" s="13"/>
      <c r="V863" s="13"/>
      <c r="W863" s="7"/>
      <c r="X863" s="7"/>
      <c r="Y863" s="7"/>
      <c r="Z863" s="7"/>
      <c r="AA863" s="7"/>
      <c r="AB863" s="7"/>
      <c r="AC863" s="7"/>
      <c r="AD863" s="7"/>
      <c r="AE863" s="7"/>
      <c r="AF863" s="13"/>
      <c r="AG863" s="13"/>
      <c r="AH863" s="13"/>
      <c r="AI863" s="13"/>
      <c r="AJ863" s="13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1"/>
      <c r="BM863" s="11"/>
      <c r="BN863" s="13"/>
      <c r="BO863" s="13"/>
      <c r="BP863" s="11"/>
    </row>
    <row r="864" ht="15.75" customHeight="1">
      <c r="A864" s="13"/>
      <c r="B864" s="13"/>
      <c r="C864" s="7"/>
      <c r="D864" s="13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13"/>
      <c r="T864" s="13"/>
      <c r="U864" s="13"/>
      <c r="V864" s="13"/>
      <c r="W864" s="7"/>
      <c r="X864" s="7"/>
      <c r="Y864" s="7"/>
      <c r="Z864" s="7"/>
      <c r="AA864" s="7"/>
      <c r="AB864" s="7"/>
      <c r="AC864" s="7"/>
      <c r="AD864" s="7"/>
      <c r="AE864" s="7"/>
      <c r="AF864" s="13"/>
      <c r="AG864" s="13"/>
      <c r="AH864" s="13"/>
      <c r="AI864" s="13"/>
      <c r="AJ864" s="13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1"/>
      <c r="BM864" s="11"/>
      <c r="BN864" s="13"/>
      <c r="BO864" s="13"/>
      <c r="BP864" s="11"/>
    </row>
    <row r="865" ht="15.75" customHeight="1">
      <c r="A865" s="13"/>
      <c r="B865" s="13"/>
      <c r="C865" s="7"/>
      <c r="D865" s="13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13"/>
      <c r="T865" s="13"/>
      <c r="U865" s="13"/>
      <c r="V865" s="13"/>
      <c r="W865" s="7"/>
      <c r="X865" s="7"/>
      <c r="Y865" s="7"/>
      <c r="Z865" s="7"/>
      <c r="AA865" s="7"/>
      <c r="AB865" s="7"/>
      <c r="AC865" s="7"/>
      <c r="AD865" s="7"/>
      <c r="AE865" s="7"/>
      <c r="AF865" s="13"/>
      <c r="AG865" s="13"/>
      <c r="AH865" s="13"/>
      <c r="AI865" s="13"/>
      <c r="AJ865" s="13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1"/>
      <c r="BM865" s="11"/>
      <c r="BN865" s="13"/>
      <c r="BO865" s="13"/>
      <c r="BP865" s="11"/>
    </row>
    <row r="866" ht="15.75" customHeight="1">
      <c r="A866" s="13"/>
      <c r="B866" s="13"/>
      <c r="C866" s="7"/>
      <c r="D866" s="13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13"/>
      <c r="T866" s="13"/>
      <c r="U866" s="13"/>
      <c r="V866" s="13"/>
      <c r="W866" s="7"/>
      <c r="X866" s="7"/>
      <c r="Y866" s="7"/>
      <c r="Z866" s="7"/>
      <c r="AA866" s="7"/>
      <c r="AB866" s="7"/>
      <c r="AC866" s="7"/>
      <c r="AD866" s="7"/>
      <c r="AE866" s="7"/>
      <c r="AF866" s="13"/>
      <c r="AG866" s="13"/>
      <c r="AH866" s="13"/>
      <c r="AI866" s="13"/>
      <c r="AJ866" s="13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1"/>
      <c r="BM866" s="11"/>
      <c r="BN866" s="13"/>
      <c r="BO866" s="13"/>
      <c r="BP866" s="11"/>
    </row>
    <row r="867" ht="15.75" customHeight="1">
      <c r="A867" s="13"/>
      <c r="B867" s="13"/>
      <c r="C867" s="7"/>
      <c r="D867" s="13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13"/>
      <c r="T867" s="13"/>
      <c r="U867" s="13"/>
      <c r="V867" s="13"/>
      <c r="W867" s="7"/>
      <c r="X867" s="7"/>
      <c r="Y867" s="7"/>
      <c r="Z867" s="7"/>
      <c r="AA867" s="7"/>
      <c r="AB867" s="7"/>
      <c r="AC867" s="7"/>
      <c r="AD867" s="7"/>
      <c r="AE867" s="7"/>
      <c r="AF867" s="13"/>
      <c r="AG867" s="13"/>
      <c r="AH867" s="13"/>
      <c r="AI867" s="13"/>
      <c r="AJ867" s="13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1"/>
      <c r="BM867" s="11"/>
      <c r="BN867" s="13"/>
      <c r="BO867" s="13"/>
      <c r="BP867" s="11"/>
    </row>
    <row r="868" ht="15.75" customHeight="1">
      <c r="A868" s="13"/>
      <c r="B868" s="13"/>
      <c r="C868" s="7"/>
      <c r="D868" s="13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13"/>
      <c r="T868" s="13"/>
      <c r="U868" s="13"/>
      <c r="V868" s="13"/>
      <c r="W868" s="7"/>
      <c r="X868" s="7"/>
      <c r="Y868" s="7"/>
      <c r="Z868" s="7"/>
      <c r="AA868" s="7"/>
      <c r="AB868" s="7"/>
      <c r="AC868" s="7"/>
      <c r="AD868" s="7"/>
      <c r="AE868" s="7"/>
      <c r="AF868" s="13"/>
      <c r="AG868" s="13"/>
      <c r="AH868" s="13"/>
      <c r="AI868" s="13"/>
      <c r="AJ868" s="13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1"/>
      <c r="BM868" s="11"/>
      <c r="BN868" s="13"/>
      <c r="BO868" s="13"/>
      <c r="BP868" s="11"/>
    </row>
    <row r="869" ht="15.75" customHeight="1">
      <c r="A869" s="13"/>
      <c r="B869" s="13"/>
      <c r="C869" s="7"/>
      <c r="D869" s="13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13"/>
      <c r="T869" s="13"/>
      <c r="U869" s="13"/>
      <c r="V869" s="13"/>
      <c r="W869" s="7"/>
      <c r="X869" s="7"/>
      <c r="Y869" s="7"/>
      <c r="Z869" s="7"/>
      <c r="AA869" s="7"/>
      <c r="AB869" s="7"/>
      <c r="AC869" s="7"/>
      <c r="AD869" s="7"/>
      <c r="AE869" s="7"/>
      <c r="AF869" s="13"/>
      <c r="AG869" s="13"/>
      <c r="AH869" s="13"/>
      <c r="AI869" s="13"/>
      <c r="AJ869" s="13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1"/>
      <c r="BM869" s="11"/>
      <c r="BN869" s="13"/>
      <c r="BO869" s="13"/>
      <c r="BP869" s="11"/>
    </row>
    <row r="870" ht="15.75" customHeight="1">
      <c r="A870" s="13"/>
      <c r="B870" s="13"/>
      <c r="C870" s="7"/>
      <c r="D870" s="13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13"/>
      <c r="T870" s="13"/>
      <c r="U870" s="13"/>
      <c r="V870" s="13"/>
      <c r="W870" s="7"/>
      <c r="X870" s="7"/>
      <c r="Y870" s="7"/>
      <c r="Z870" s="7"/>
      <c r="AA870" s="7"/>
      <c r="AB870" s="7"/>
      <c r="AC870" s="7"/>
      <c r="AD870" s="7"/>
      <c r="AE870" s="7"/>
      <c r="AF870" s="13"/>
      <c r="AG870" s="13"/>
      <c r="AH870" s="13"/>
      <c r="AI870" s="13"/>
      <c r="AJ870" s="13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1"/>
      <c r="BM870" s="11"/>
      <c r="BN870" s="13"/>
      <c r="BO870" s="13"/>
      <c r="BP870" s="11"/>
    </row>
    <row r="871" ht="15.75" customHeight="1">
      <c r="A871" s="13"/>
      <c r="B871" s="13"/>
      <c r="C871" s="7"/>
      <c r="D871" s="13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13"/>
      <c r="T871" s="13"/>
      <c r="U871" s="13"/>
      <c r="V871" s="13"/>
      <c r="W871" s="7"/>
      <c r="X871" s="7"/>
      <c r="Y871" s="7"/>
      <c r="Z871" s="7"/>
      <c r="AA871" s="7"/>
      <c r="AB871" s="7"/>
      <c r="AC871" s="7"/>
      <c r="AD871" s="7"/>
      <c r="AE871" s="7"/>
      <c r="AF871" s="13"/>
      <c r="AG871" s="13"/>
      <c r="AH871" s="13"/>
      <c r="AI871" s="13"/>
      <c r="AJ871" s="13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1"/>
      <c r="BM871" s="11"/>
      <c r="BN871" s="13"/>
      <c r="BO871" s="13"/>
      <c r="BP871" s="11"/>
    </row>
    <row r="872" ht="15.75" customHeight="1">
      <c r="A872" s="13"/>
      <c r="B872" s="13"/>
      <c r="C872" s="7"/>
      <c r="D872" s="13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13"/>
      <c r="T872" s="13"/>
      <c r="U872" s="13"/>
      <c r="V872" s="13"/>
      <c r="W872" s="7"/>
      <c r="X872" s="7"/>
      <c r="Y872" s="7"/>
      <c r="Z872" s="7"/>
      <c r="AA872" s="7"/>
      <c r="AB872" s="7"/>
      <c r="AC872" s="7"/>
      <c r="AD872" s="7"/>
      <c r="AE872" s="7"/>
      <c r="AF872" s="13"/>
      <c r="AG872" s="13"/>
      <c r="AH872" s="13"/>
      <c r="AI872" s="13"/>
      <c r="AJ872" s="13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1"/>
      <c r="BM872" s="11"/>
      <c r="BN872" s="13"/>
      <c r="BO872" s="13"/>
      <c r="BP872" s="11"/>
    </row>
    <row r="873" ht="15.75" customHeight="1">
      <c r="A873" s="13"/>
      <c r="B873" s="13"/>
      <c r="C873" s="7"/>
      <c r="D873" s="13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13"/>
      <c r="T873" s="13"/>
      <c r="U873" s="13"/>
      <c r="V873" s="13"/>
      <c r="W873" s="7"/>
      <c r="X873" s="7"/>
      <c r="Y873" s="7"/>
      <c r="Z873" s="7"/>
      <c r="AA873" s="7"/>
      <c r="AB873" s="7"/>
      <c r="AC873" s="7"/>
      <c r="AD873" s="7"/>
      <c r="AE873" s="7"/>
      <c r="AF873" s="13"/>
      <c r="AG873" s="13"/>
      <c r="AH873" s="13"/>
      <c r="AI873" s="13"/>
      <c r="AJ873" s="13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1"/>
      <c r="BM873" s="11"/>
      <c r="BN873" s="13"/>
      <c r="BO873" s="13"/>
      <c r="BP873" s="11"/>
    </row>
    <row r="874" ht="15.75" customHeight="1">
      <c r="A874" s="13"/>
      <c r="B874" s="13"/>
      <c r="C874" s="7"/>
      <c r="D874" s="13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13"/>
      <c r="T874" s="13"/>
      <c r="U874" s="13"/>
      <c r="V874" s="13"/>
      <c r="W874" s="7"/>
      <c r="X874" s="7"/>
      <c r="Y874" s="7"/>
      <c r="Z874" s="7"/>
      <c r="AA874" s="7"/>
      <c r="AB874" s="7"/>
      <c r="AC874" s="7"/>
      <c r="AD874" s="7"/>
      <c r="AE874" s="7"/>
      <c r="AF874" s="13"/>
      <c r="AG874" s="13"/>
      <c r="AH874" s="13"/>
      <c r="AI874" s="13"/>
      <c r="AJ874" s="13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1"/>
      <c r="BM874" s="11"/>
      <c r="BN874" s="13"/>
      <c r="BO874" s="13"/>
      <c r="BP874" s="11"/>
    </row>
    <row r="875" ht="15.75" customHeight="1">
      <c r="A875" s="13"/>
      <c r="B875" s="13"/>
      <c r="C875" s="7"/>
      <c r="D875" s="13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13"/>
      <c r="T875" s="13"/>
      <c r="U875" s="13"/>
      <c r="V875" s="13"/>
      <c r="W875" s="7"/>
      <c r="X875" s="7"/>
      <c r="Y875" s="7"/>
      <c r="Z875" s="7"/>
      <c r="AA875" s="7"/>
      <c r="AB875" s="7"/>
      <c r="AC875" s="7"/>
      <c r="AD875" s="7"/>
      <c r="AE875" s="7"/>
      <c r="AF875" s="13"/>
      <c r="AG875" s="13"/>
      <c r="AH875" s="13"/>
      <c r="AI875" s="13"/>
      <c r="AJ875" s="13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1"/>
      <c r="BM875" s="11"/>
      <c r="BN875" s="13"/>
      <c r="BO875" s="13"/>
      <c r="BP875" s="11"/>
    </row>
    <row r="876" ht="15.75" customHeight="1">
      <c r="A876" s="13"/>
      <c r="B876" s="13"/>
      <c r="C876" s="7"/>
      <c r="D876" s="13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13"/>
      <c r="T876" s="13"/>
      <c r="U876" s="13"/>
      <c r="V876" s="13"/>
      <c r="W876" s="7"/>
      <c r="X876" s="7"/>
      <c r="Y876" s="7"/>
      <c r="Z876" s="7"/>
      <c r="AA876" s="7"/>
      <c r="AB876" s="7"/>
      <c r="AC876" s="7"/>
      <c r="AD876" s="7"/>
      <c r="AE876" s="7"/>
      <c r="AF876" s="13"/>
      <c r="AG876" s="13"/>
      <c r="AH876" s="13"/>
      <c r="AI876" s="13"/>
      <c r="AJ876" s="13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1"/>
      <c r="BM876" s="11"/>
      <c r="BN876" s="13"/>
      <c r="BO876" s="13"/>
      <c r="BP876" s="11"/>
    </row>
    <row r="877" ht="15.75" customHeight="1">
      <c r="A877" s="13"/>
      <c r="B877" s="13"/>
      <c r="C877" s="7"/>
      <c r="D877" s="13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13"/>
      <c r="T877" s="13"/>
      <c r="U877" s="13"/>
      <c r="V877" s="13"/>
      <c r="W877" s="7"/>
      <c r="X877" s="7"/>
      <c r="Y877" s="7"/>
      <c r="Z877" s="7"/>
      <c r="AA877" s="7"/>
      <c r="AB877" s="7"/>
      <c r="AC877" s="7"/>
      <c r="AD877" s="7"/>
      <c r="AE877" s="7"/>
      <c r="AF877" s="13"/>
      <c r="AG877" s="13"/>
      <c r="AH877" s="13"/>
      <c r="AI877" s="13"/>
      <c r="AJ877" s="13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1"/>
      <c r="BM877" s="11"/>
      <c r="BN877" s="13"/>
      <c r="BO877" s="13"/>
      <c r="BP877" s="11"/>
    </row>
    <row r="878" ht="15.75" customHeight="1">
      <c r="A878" s="13"/>
      <c r="B878" s="13"/>
      <c r="C878" s="7"/>
      <c r="D878" s="13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13"/>
      <c r="T878" s="13"/>
      <c r="U878" s="13"/>
      <c r="V878" s="13"/>
      <c r="W878" s="7"/>
      <c r="X878" s="7"/>
      <c r="Y878" s="7"/>
      <c r="Z878" s="7"/>
      <c r="AA878" s="7"/>
      <c r="AB878" s="7"/>
      <c r="AC878" s="7"/>
      <c r="AD878" s="7"/>
      <c r="AE878" s="7"/>
      <c r="AF878" s="13"/>
      <c r="AG878" s="13"/>
      <c r="AH878" s="13"/>
      <c r="AI878" s="13"/>
      <c r="AJ878" s="13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1"/>
      <c r="BM878" s="11"/>
      <c r="BN878" s="13"/>
      <c r="BO878" s="13"/>
      <c r="BP878" s="11"/>
    </row>
    <row r="879" ht="15.75" customHeight="1">
      <c r="A879" s="13"/>
      <c r="B879" s="13"/>
      <c r="C879" s="7"/>
      <c r="D879" s="13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13"/>
      <c r="T879" s="13"/>
      <c r="U879" s="13"/>
      <c r="V879" s="13"/>
      <c r="W879" s="7"/>
      <c r="X879" s="7"/>
      <c r="Y879" s="7"/>
      <c r="Z879" s="7"/>
      <c r="AA879" s="7"/>
      <c r="AB879" s="7"/>
      <c r="AC879" s="7"/>
      <c r="AD879" s="7"/>
      <c r="AE879" s="7"/>
      <c r="AF879" s="13"/>
      <c r="AG879" s="13"/>
      <c r="AH879" s="13"/>
      <c r="AI879" s="13"/>
      <c r="AJ879" s="13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1"/>
      <c r="BM879" s="11"/>
      <c r="BN879" s="13"/>
      <c r="BO879" s="13"/>
      <c r="BP879" s="11"/>
    </row>
    <row r="880" ht="15.75" customHeight="1">
      <c r="A880" s="13"/>
      <c r="B880" s="13"/>
      <c r="C880" s="7"/>
      <c r="D880" s="13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13"/>
      <c r="T880" s="13"/>
      <c r="U880" s="13"/>
      <c r="V880" s="13"/>
      <c r="W880" s="7"/>
      <c r="X880" s="7"/>
      <c r="Y880" s="7"/>
      <c r="Z880" s="7"/>
      <c r="AA880" s="7"/>
      <c r="AB880" s="7"/>
      <c r="AC880" s="7"/>
      <c r="AD880" s="7"/>
      <c r="AE880" s="7"/>
      <c r="AF880" s="13"/>
      <c r="AG880" s="13"/>
      <c r="AH880" s="13"/>
      <c r="AI880" s="13"/>
      <c r="AJ880" s="13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1"/>
      <c r="BM880" s="11"/>
      <c r="BN880" s="13"/>
      <c r="BO880" s="13"/>
      <c r="BP880" s="11"/>
    </row>
    <row r="881" ht="15.75" customHeight="1">
      <c r="A881" s="13"/>
      <c r="B881" s="13"/>
      <c r="C881" s="7"/>
      <c r="D881" s="13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13"/>
      <c r="T881" s="13"/>
      <c r="U881" s="13"/>
      <c r="V881" s="13"/>
      <c r="W881" s="7"/>
      <c r="X881" s="7"/>
      <c r="Y881" s="7"/>
      <c r="Z881" s="7"/>
      <c r="AA881" s="7"/>
      <c r="AB881" s="7"/>
      <c r="AC881" s="7"/>
      <c r="AD881" s="7"/>
      <c r="AE881" s="7"/>
      <c r="AF881" s="13"/>
      <c r="AG881" s="13"/>
      <c r="AH881" s="13"/>
      <c r="AI881" s="13"/>
      <c r="AJ881" s="13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1"/>
      <c r="BM881" s="11"/>
      <c r="BN881" s="13"/>
      <c r="BO881" s="13"/>
      <c r="BP881" s="11"/>
    </row>
    <row r="882" ht="15.75" customHeight="1">
      <c r="A882" s="13"/>
      <c r="B882" s="13"/>
      <c r="C882" s="7"/>
      <c r="D882" s="13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13"/>
      <c r="T882" s="13"/>
      <c r="U882" s="13"/>
      <c r="V882" s="13"/>
      <c r="W882" s="7"/>
      <c r="X882" s="7"/>
      <c r="Y882" s="7"/>
      <c r="Z882" s="7"/>
      <c r="AA882" s="7"/>
      <c r="AB882" s="7"/>
      <c r="AC882" s="7"/>
      <c r="AD882" s="7"/>
      <c r="AE882" s="7"/>
      <c r="AF882" s="13"/>
      <c r="AG882" s="13"/>
      <c r="AH882" s="13"/>
      <c r="AI882" s="13"/>
      <c r="AJ882" s="13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1"/>
      <c r="BM882" s="11"/>
      <c r="BN882" s="13"/>
      <c r="BO882" s="13"/>
      <c r="BP882" s="11"/>
    </row>
    <row r="883" ht="15.75" customHeight="1">
      <c r="A883" s="13"/>
      <c r="B883" s="13"/>
      <c r="C883" s="7"/>
      <c r="D883" s="13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13"/>
      <c r="T883" s="13"/>
      <c r="U883" s="13"/>
      <c r="V883" s="13"/>
      <c r="W883" s="7"/>
      <c r="X883" s="7"/>
      <c r="Y883" s="7"/>
      <c r="Z883" s="7"/>
      <c r="AA883" s="7"/>
      <c r="AB883" s="7"/>
      <c r="AC883" s="7"/>
      <c r="AD883" s="7"/>
      <c r="AE883" s="7"/>
      <c r="AF883" s="13"/>
      <c r="AG883" s="13"/>
      <c r="AH883" s="13"/>
      <c r="AI883" s="13"/>
      <c r="AJ883" s="13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1"/>
      <c r="BM883" s="11"/>
      <c r="BN883" s="13"/>
      <c r="BO883" s="13"/>
      <c r="BP883" s="11"/>
    </row>
    <row r="884" ht="15.75" customHeight="1">
      <c r="A884" s="13"/>
      <c r="B884" s="13"/>
      <c r="C884" s="7"/>
      <c r="D884" s="13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13"/>
      <c r="T884" s="13"/>
      <c r="U884" s="13"/>
      <c r="V884" s="13"/>
      <c r="W884" s="7"/>
      <c r="X884" s="7"/>
      <c r="Y884" s="7"/>
      <c r="Z884" s="7"/>
      <c r="AA884" s="7"/>
      <c r="AB884" s="7"/>
      <c r="AC884" s="7"/>
      <c r="AD884" s="7"/>
      <c r="AE884" s="7"/>
      <c r="AF884" s="13"/>
      <c r="AG884" s="13"/>
      <c r="AH884" s="13"/>
      <c r="AI884" s="13"/>
      <c r="AJ884" s="13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1"/>
      <c r="BM884" s="11"/>
      <c r="BN884" s="13"/>
      <c r="BO884" s="13"/>
      <c r="BP884" s="11"/>
    </row>
    <row r="885" ht="15.75" customHeight="1">
      <c r="A885" s="13"/>
      <c r="B885" s="13"/>
      <c r="C885" s="7"/>
      <c r="D885" s="13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13"/>
      <c r="T885" s="13"/>
      <c r="U885" s="13"/>
      <c r="V885" s="13"/>
      <c r="W885" s="7"/>
      <c r="X885" s="7"/>
      <c r="Y885" s="7"/>
      <c r="Z885" s="7"/>
      <c r="AA885" s="7"/>
      <c r="AB885" s="7"/>
      <c r="AC885" s="7"/>
      <c r="AD885" s="7"/>
      <c r="AE885" s="7"/>
      <c r="AF885" s="13"/>
      <c r="AG885" s="13"/>
      <c r="AH885" s="13"/>
      <c r="AI885" s="13"/>
      <c r="AJ885" s="13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1"/>
      <c r="BM885" s="11"/>
      <c r="BN885" s="13"/>
      <c r="BO885" s="13"/>
      <c r="BP885" s="11"/>
    </row>
    <row r="886" ht="15.75" customHeight="1">
      <c r="A886" s="13"/>
      <c r="B886" s="13"/>
      <c r="C886" s="7"/>
      <c r="D886" s="13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13"/>
      <c r="T886" s="13"/>
      <c r="U886" s="13"/>
      <c r="V886" s="13"/>
      <c r="W886" s="7"/>
      <c r="X886" s="7"/>
      <c r="Y886" s="7"/>
      <c r="Z886" s="7"/>
      <c r="AA886" s="7"/>
      <c r="AB886" s="7"/>
      <c r="AC886" s="7"/>
      <c r="AD886" s="7"/>
      <c r="AE886" s="7"/>
      <c r="AF886" s="13"/>
      <c r="AG886" s="13"/>
      <c r="AH886" s="13"/>
      <c r="AI886" s="13"/>
      <c r="AJ886" s="13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1"/>
      <c r="BM886" s="11"/>
      <c r="BN886" s="13"/>
      <c r="BO886" s="13"/>
      <c r="BP886" s="11"/>
    </row>
    <row r="887" ht="15.75" customHeight="1">
      <c r="A887" s="13"/>
      <c r="B887" s="13"/>
      <c r="C887" s="7"/>
      <c r="D887" s="13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13"/>
      <c r="T887" s="13"/>
      <c r="U887" s="13"/>
      <c r="V887" s="13"/>
      <c r="W887" s="7"/>
      <c r="X887" s="7"/>
      <c r="Y887" s="7"/>
      <c r="Z887" s="7"/>
      <c r="AA887" s="7"/>
      <c r="AB887" s="7"/>
      <c r="AC887" s="7"/>
      <c r="AD887" s="7"/>
      <c r="AE887" s="7"/>
      <c r="AF887" s="13"/>
      <c r="AG887" s="13"/>
      <c r="AH887" s="13"/>
      <c r="AI887" s="13"/>
      <c r="AJ887" s="13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1"/>
      <c r="BM887" s="11"/>
      <c r="BN887" s="13"/>
      <c r="BO887" s="13"/>
      <c r="BP887" s="11"/>
    </row>
    <row r="888" ht="15.75" customHeight="1">
      <c r="A888" s="13"/>
      <c r="B888" s="13"/>
      <c r="C888" s="7"/>
      <c r="D888" s="13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13"/>
      <c r="T888" s="13"/>
      <c r="U888" s="13"/>
      <c r="V888" s="13"/>
      <c r="W888" s="7"/>
      <c r="X888" s="7"/>
      <c r="Y888" s="7"/>
      <c r="Z888" s="7"/>
      <c r="AA888" s="7"/>
      <c r="AB888" s="7"/>
      <c r="AC888" s="7"/>
      <c r="AD888" s="7"/>
      <c r="AE888" s="7"/>
      <c r="AF888" s="13"/>
      <c r="AG888" s="13"/>
      <c r="AH888" s="13"/>
      <c r="AI888" s="13"/>
      <c r="AJ888" s="13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1"/>
      <c r="BM888" s="11"/>
      <c r="BN888" s="13"/>
      <c r="BO888" s="13"/>
      <c r="BP888" s="11"/>
    </row>
    <row r="889" ht="15.75" customHeight="1">
      <c r="A889" s="13"/>
      <c r="B889" s="13"/>
      <c r="C889" s="7"/>
      <c r="D889" s="13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13"/>
      <c r="T889" s="13"/>
      <c r="U889" s="13"/>
      <c r="V889" s="13"/>
      <c r="W889" s="7"/>
      <c r="X889" s="7"/>
      <c r="Y889" s="7"/>
      <c r="Z889" s="7"/>
      <c r="AA889" s="7"/>
      <c r="AB889" s="7"/>
      <c r="AC889" s="7"/>
      <c r="AD889" s="7"/>
      <c r="AE889" s="7"/>
      <c r="AF889" s="13"/>
      <c r="AG889" s="13"/>
      <c r="AH889" s="13"/>
      <c r="AI889" s="13"/>
      <c r="AJ889" s="13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1"/>
      <c r="BM889" s="11"/>
      <c r="BN889" s="13"/>
      <c r="BO889" s="13"/>
      <c r="BP889" s="11"/>
    </row>
    <row r="890" ht="15.75" customHeight="1">
      <c r="A890" s="13"/>
      <c r="B890" s="13"/>
      <c r="C890" s="7"/>
      <c r="D890" s="13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13"/>
      <c r="T890" s="13"/>
      <c r="U890" s="13"/>
      <c r="V890" s="13"/>
      <c r="W890" s="7"/>
      <c r="X890" s="7"/>
      <c r="Y890" s="7"/>
      <c r="Z890" s="7"/>
      <c r="AA890" s="7"/>
      <c r="AB890" s="7"/>
      <c r="AC890" s="7"/>
      <c r="AD890" s="7"/>
      <c r="AE890" s="7"/>
      <c r="AF890" s="13"/>
      <c r="AG890" s="13"/>
      <c r="AH890" s="13"/>
      <c r="AI890" s="13"/>
      <c r="AJ890" s="13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1"/>
      <c r="BM890" s="11"/>
      <c r="BN890" s="13"/>
      <c r="BO890" s="13"/>
      <c r="BP890" s="11"/>
    </row>
    <row r="891" ht="15.75" customHeight="1">
      <c r="A891" s="13"/>
      <c r="B891" s="13"/>
      <c r="C891" s="7"/>
      <c r="D891" s="13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13"/>
      <c r="T891" s="13"/>
      <c r="U891" s="13"/>
      <c r="V891" s="13"/>
      <c r="W891" s="7"/>
      <c r="X891" s="7"/>
      <c r="Y891" s="7"/>
      <c r="Z891" s="7"/>
      <c r="AA891" s="7"/>
      <c r="AB891" s="7"/>
      <c r="AC891" s="7"/>
      <c r="AD891" s="7"/>
      <c r="AE891" s="7"/>
      <c r="AF891" s="13"/>
      <c r="AG891" s="13"/>
      <c r="AH891" s="13"/>
      <c r="AI891" s="13"/>
      <c r="AJ891" s="13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1"/>
      <c r="BM891" s="11"/>
      <c r="BN891" s="13"/>
      <c r="BO891" s="13"/>
      <c r="BP891" s="11"/>
    </row>
    <row r="892" ht="15.75" customHeight="1">
      <c r="A892" s="13"/>
      <c r="B892" s="13"/>
      <c r="C892" s="7"/>
      <c r="D892" s="13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13"/>
      <c r="T892" s="13"/>
      <c r="U892" s="13"/>
      <c r="V892" s="13"/>
      <c r="W892" s="7"/>
      <c r="X892" s="7"/>
      <c r="Y892" s="7"/>
      <c r="Z892" s="7"/>
      <c r="AA892" s="7"/>
      <c r="AB892" s="7"/>
      <c r="AC892" s="7"/>
      <c r="AD892" s="7"/>
      <c r="AE892" s="7"/>
      <c r="AF892" s="13"/>
      <c r="AG892" s="13"/>
      <c r="AH892" s="13"/>
      <c r="AI892" s="13"/>
      <c r="AJ892" s="13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1"/>
      <c r="BM892" s="11"/>
      <c r="BN892" s="13"/>
      <c r="BO892" s="13"/>
      <c r="BP892" s="11"/>
    </row>
    <row r="893" ht="15.75" customHeight="1">
      <c r="A893" s="13"/>
      <c r="B893" s="13"/>
      <c r="C893" s="7"/>
      <c r="D893" s="13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13"/>
      <c r="T893" s="13"/>
      <c r="U893" s="13"/>
      <c r="V893" s="13"/>
      <c r="W893" s="7"/>
      <c r="X893" s="7"/>
      <c r="Y893" s="7"/>
      <c r="Z893" s="7"/>
      <c r="AA893" s="7"/>
      <c r="AB893" s="7"/>
      <c r="AC893" s="7"/>
      <c r="AD893" s="7"/>
      <c r="AE893" s="7"/>
      <c r="AF893" s="13"/>
      <c r="AG893" s="13"/>
      <c r="AH893" s="13"/>
      <c r="AI893" s="13"/>
      <c r="AJ893" s="13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1"/>
      <c r="BM893" s="11"/>
      <c r="BN893" s="13"/>
      <c r="BO893" s="13"/>
      <c r="BP893" s="11"/>
    </row>
    <row r="894" ht="15.75" customHeight="1">
      <c r="A894" s="13"/>
      <c r="B894" s="13"/>
      <c r="C894" s="7"/>
      <c r="D894" s="13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13"/>
      <c r="T894" s="13"/>
      <c r="U894" s="13"/>
      <c r="V894" s="13"/>
      <c r="W894" s="7"/>
      <c r="X894" s="7"/>
      <c r="Y894" s="7"/>
      <c r="Z894" s="7"/>
      <c r="AA894" s="7"/>
      <c r="AB894" s="7"/>
      <c r="AC894" s="7"/>
      <c r="AD894" s="7"/>
      <c r="AE894" s="7"/>
      <c r="AF894" s="13"/>
      <c r="AG894" s="13"/>
      <c r="AH894" s="13"/>
      <c r="AI894" s="13"/>
      <c r="AJ894" s="13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1"/>
      <c r="BM894" s="11"/>
      <c r="BN894" s="13"/>
      <c r="BO894" s="13"/>
      <c r="BP894" s="11"/>
    </row>
    <row r="895" ht="15.75" customHeight="1">
      <c r="A895" s="13"/>
      <c r="B895" s="13"/>
      <c r="C895" s="7"/>
      <c r="D895" s="13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13"/>
      <c r="T895" s="13"/>
      <c r="U895" s="13"/>
      <c r="V895" s="13"/>
      <c r="W895" s="7"/>
      <c r="X895" s="7"/>
      <c r="Y895" s="7"/>
      <c r="Z895" s="7"/>
      <c r="AA895" s="7"/>
      <c r="AB895" s="7"/>
      <c r="AC895" s="7"/>
      <c r="AD895" s="7"/>
      <c r="AE895" s="7"/>
      <c r="AF895" s="13"/>
      <c r="AG895" s="13"/>
      <c r="AH895" s="13"/>
      <c r="AI895" s="13"/>
      <c r="AJ895" s="13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1"/>
      <c r="BM895" s="11"/>
      <c r="BN895" s="13"/>
      <c r="BO895" s="13"/>
      <c r="BP895" s="11"/>
    </row>
    <row r="896" ht="15.75" customHeight="1">
      <c r="A896" s="13"/>
      <c r="B896" s="13"/>
      <c r="C896" s="7"/>
      <c r="D896" s="13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13"/>
      <c r="T896" s="13"/>
      <c r="U896" s="13"/>
      <c r="V896" s="13"/>
      <c r="W896" s="7"/>
      <c r="X896" s="7"/>
      <c r="Y896" s="7"/>
      <c r="Z896" s="7"/>
      <c r="AA896" s="7"/>
      <c r="AB896" s="7"/>
      <c r="AC896" s="7"/>
      <c r="AD896" s="7"/>
      <c r="AE896" s="7"/>
      <c r="AF896" s="13"/>
      <c r="AG896" s="13"/>
      <c r="AH896" s="13"/>
      <c r="AI896" s="13"/>
      <c r="AJ896" s="13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1"/>
      <c r="BM896" s="11"/>
      <c r="BN896" s="13"/>
      <c r="BO896" s="13"/>
      <c r="BP896" s="11"/>
    </row>
    <row r="897" ht="15.75" customHeight="1">
      <c r="A897" s="13"/>
      <c r="B897" s="13"/>
      <c r="C897" s="7"/>
      <c r="D897" s="13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13"/>
      <c r="T897" s="13"/>
      <c r="U897" s="13"/>
      <c r="V897" s="13"/>
      <c r="W897" s="7"/>
      <c r="X897" s="7"/>
      <c r="Y897" s="7"/>
      <c r="Z897" s="7"/>
      <c r="AA897" s="7"/>
      <c r="AB897" s="7"/>
      <c r="AC897" s="7"/>
      <c r="AD897" s="7"/>
      <c r="AE897" s="7"/>
      <c r="AF897" s="13"/>
      <c r="AG897" s="13"/>
      <c r="AH897" s="13"/>
      <c r="AI897" s="13"/>
      <c r="AJ897" s="13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1"/>
      <c r="BM897" s="11"/>
      <c r="BN897" s="13"/>
      <c r="BO897" s="13"/>
      <c r="BP897" s="11"/>
    </row>
    <row r="898" ht="15.75" customHeight="1">
      <c r="A898" s="13"/>
      <c r="B898" s="13"/>
      <c r="C898" s="7"/>
      <c r="D898" s="13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13"/>
      <c r="T898" s="13"/>
      <c r="U898" s="13"/>
      <c r="V898" s="13"/>
      <c r="W898" s="7"/>
      <c r="X898" s="7"/>
      <c r="Y898" s="7"/>
      <c r="Z898" s="7"/>
      <c r="AA898" s="7"/>
      <c r="AB898" s="7"/>
      <c r="AC898" s="7"/>
      <c r="AD898" s="7"/>
      <c r="AE898" s="7"/>
      <c r="AF898" s="13"/>
      <c r="AG898" s="13"/>
      <c r="AH898" s="13"/>
      <c r="AI898" s="13"/>
      <c r="AJ898" s="13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1"/>
      <c r="BM898" s="11"/>
      <c r="BN898" s="13"/>
      <c r="BO898" s="13"/>
      <c r="BP898" s="11"/>
    </row>
    <row r="899" ht="15.75" customHeight="1">
      <c r="A899" s="13"/>
      <c r="B899" s="13"/>
      <c r="C899" s="7"/>
      <c r="D899" s="13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13"/>
      <c r="T899" s="13"/>
      <c r="U899" s="13"/>
      <c r="V899" s="13"/>
      <c r="W899" s="7"/>
      <c r="X899" s="7"/>
      <c r="Y899" s="7"/>
      <c r="Z899" s="7"/>
      <c r="AA899" s="7"/>
      <c r="AB899" s="7"/>
      <c r="AC899" s="7"/>
      <c r="AD899" s="7"/>
      <c r="AE899" s="7"/>
      <c r="AF899" s="13"/>
      <c r="AG899" s="13"/>
      <c r="AH899" s="13"/>
      <c r="AI899" s="13"/>
      <c r="AJ899" s="13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1"/>
      <c r="BM899" s="11"/>
      <c r="BN899" s="13"/>
      <c r="BO899" s="13"/>
      <c r="BP899" s="11"/>
    </row>
    <row r="900" ht="15.75" customHeight="1">
      <c r="A900" s="13"/>
      <c r="B900" s="13"/>
      <c r="C900" s="7"/>
      <c r="D900" s="13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13"/>
      <c r="T900" s="13"/>
      <c r="U900" s="13"/>
      <c r="V900" s="13"/>
      <c r="W900" s="7"/>
      <c r="X900" s="7"/>
      <c r="Y900" s="7"/>
      <c r="Z900" s="7"/>
      <c r="AA900" s="7"/>
      <c r="AB900" s="7"/>
      <c r="AC900" s="7"/>
      <c r="AD900" s="7"/>
      <c r="AE900" s="7"/>
      <c r="AF900" s="13"/>
      <c r="AG900" s="13"/>
      <c r="AH900" s="13"/>
      <c r="AI900" s="13"/>
      <c r="AJ900" s="13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1"/>
      <c r="BM900" s="11"/>
      <c r="BN900" s="13"/>
      <c r="BO900" s="13"/>
      <c r="BP900" s="11"/>
    </row>
    <row r="901" ht="15.75" customHeight="1">
      <c r="A901" s="13"/>
      <c r="B901" s="13"/>
      <c r="C901" s="7"/>
      <c r="D901" s="13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13"/>
      <c r="T901" s="13"/>
      <c r="U901" s="13"/>
      <c r="V901" s="13"/>
      <c r="W901" s="7"/>
      <c r="X901" s="7"/>
      <c r="Y901" s="7"/>
      <c r="Z901" s="7"/>
      <c r="AA901" s="7"/>
      <c r="AB901" s="7"/>
      <c r="AC901" s="7"/>
      <c r="AD901" s="7"/>
      <c r="AE901" s="7"/>
      <c r="AF901" s="13"/>
      <c r="AG901" s="13"/>
      <c r="AH901" s="13"/>
      <c r="AI901" s="13"/>
      <c r="AJ901" s="13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1"/>
      <c r="BM901" s="11"/>
      <c r="BN901" s="13"/>
      <c r="BO901" s="13"/>
      <c r="BP901" s="11"/>
    </row>
    <row r="902" ht="15.75" customHeight="1">
      <c r="A902" s="13"/>
      <c r="B902" s="13"/>
      <c r="C902" s="7"/>
      <c r="D902" s="13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13"/>
      <c r="T902" s="13"/>
      <c r="U902" s="13"/>
      <c r="V902" s="13"/>
      <c r="W902" s="7"/>
      <c r="X902" s="7"/>
      <c r="Y902" s="7"/>
      <c r="Z902" s="7"/>
      <c r="AA902" s="7"/>
      <c r="AB902" s="7"/>
      <c r="AC902" s="7"/>
      <c r="AD902" s="7"/>
      <c r="AE902" s="7"/>
      <c r="AF902" s="13"/>
      <c r="AG902" s="13"/>
      <c r="AH902" s="13"/>
      <c r="AI902" s="13"/>
      <c r="AJ902" s="13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1"/>
      <c r="BM902" s="11"/>
      <c r="BN902" s="13"/>
      <c r="BO902" s="13"/>
      <c r="BP902" s="11"/>
    </row>
    <row r="903" ht="15.75" customHeight="1">
      <c r="A903" s="13"/>
      <c r="B903" s="13"/>
      <c r="C903" s="7"/>
      <c r="D903" s="13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13"/>
      <c r="T903" s="13"/>
      <c r="U903" s="13"/>
      <c r="V903" s="13"/>
      <c r="W903" s="7"/>
      <c r="X903" s="7"/>
      <c r="Y903" s="7"/>
      <c r="Z903" s="7"/>
      <c r="AA903" s="7"/>
      <c r="AB903" s="7"/>
      <c r="AC903" s="7"/>
      <c r="AD903" s="7"/>
      <c r="AE903" s="7"/>
      <c r="AF903" s="13"/>
      <c r="AG903" s="13"/>
      <c r="AH903" s="13"/>
      <c r="AI903" s="13"/>
      <c r="AJ903" s="13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1"/>
      <c r="BM903" s="11"/>
      <c r="BN903" s="13"/>
      <c r="BO903" s="13"/>
      <c r="BP903" s="11"/>
    </row>
    <row r="904" ht="15.75" customHeight="1">
      <c r="A904" s="13"/>
      <c r="B904" s="13"/>
      <c r="C904" s="7"/>
      <c r="D904" s="13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13"/>
      <c r="T904" s="13"/>
      <c r="U904" s="13"/>
      <c r="V904" s="13"/>
      <c r="W904" s="7"/>
      <c r="X904" s="7"/>
      <c r="Y904" s="7"/>
      <c r="Z904" s="7"/>
      <c r="AA904" s="7"/>
      <c r="AB904" s="7"/>
      <c r="AC904" s="7"/>
      <c r="AD904" s="7"/>
      <c r="AE904" s="7"/>
      <c r="AF904" s="13"/>
      <c r="AG904" s="13"/>
      <c r="AH904" s="13"/>
      <c r="AI904" s="13"/>
      <c r="AJ904" s="13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1"/>
      <c r="BM904" s="11"/>
      <c r="BN904" s="13"/>
      <c r="BO904" s="13"/>
      <c r="BP904" s="11"/>
    </row>
    <row r="905" ht="15.75" customHeight="1">
      <c r="A905" s="13"/>
      <c r="B905" s="13"/>
      <c r="C905" s="7"/>
      <c r="D905" s="13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13"/>
      <c r="T905" s="13"/>
      <c r="U905" s="13"/>
      <c r="V905" s="13"/>
      <c r="W905" s="7"/>
      <c r="X905" s="7"/>
      <c r="Y905" s="7"/>
      <c r="Z905" s="7"/>
      <c r="AA905" s="7"/>
      <c r="AB905" s="7"/>
      <c r="AC905" s="7"/>
      <c r="AD905" s="7"/>
      <c r="AE905" s="7"/>
      <c r="AF905" s="13"/>
      <c r="AG905" s="13"/>
      <c r="AH905" s="13"/>
      <c r="AI905" s="13"/>
      <c r="AJ905" s="13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1"/>
      <c r="BM905" s="11"/>
      <c r="BN905" s="13"/>
      <c r="BO905" s="13"/>
      <c r="BP905" s="11"/>
    </row>
    <row r="906" ht="15.75" customHeight="1">
      <c r="A906" s="13"/>
      <c r="B906" s="13"/>
      <c r="C906" s="7"/>
      <c r="D906" s="13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13"/>
      <c r="T906" s="13"/>
      <c r="U906" s="13"/>
      <c r="V906" s="13"/>
      <c r="W906" s="7"/>
      <c r="X906" s="7"/>
      <c r="Y906" s="7"/>
      <c r="Z906" s="7"/>
      <c r="AA906" s="7"/>
      <c r="AB906" s="7"/>
      <c r="AC906" s="7"/>
      <c r="AD906" s="7"/>
      <c r="AE906" s="7"/>
      <c r="AF906" s="13"/>
      <c r="AG906" s="13"/>
      <c r="AH906" s="13"/>
      <c r="AI906" s="13"/>
      <c r="AJ906" s="13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1"/>
      <c r="BM906" s="11"/>
      <c r="BN906" s="13"/>
      <c r="BO906" s="13"/>
      <c r="BP906" s="11"/>
    </row>
    <row r="907" ht="15.75" customHeight="1">
      <c r="A907" s="13"/>
      <c r="B907" s="13"/>
      <c r="C907" s="7"/>
      <c r="D907" s="13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13"/>
      <c r="T907" s="13"/>
      <c r="U907" s="13"/>
      <c r="V907" s="13"/>
      <c r="W907" s="7"/>
      <c r="X907" s="7"/>
      <c r="Y907" s="7"/>
      <c r="Z907" s="7"/>
      <c r="AA907" s="7"/>
      <c r="AB907" s="7"/>
      <c r="AC907" s="7"/>
      <c r="AD907" s="7"/>
      <c r="AE907" s="7"/>
      <c r="AF907" s="13"/>
      <c r="AG907" s="13"/>
      <c r="AH907" s="13"/>
      <c r="AI907" s="13"/>
      <c r="AJ907" s="13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1"/>
      <c r="BM907" s="11"/>
      <c r="BN907" s="13"/>
      <c r="BO907" s="13"/>
      <c r="BP907" s="11"/>
    </row>
    <row r="908" ht="15.75" customHeight="1">
      <c r="A908" s="13"/>
      <c r="B908" s="13"/>
      <c r="C908" s="7"/>
      <c r="D908" s="13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13"/>
      <c r="T908" s="13"/>
      <c r="U908" s="13"/>
      <c r="V908" s="13"/>
      <c r="W908" s="7"/>
      <c r="X908" s="7"/>
      <c r="Y908" s="7"/>
      <c r="Z908" s="7"/>
      <c r="AA908" s="7"/>
      <c r="AB908" s="7"/>
      <c r="AC908" s="7"/>
      <c r="AD908" s="7"/>
      <c r="AE908" s="7"/>
      <c r="AF908" s="13"/>
      <c r="AG908" s="13"/>
      <c r="AH908" s="13"/>
      <c r="AI908" s="13"/>
      <c r="AJ908" s="13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1"/>
      <c r="BM908" s="11"/>
      <c r="BN908" s="13"/>
      <c r="BO908" s="13"/>
      <c r="BP908" s="11"/>
    </row>
    <row r="909" ht="15.75" customHeight="1">
      <c r="A909" s="13"/>
      <c r="B909" s="13"/>
      <c r="C909" s="7"/>
      <c r="D909" s="13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13"/>
      <c r="T909" s="13"/>
      <c r="U909" s="13"/>
      <c r="V909" s="13"/>
      <c r="W909" s="7"/>
      <c r="X909" s="7"/>
      <c r="Y909" s="7"/>
      <c r="Z909" s="7"/>
      <c r="AA909" s="7"/>
      <c r="AB909" s="7"/>
      <c r="AC909" s="7"/>
      <c r="AD909" s="7"/>
      <c r="AE909" s="7"/>
      <c r="AF909" s="13"/>
      <c r="AG909" s="13"/>
      <c r="AH909" s="13"/>
      <c r="AI909" s="13"/>
      <c r="AJ909" s="13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1"/>
      <c r="BM909" s="11"/>
      <c r="BN909" s="13"/>
      <c r="BO909" s="13"/>
      <c r="BP909" s="11"/>
    </row>
    <row r="910" ht="15.75" customHeight="1">
      <c r="A910" s="13"/>
      <c r="B910" s="13"/>
      <c r="C910" s="7"/>
      <c r="D910" s="13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13"/>
      <c r="T910" s="13"/>
      <c r="U910" s="13"/>
      <c r="V910" s="13"/>
      <c r="W910" s="7"/>
      <c r="X910" s="7"/>
      <c r="Y910" s="7"/>
      <c r="Z910" s="7"/>
      <c r="AA910" s="7"/>
      <c r="AB910" s="7"/>
      <c r="AC910" s="7"/>
      <c r="AD910" s="7"/>
      <c r="AE910" s="7"/>
      <c r="AF910" s="13"/>
      <c r="AG910" s="13"/>
      <c r="AH910" s="13"/>
      <c r="AI910" s="13"/>
      <c r="AJ910" s="13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1"/>
      <c r="BM910" s="11"/>
      <c r="BN910" s="13"/>
      <c r="BO910" s="13"/>
      <c r="BP910" s="11"/>
    </row>
    <row r="911" ht="15.75" customHeight="1">
      <c r="A911" s="13"/>
      <c r="B911" s="13"/>
      <c r="C911" s="7"/>
      <c r="D911" s="13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13"/>
      <c r="T911" s="13"/>
      <c r="U911" s="13"/>
      <c r="V911" s="13"/>
      <c r="W911" s="7"/>
      <c r="X911" s="7"/>
      <c r="Y911" s="7"/>
      <c r="Z911" s="7"/>
      <c r="AA911" s="7"/>
      <c r="AB911" s="7"/>
      <c r="AC911" s="7"/>
      <c r="AD911" s="7"/>
      <c r="AE911" s="7"/>
      <c r="AF911" s="13"/>
      <c r="AG911" s="13"/>
      <c r="AH911" s="13"/>
      <c r="AI911" s="13"/>
      <c r="AJ911" s="13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1"/>
      <c r="BM911" s="11"/>
      <c r="BN911" s="13"/>
      <c r="BO911" s="13"/>
      <c r="BP911" s="11"/>
    </row>
    <row r="912" ht="15.75" customHeight="1">
      <c r="A912" s="13"/>
      <c r="B912" s="13"/>
      <c r="C912" s="7"/>
      <c r="D912" s="13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13"/>
      <c r="T912" s="13"/>
      <c r="U912" s="13"/>
      <c r="V912" s="13"/>
      <c r="W912" s="7"/>
      <c r="X912" s="7"/>
      <c r="Y912" s="7"/>
      <c r="Z912" s="7"/>
      <c r="AA912" s="7"/>
      <c r="AB912" s="7"/>
      <c r="AC912" s="7"/>
      <c r="AD912" s="7"/>
      <c r="AE912" s="7"/>
      <c r="AF912" s="13"/>
      <c r="AG912" s="13"/>
      <c r="AH912" s="13"/>
      <c r="AI912" s="13"/>
      <c r="AJ912" s="13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1"/>
      <c r="BM912" s="11"/>
      <c r="BN912" s="13"/>
      <c r="BO912" s="13"/>
      <c r="BP912" s="11"/>
    </row>
    <row r="913" ht="15.75" customHeight="1">
      <c r="A913" s="13"/>
      <c r="B913" s="13"/>
      <c r="C913" s="7"/>
      <c r="D913" s="13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13"/>
      <c r="T913" s="13"/>
      <c r="U913" s="13"/>
      <c r="V913" s="13"/>
      <c r="W913" s="7"/>
      <c r="X913" s="7"/>
      <c r="Y913" s="7"/>
      <c r="Z913" s="7"/>
      <c r="AA913" s="7"/>
      <c r="AB913" s="7"/>
      <c r="AC913" s="7"/>
      <c r="AD913" s="7"/>
      <c r="AE913" s="7"/>
      <c r="AF913" s="13"/>
      <c r="AG913" s="13"/>
      <c r="AH913" s="13"/>
      <c r="AI913" s="13"/>
      <c r="AJ913" s="13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1"/>
      <c r="BM913" s="11"/>
      <c r="BN913" s="13"/>
      <c r="BO913" s="13"/>
      <c r="BP913" s="11"/>
    </row>
    <row r="914" ht="15.75" customHeight="1">
      <c r="A914" s="13"/>
      <c r="B914" s="13"/>
      <c r="C914" s="7"/>
      <c r="D914" s="13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13"/>
      <c r="T914" s="13"/>
      <c r="U914" s="13"/>
      <c r="V914" s="13"/>
      <c r="W914" s="7"/>
      <c r="X914" s="7"/>
      <c r="Y914" s="7"/>
      <c r="Z914" s="7"/>
      <c r="AA914" s="7"/>
      <c r="AB914" s="7"/>
      <c r="AC914" s="7"/>
      <c r="AD914" s="7"/>
      <c r="AE914" s="7"/>
      <c r="AF914" s="13"/>
      <c r="AG914" s="13"/>
      <c r="AH914" s="13"/>
      <c r="AI914" s="13"/>
      <c r="AJ914" s="13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1"/>
      <c r="BM914" s="11"/>
      <c r="BN914" s="13"/>
      <c r="BO914" s="13"/>
      <c r="BP914" s="11"/>
    </row>
    <row r="915" ht="15.75" customHeight="1">
      <c r="A915" s="13"/>
      <c r="B915" s="13"/>
      <c r="C915" s="7"/>
      <c r="D915" s="13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13"/>
      <c r="T915" s="13"/>
      <c r="U915" s="13"/>
      <c r="V915" s="13"/>
      <c r="W915" s="7"/>
      <c r="X915" s="7"/>
      <c r="Y915" s="7"/>
      <c r="Z915" s="7"/>
      <c r="AA915" s="7"/>
      <c r="AB915" s="7"/>
      <c r="AC915" s="7"/>
      <c r="AD915" s="7"/>
      <c r="AE915" s="7"/>
      <c r="AF915" s="13"/>
      <c r="AG915" s="13"/>
      <c r="AH915" s="13"/>
      <c r="AI915" s="13"/>
      <c r="AJ915" s="13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1"/>
      <c r="BM915" s="11"/>
      <c r="BN915" s="13"/>
      <c r="BO915" s="13"/>
      <c r="BP915" s="11"/>
    </row>
    <row r="916" ht="15.75" customHeight="1">
      <c r="A916" s="13"/>
      <c r="B916" s="13"/>
      <c r="C916" s="7"/>
      <c r="D916" s="13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13"/>
      <c r="T916" s="13"/>
      <c r="U916" s="13"/>
      <c r="V916" s="13"/>
      <c r="W916" s="7"/>
      <c r="X916" s="7"/>
      <c r="Y916" s="7"/>
      <c r="Z916" s="7"/>
      <c r="AA916" s="7"/>
      <c r="AB916" s="7"/>
      <c r="AC916" s="7"/>
      <c r="AD916" s="7"/>
      <c r="AE916" s="7"/>
      <c r="AF916" s="13"/>
      <c r="AG916" s="13"/>
      <c r="AH916" s="13"/>
      <c r="AI916" s="13"/>
      <c r="AJ916" s="13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1"/>
      <c r="BM916" s="11"/>
      <c r="BN916" s="13"/>
      <c r="BO916" s="13"/>
      <c r="BP916" s="11"/>
    </row>
    <row r="917" ht="15.75" customHeight="1">
      <c r="A917" s="13"/>
      <c r="B917" s="13"/>
      <c r="C917" s="7"/>
      <c r="D917" s="13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13"/>
      <c r="T917" s="13"/>
      <c r="U917" s="13"/>
      <c r="V917" s="13"/>
      <c r="W917" s="7"/>
      <c r="X917" s="7"/>
      <c r="Y917" s="7"/>
      <c r="Z917" s="7"/>
      <c r="AA917" s="7"/>
      <c r="AB917" s="7"/>
      <c r="AC917" s="7"/>
      <c r="AD917" s="7"/>
      <c r="AE917" s="7"/>
      <c r="AF917" s="13"/>
      <c r="AG917" s="13"/>
      <c r="AH917" s="13"/>
      <c r="AI917" s="13"/>
      <c r="AJ917" s="13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1"/>
      <c r="BM917" s="11"/>
      <c r="BN917" s="13"/>
      <c r="BO917" s="13"/>
      <c r="BP917" s="11"/>
    </row>
    <row r="918" ht="15.75" customHeight="1">
      <c r="A918" s="13"/>
      <c r="B918" s="13"/>
      <c r="C918" s="7"/>
      <c r="D918" s="13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13"/>
      <c r="T918" s="13"/>
      <c r="U918" s="13"/>
      <c r="V918" s="13"/>
      <c r="W918" s="7"/>
      <c r="X918" s="7"/>
      <c r="Y918" s="7"/>
      <c r="Z918" s="7"/>
      <c r="AA918" s="7"/>
      <c r="AB918" s="7"/>
      <c r="AC918" s="7"/>
      <c r="AD918" s="7"/>
      <c r="AE918" s="7"/>
      <c r="AF918" s="13"/>
      <c r="AG918" s="13"/>
      <c r="AH918" s="13"/>
      <c r="AI918" s="13"/>
      <c r="AJ918" s="13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1"/>
      <c r="BM918" s="11"/>
      <c r="BN918" s="13"/>
      <c r="BO918" s="13"/>
      <c r="BP918" s="11"/>
    </row>
    <row r="919" ht="15.75" customHeight="1">
      <c r="A919" s="13"/>
      <c r="B919" s="13"/>
      <c r="C919" s="7"/>
      <c r="D919" s="13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13"/>
      <c r="T919" s="13"/>
      <c r="U919" s="13"/>
      <c r="V919" s="13"/>
      <c r="W919" s="7"/>
      <c r="X919" s="7"/>
      <c r="Y919" s="7"/>
      <c r="Z919" s="7"/>
      <c r="AA919" s="7"/>
      <c r="AB919" s="7"/>
      <c r="AC919" s="7"/>
      <c r="AD919" s="7"/>
      <c r="AE919" s="7"/>
      <c r="AF919" s="13"/>
      <c r="AG919" s="13"/>
      <c r="AH919" s="13"/>
      <c r="AI919" s="13"/>
      <c r="AJ919" s="13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1"/>
      <c r="BM919" s="11"/>
      <c r="BN919" s="13"/>
      <c r="BO919" s="13"/>
      <c r="BP919" s="11"/>
    </row>
    <row r="920" ht="15.75" customHeight="1">
      <c r="A920" s="13"/>
      <c r="B920" s="13"/>
      <c r="C920" s="7"/>
      <c r="D920" s="13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13"/>
      <c r="T920" s="13"/>
      <c r="U920" s="13"/>
      <c r="V920" s="13"/>
      <c r="W920" s="7"/>
      <c r="X920" s="7"/>
      <c r="Y920" s="7"/>
      <c r="Z920" s="7"/>
      <c r="AA920" s="7"/>
      <c r="AB920" s="7"/>
      <c r="AC920" s="7"/>
      <c r="AD920" s="7"/>
      <c r="AE920" s="7"/>
      <c r="AF920" s="13"/>
      <c r="AG920" s="13"/>
      <c r="AH920" s="13"/>
      <c r="AI920" s="13"/>
      <c r="AJ920" s="13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1"/>
      <c r="BM920" s="11"/>
      <c r="BN920" s="13"/>
      <c r="BO920" s="13"/>
      <c r="BP920" s="11"/>
    </row>
    <row r="921" ht="15.75" customHeight="1">
      <c r="A921" s="13"/>
      <c r="B921" s="13"/>
      <c r="C921" s="7"/>
      <c r="D921" s="13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13"/>
      <c r="T921" s="13"/>
      <c r="U921" s="13"/>
      <c r="V921" s="13"/>
      <c r="W921" s="7"/>
      <c r="X921" s="7"/>
      <c r="Y921" s="7"/>
      <c r="Z921" s="7"/>
      <c r="AA921" s="7"/>
      <c r="AB921" s="7"/>
      <c r="AC921" s="7"/>
      <c r="AD921" s="7"/>
      <c r="AE921" s="7"/>
      <c r="AF921" s="13"/>
      <c r="AG921" s="13"/>
      <c r="AH921" s="13"/>
      <c r="AI921" s="13"/>
      <c r="AJ921" s="13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1"/>
      <c r="BM921" s="11"/>
      <c r="BN921" s="13"/>
      <c r="BO921" s="13"/>
      <c r="BP921" s="11"/>
    </row>
    <row r="922" ht="15.75" customHeight="1">
      <c r="A922" s="13"/>
      <c r="B922" s="13"/>
      <c r="C922" s="7"/>
      <c r="D922" s="13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13"/>
      <c r="T922" s="13"/>
      <c r="U922" s="13"/>
      <c r="V922" s="13"/>
      <c r="W922" s="7"/>
      <c r="X922" s="7"/>
      <c r="Y922" s="7"/>
      <c r="Z922" s="7"/>
      <c r="AA922" s="7"/>
      <c r="AB922" s="7"/>
      <c r="AC922" s="7"/>
      <c r="AD922" s="7"/>
      <c r="AE922" s="7"/>
      <c r="AF922" s="13"/>
      <c r="AG922" s="13"/>
      <c r="AH922" s="13"/>
      <c r="AI922" s="13"/>
      <c r="AJ922" s="13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1"/>
      <c r="BM922" s="11"/>
      <c r="BN922" s="13"/>
      <c r="BO922" s="13"/>
      <c r="BP922" s="11"/>
    </row>
    <row r="923" ht="15.75" customHeight="1">
      <c r="A923" s="13"/>
      <c r="B923" s="13"/>
      <c r="C923" s="7"/>
      <c r="D923" s="13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13"/>
      <c r="T923" s="13"/>
      <c r="U923" s="13"/>
      <c r="V923" s="13"/>
      <c r="W923" s="7"/>
      <c r="X923" s="7"/>
      <c r="Y923" s="7"/>
      <c r="Z923" s="7"/>
      <c r="AA923" s="7"/>
      <c r="AB923" s="7"/>
      <c r="AC923" s="7"/>
      <c r="AD923" s="7"/>
      <c r="AE923" s="7"/>
      <c r="AF923" s="13"/>
      <c r="AG923" s="13"/>
      <c r="AH923" s="13"/>
      <c r="AI923" s="13"/>
      <c r="AJ923" s="13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1"/>
      <c r="BM923" s="11"/>
      <c r="BN923" s="13"/>
      <c r="BO923" s="13"/>
      <c r="BP923" s="11"/>
    </row>
    <row r="924" ht="15.75" customHeight="1">
      <c r="A924" s="13"/>
      <c r="B924" s="13"/>
      <c r="C924" s="7"/>
      <c r="D924" s="13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13"/>
      <c r="T924" s="13"/>
      <c r="U924" s="13"/>
      <c r="V924" s="13"/>
      <c r="W924" s="7"/>
      <c r="X924" s="7"/>
      <c r="Y924" s="7"/>
      <c r="Z924" s="7"/>
      <c r="AA924" s="7"/>
      <c r="AB924" s="7"/>
      <c r="AC924" s="7"/>
      <c r="AD924" s="7"/>
      <c r="AE924" s="7"/>
      <c r="AF924" s="13"/>
      <c r="AG924" s="13"/>
      <c r="AH924" s="13"/>
      <c r="AI924" s="13"/>
      <c r="AJ924" s="13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1"/>
      <c r="BM924" s="11"/>
      <c r="BN924" s="13"/>
      <c r="BO924" s="13"/>
      <c r="BP924" s="11"/>
    </row>
    <row r="925" ht="15.75" customHeight="1">
      <c r="A925" s="13"/>
      <c r="B925" s="13"/>
      <c r="C925" s="7"/>
      <c r="D925" s="13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13"/>
      <c r="T925" s="13"/>
      <c r="U925" s="13"/>
      <c r="V925" s="13"/>
      <c r="W925" s="7"/>
      <c r="X925" s="7"/>
      <c r="Y925" s="7"/>
      <c r="Z925" s="7"/>
      <c r="AA925" s="7"/>
      <c r="AB925" s="7"/>
      <c r="AC925" s="7"/>
      <c r="AD925" s="7"/>
      <c r="AE925" s="7"/>
      <c r="AF925" s="13"/>
      <c r="AG925" s="13"/>
      <c r="AH925" s="13"/>
      <c r="AI925" s="13"/>
      <c r="AJ925" s="13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1"/>
      <c r="BM925" s="11"/>
      <c r="BN925" s="13"/>
      <c r="BO925" s="13"/>
      <c r="BP925" s="11"/>
    </row>
    <row r="926" ht="15.75" customHeight="1">
      <c r="A926" s="13"/>
      <c r="B926" s="13"/>
      <c r="C926" s="7"/>
      <c r="D926" s="13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13"/>
      <c r="T926" s="13"/>
      <c r="U926" s="13"/>
      <c r="V926" s="13"/>
      <c r="W926" s="7"/>
      <c r="X926" s="7"/>
      <c r="Y926" s="7"/>
      <c r="Z926" s="7"/>
      <c r="AA926" s="7"/>
      <c r="AB926" s="7"/>
      <c r="AC926" s="7"/>
      <c r="AD926" s="7"/>
      <c r="AE926" s="7"/>
      <c r="AF926" s="13"/>
      <c r="AG926" s="13"/>
      <c r="AH926" s="13"/>
      <c r="AI926" s="13"/>
      <c r="AJ926" s="13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1"/>
      <c r="BM926" s="11"/>
      <c r="BN926" s="13"/>
      <c r="BO926" s="13"/>
      <c r="BP926" s="11"/>
    </row>
    <row r="927" ht="15.75" customHeight="1">
      <c r="A927" s="13"/>
      <c r="B927" s="13"/>
      <c r="C927" s="7"/>
      <c r="D927" s="13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13"/>
      <c r="T927" s="13"/>
      <c r="U927" s="13"/>
      <c r="V927" s="13"/>
      <c r="W927" s="7"/>
      <c r="X927" s="7"/>
      <c r="Y927" s="7"/>
      <c r="Z927" s="7"/>
      <c r="AA927" s="7"/>
      <c r="AB927" s="7"/>
      <c r="AC927" s="7"/>
      <c r="AD927" s="7"/>
      <c r="AE927" s="7"/>
      <c r="AF927" s="13"/>
      <c r="AG927" s="13"/>
      <c r="AH927" s="13"/>
      <c r="AI927" s="13"/>
      <c r="AJ927" s="13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1"/>
      <c r="BM927" s="11"/>
      <c r="BN927" s="13"/>
      <c r="BO927" s="13"/>
      <c r="BP927" s="11"/>
    </row>
    <row r="928" ht="15.75" customHeight="1">
      <c r="A928" s="13"/>
      <c r="B928" s="13"/>
      <c r="C928" s="7"/>
      <c r="D928" s="13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13"/>
      <c r="T928" s="13"/>
      <c r="U928" s="13"/>
      <c r="V928" s="13"/>
      <c r="W928" s="7"/>
      <c r="X928" s="7"/>
      <c r="Y928" s="7"/>
      <c r="Z928" s="7"/>
      <c r="AA928" s="7"/>
      <c r="AB928" s="7"/>
      <c r="AC928" s="7"/>
      <c r="AD928" s="7"/>
      <c r="AE928" s="7"/>
      <c r="AF928" s="13"/>
      <c r="AG928" s="13"/>
      <c r="AH928" s="13"/>
      <c r="AI928" s="13"/>
      <c r="AJ928" s="13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1"/>
      <c r="BM928" s="11"/>
      <c r="BN928" s="13"/>
      <c r="BO928" s="13"/>
      <c r="BP928" s="11"/>
    </row>
    <row r="929" ht="15.75" customHeight="1">
      <c r="A929" s="13"/>
      <c r="B929" s="13"/>
      <c r="C929" s="7"/>
      <c r="D929" s="13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13"/>
      <c r="T929" s="13"/>
      <c r="U929" s="13"/>
      <c r="V929" s="13"/>
      <c r="W929" s="7"/>
      <c r="X929" s="7"/>
      <c r="Y929" s="7"/>
      <c r="Z929" s="7"/>
      <c r="AA929" s="7"/>
      <c r="AB929" s="7"/>
      <c r="AC929" s="7"/>
      <c r="AD929" s="7"/>
      <c r="AE929" s="7"/>
      <c r="AF929" s="13"/>
      <c r="AG929" s="13"/>
      <c r="AH929" s="13"/>
      <c r="AI929" s="13"/>
      <c r="AJ929" s="13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1"/>
      <c r="BM929" s="11"/>
      <c r="BN929" s="13"/>
      <c r="BO929" s="13"/>
      <c r="BP929" s="11"/>
    </row>
    <row r="930" ht="15.75" customHeight="1">
      <c r="A930" s="13"/>
      <c r="B930" s="13"/>
      <c r="C930" s="7"/>
      <c r="D930" s="13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13"/>
      <c r="T930" s="13"/>
      <c r="U930" s="13"/>
      <c r="V930" s="13"/>
      <c r="W930" s="7"/>
      <c r="X930" s="7"/>
      <c r="Y930" s="7"/>
      <c r="Z930" s="7"/>
      <c r="AA930" s="7"/>
      <c r="AB930" s="7"/>
      <c r="AC930" s="7"/>
      <c r="AD930" s="7"/>
      <c r="AE930" s="7"/>
      <c r="AF930" s="13"/>
      <c r="AG930" s="13"/>
      <c r="AH930" s="13"/>
      <c r="AI930" s="13"/>
      <c r="AJ930" s="13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1"/>
      <c r="BM930" s="11"/>
      <c r="BN930" s="13"/>
      <c r="BO930" s="13"/>
      <c r="BP930" s="11"/>
    </row>
    <row r="931" ht="15.75" customHeight="1">
      <c r="A931" s="13"/>
      <c r="B931" s="13"/>
      <c r="C931" s="7"/>
      <c r="D931" s="13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13"/>
      <c r="T931" s="13"/>
      <c r="U931" s="13"/>
      <c r="V931" s="13"/>
      <c r="W931" s="7"/>
      <c r="X931" s="7"/>
      <c r="Y931" s="7"/>
      <c r="Z931" s="7"/>
      <c r="AA931" s="7"/>
      <c r="AB931" s="7"/>
      <c r="AC931" s="7"/>
      <c r="AD931" s="7"/>
      <c r="AE931" s="7"/>
      <c r="AF931" s="13"/>
      <c r="AG931" s="13"/>
      <c r="AH931" s="13"/>
      <c r="AI931" s="13"/>
      <c r="AJ931" s="13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1"/>
      <c r="BM931" s="11"/>
      <c r="BN931" s="13"/>
      <c r="BO931" s="13"/>
      <c r="BP931" s="11"/>
    </row>
    <row r="932" ht="15.75" customHeight="1">
      <c r="A932" s="13"/>
      <c r="B932" s="13"/>
      <c r="C932" s="7"/>
      <c r="D932" s="13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13"/>
      <c r="T932" s="13"/>
      <c r="U932" s="13"/>
      <c r="V932" s="13"/>
      <c r="W932" s="7"/>
      <c r="X932" s="7"/>
      <c r="Y932" s="7"/>
      <c r="Z932" s="7"/>
      <c r="AA932" s="7"/>
      <c r="AB932" s="7"/>
      <c r="AC932" s="7"/>
      <c r="AD932" s="7"/>
      <c r="AE932" s="7"/>
      <c r="AF932" s="13"/>
      <c r="AG932" s="13"/>
      <c r="AH932" s="13"/>
      <c r="AI932" s="13"/>
      <c r="AJ932" s="13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1"/>
      <c r="BM932" s="11"/>
      <c r="BN932" s="13"/>
      <c r="BO932" s="13"/>
      <c r="BP932" s="11"/>
    </row>
    <row r="933" ht="15.75" customHeight="1">
      <c r="A933" s="13"/>
      <c r="B933" s="13"/>
      <c r="C933" s="7"/>
      <c r="D933" s="13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13"/>
      <c r="T933" s="13"/>
      <c r="U933" s="13"/>
      <c r="V933" s="13"/>
      <c r="W933" s="7"/>
      <c r="X933" s="7"/>
      <c r="Y933" s="7"/>
      <c r="Z933" s="7"/>
      <c r="AA933" s="7"/>
      <c r="AB933" s="7"/>
      <c r="AC933" s="7"/>
      <c r="AD933" s="7"/>
      <c r="AE933" s="7"/>
      <c r="AF933" s="13"/>
      <c r="AG933" s="13"/>
      <c r="AH933" s="13"/>
      <c r="AI933" s="13"/>
      <c r="AJ933" s="13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1"/>
      <c r="BM933" s="11"/>
      <c r="BN933" s="13"/>
      <c r="BO933" s="13"/>
      <c r="BP933" s="11"/>
    </row>
    <row r="934" ht="15.75" customHeight="1">
      <c r="A934" s="13"/>
      <c r="B934" s="13"/>
      <c r="C934" s="7"/>
      <c r="D934" s="13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13"/>
      <c r="T934" s="13"/>
      <c r="U934" s="13"/>
      <c r="V934" s="13"/>
      <c r="W934" s="7"/>
      <c r="X934" s="7"/>
      <c r="Y934" s="7"/>
      <c r="Z934" s="7"/>
      <c r="AA934" s="7"/>
      <c r="AB934" s="7"/>
      <c r="AC934" s="7"/>
      <c r="AD934" s="7"/>
      <c r="AE934" s="7"/>
      <c r="AF934" s="13"/>
      <c r="AG934" s="13"/>
      <c r="AH934" s="13"/>
      <c r="AI934" s="13"/>
      <c r="AJ934" s="13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1"/>
      <c r="BM934" s="11"/>
      <c r="BN934" s="13"/>
      <c r="BO934" s="13"/>
      <c r="BP934" s="11"/>
    </row>
    <row r="935" ht="15.75" customHeight="1">
      <c r="A935" s="13"/>
      <c r="B935" s="13"/>
      <c r="C935" s="7"/>
      <c r="D935" s="13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13"/>
      <c r="T935" s="13"/>
      <c r="U935" s="13"/>
      <c r="V935" s="13"/>
      <c r="W935" s="7"/>
      <c r="X935" s="7"/>
      <c r="Y935" s="7"/>
      <c r="Z935" s="7"/>
      <c r="AA935" s="7"/>
      <c r="AB935" s="7"/>
      <c r="AC935" s="7"/>
      <c r="AD935" s="7"/>
      <c r="AE935" s="7"/>
      <c r="AF935" s="13"/>
      <c r="AG935" s="13"/>
      <c r="AH935" s="13"/>
      <c r="AI935" s="13"/>
      <c r="AJ935" s="13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1"/>
      <c r="BM935" s="11"/>
      <c r="BN935" s="13"/>
      <c r="BO935" s="13"/>
      <c r="BP935" s="11"/>
    </row>
    <row r="936" ht="15.75" customHeight="1">
      <c r="A936" s="13"/>
      <c r="B936" s="13"/>
      <c r="C936" s="7"/>
      <c r="D936" s="13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13"/>
      <c r="T936" s="13"/>
      <c r="U936" s="13"/>
      <c r="V936" s="13"/>
      <c r="W936" s="7"/>
      <c r="X936" s="7"/>
      <c r="Y936" s="7"/>
      <c r="Z936" s="7"/>
      <c r="AA936" s="7"/>
      <c r="AB936" s="7"/>
      <c r="AC936" s="7"/>
      <c r="AD936" s="7"/>
      <c r="AE936" s="7"/>
      <c r="AF936" s="13"/>
      <c r="AG936" s="13"/>
      <c r="AH936" s="13"/>
      <c r="AI936" s="13"/>
      <c r="AJ936" s="13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1"/>
      <c r="BM936" s="11"/>
      <c r="BN936" s="13"/>
      <c r="BO936" s="13"/>
      <c r="BP936" s="11"/>
    </row>
    <row r="937" ht="15.75" customHeight="1">
      <c r="A937" s="13"/>
      <c r="B937" s="13"/>
      <c r="C937" s="7"/>
      <c r="D937" s="13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13"/>
      <c r="T937" s="13"/>
      <c r="U937" s="13"/>
      <c r="V937" s="13"/>
      <c r="W937" s="7"/>
      <c r="X937" s="7"/>
      <c r="Y937" s="7"/>
      <c r="Z937" s="7"/>
      <c r="AA937" s="7"/>
      <c r="AB937" s="7"/>
      <c r="AC937" s="7"/>
      <c r="AD937" s="7"/>
      <c r="AE937" s="7"/>
      <c r="AF937" s="13"/>
      <c r="AG937" s="13"/>
      <c r="AH937" s="13"/>
      <c r="AI937" s="13"/>
      <c r="AJ937" s="13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1"/>
      <c r="BM937" s="11"/>
      <c r="BN937" s="13"/>
      <c r="BO937" s="13"/>
      <c r="BP937" s="11"/>
    </row>
    <row r="938" ht="15.75" customHeight="1">
      <c r="A938" s="13"/>
      <c r="B938" s="13"/>
      <c r="C938" s="7"/>
      <c r="D938" s="13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13"/>
      <c r="T938" s="13"/>
      <c r="U938" s="13"/>
      <c r="V938" s="13"/>
      <c r="W938" s="7"/>
      <c r="X938" s="7"/>
      <c r="Y938" s="7"/>
      <c r="Z938" s="7"/>
      <c r="AA938" s="7"/>
      <c r="AB938" s="7"/>
      <c r="AC938" s="7"/>
      <c r="AD938" s="7"/>
      <c r="AE938" s="7"/>
      <c r="AF938" s="13"/>
      <c r="AG938" s="13"/>
      <c r="AH938" s="13"/>
      <c r="AI938" s="13"/>
      <c r="AJ938" s="13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1"/>
      <c r="BM938" s="11"/>
      <c r="BN938" s="13"/>
      <c r="BO938" s="13"/>
      <c r="BP938" s="11"/>
    </row>
    <row r="939" ht="15.75" customHeight="1">
      <c r="A939" s="13"/>
      <c r="B939" s="13"/>
      <c r="C939" s="7"/>
      <c r="D939" s="13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13"/>
      <c r="T939" s="13"/>
      <c r="U939" s="13"/>
      <c r="V939" s="13"/>
      <c r="W939" s="7"/>
      <c r="X939" s="7"/>
      <c r="Y939" s="7"/>
      <c r="Z939" s="7"/>
      <c r="AA939" s="7"/>
      <c r="AB939" s="7"/>
      <c r="AC939" s="7"/>
      <c r="AD939" s="7"/>
      <c r="AE939" s="7"/>
      <c r="AF939" s="13"/>
      <c r="AG939" s="13"/>
      <c r="AH939" s="13"/>
      <c r="AI939" s="13"/>
      <c r="AJ939" s="13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1"/>
      <c r="BM939" s="11"/>
      <c r="BN939" s="13"/>
      <c r="BO939" s="13"/>
      <c r="BP939" s="11"/>
    </row>
    <row r="940" ht="15.75" customHeight="1">
      <c r="A940" s="13"/>
      <c r="B940" s="13"/>
      <c r="C940" s="7"/>
      <c r="D940" s="13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13"/>
      <c r="T940" s="13"/>
      <c r="U940" s="13"/>
      <c r="V940" s="13"/>
      <c r="W940" s="7"/>
      <c r="X940" s="7"/>
      <c r="Y940" s="7"/>
      <c r="Z940" s="7"/>
      <c r="AA940" s="7"/>
      <c r="AB940" s="7"/>
      <c r="AC940" s="7"/>
      <c r="AD940" s="7"/>
      <c r="AE940" s="7"/>
      <c r="AF940" s="13"/>
      <c r="AG940" s="13"/>
      <c r="AH940" s="13"/>
      <c r="AI940" s="13"/>
      <c r="AJ940" s="13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1"/>
      <c r="BM940" s="11"/>
      <c r="BN940" s="13"/>
      <c r="BO940" s="13"/>
      <c r="BP940" s="11"/>
    </row>
    <row r="941" ht="15.75" customHeight="1">
      <c r="A941" s="13"/>
      <c r="B941" s="13"/>
      <c r="C941" s="7"/>
      <c r="D941" s="13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13"/>
      <c r="T941" s="13"/>
      <c r="U941" s="13"/>
      <c r="V941" s="13"/>
      <c r="W941" s="7"/>
      <c r="X941" s="7"/>
      <c r="Y941" s="7"/>
      <c r="Z941" s="7"/>
      <c r="AA941" s="7"/>
      <c r="AB941" s="7"/>
      <c r="AC941" s="7"/>
      <c r="AD941" s="7"/>
      <c r="AE941" s="7"/>
      <c r="AF941" s="13"/>
      <c r="AG941" s="13"/>
      <c r="AH941" s="13"/>
      <c r="AI941" s="13"/>
      <c r="AJ941" s="13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1"/>
      <c r="BM941" s="11"/>
      <c r="BN941" s="13"/>
      <c r="BO941" s="13"/>
      <c r="BP941" s="11"/>
    </row>
    <row r="942" ht="15.75" customHeight="1">
      <c r="A942" s="13"/>
      <c r="B942" s="13"/>
      <c r="C942" s="7"/>
      <c r="D942" s="13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13"/>
      <c r="T942" s="13"/>
      <c r="U942" s="13"/>
      <c r="V942" s="13"/>
      <c r="W942" s="7"/>
      <c r="X942" s="7"/>
      <c r="Y942" s="7"/>
      <c r="Z942" s="7"/>
      <c r="AA942" s="7"/>
      <c r="AB942" s="7"/>
      <c r="AC942" s="7"/>
      <c r="AD942" s="7"/>
      <c r="AE942" s="7"/>
      <c r="AF942" s="13"/>
      <c r="AG942" s="13"/>
      <c r="AH942" s="13"/>
      <c r="AI942" s="13"/>
      <c r="AJ942" s="13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1"/>
      <c r="BM942" s="11"/>
      <c r="BN942" s="13"/>
      <c r="BO942" s="13"/>
      <c r="BP942" s="11"/>
    </row>
    <row r="943" ht="15.75" customHeight="1">
      <c r="A943" s="13"/>
      <c r="B943" s="13"/>
      <c r="C943" s="7"/>
      <c r="D943" s="13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13"/>
      <c r="T943" s="13"/>
      <c r="U943" s="13"/>
      <c r="V943" s="13"/>
      <c r="W943" s="7"/>
      <c r="X943" s="7"/>
      <c r="Y943" s="7"/>
      <c r="Z943" s="7"/>
      <c r="AA943" s="7"/>
      <c r="AB943" s="7"/>
      <c r="AC943" s="7"/>
      <c r="AD943" s="7"/>
      <c r="AE943" s="7"/>
      <c r="AF943" s="13"/>
      <c r="AG943" s="13"/>
      <c r="AH943" s="13"/>
      <c r="AI943" s="13"/>
      <c r="AJ943" s="13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1"/>
      <c r="BM943" s="11"/>
      <c r="BN943" s="13"/>
      <c r="BO943" s="13"/>
      <c r="BP943" s="11"/>
    </row>
    <row r="944" ht="15.75" customHeight="1">
      <c r="A944" s="13"/>
      <c r="B944" s="13"/>
      <c r="C944" s="7"/>
      <c r="D944" s="13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13"/>
      <c r="T944" s="13"/>
      <c r="U944" s="13"/>
      <c r="V944" s="13"/>
      <c r="W944" s="7"/>
      <c r="X944" s="7"/>
      <c r="Y944" s="7"/>
      <c r="Z944" s="7"/>
      <c r="AA944" s="7"/>
      <c r="AB944" s="7"/>
      <c r="AC944" s="7"/>
      <c r="AD944" s="7"/>
      <c r="AE944" s="7"/>
      <c r="AF944" s="13"/>
      <c r="AG944" s="13"/>
      <c r="AH944" s="13"/>
      <c r="AI944" s="13"/>
      <c r="AJ944" s="13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1"/>
      <c r="BM944" s="11"/>
      <c r="BN944" s="13"/>
      <c r="BO944" s="13"/>
      <c r="BP944" s="11"/>
    </row>
    <row r="945" ht="15.75" customHeight="1">
      <c r="A945" s="13"/>
      <c r="B945" s="13"/>
      <c r="C945" s="7"/>
      <c r="D945" s="13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13"/>
      <c r="T945" s="13"/>
      <c r="U945" s="13"/>
      <c r="V945" s="13"/>
      <c r="W945" s="7"/>
      <c r="X945" s="7"/>
      <c r="Y945" s="7"/>
      <c r="Z945" s="7"/>
      <c r="AA945" s="7"/>
      <c r="AB945" s="7"/>
      <c r="AC945" s="7"/>
      <c r="AD945" s="7"/>
      <c r="AE945" s="7"/>
      <c r="AF945" s="13"/>
      <c r="AG945" s="13"/>
      <c r="AH945" s="13"/>
      <c r="AI945" s="13"/>
      <c r="AJ945" s="13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1"/>
      <c r="BM945" s="11"/>
      <c r="BN945" s="13"/>
      <c r="BO945" s="13"/>
      <c r="BP945" s="11"/>
    </row>
    <row r="946" ht="15.75" customHeight="1">
      <c r="A946" s="13"/>
      <c r="B946" s="13"/>
      <c r="C946" s="7"/>
      <c r="D946" s="13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13"/>
      <c r="T946" s="13"/>
      <c r="U946" s="13"/>
      <c r="V946" s="13"/>
      <c r="W946" s="7"/>
      <c r="X946" s="7"/>
      <c r="Y946" s="7"/>
      <c r="Z946" s="7"/>
      <c r="AA946" s="7"/>
      <c r="AB946" s="7"/>
      <c r="AC946" s="7"/>
      <c r="AD946" s="7"/>
      <c r="AE946" s="7"/>
      <c r="AF946" s="13"/>
      <c r="AG946" s="13"/>
      <c r="AH946" s="13"/>
      <c r="AI946" s="13"/>
      <c r="AJ946" s="13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1"/>
      <c r="BM946" s="11"/>
      <c r="BN946" s="13"/>
      <c r="BO946" s="13"/>
      <c r="BP946" s="11"/>
    </row>
    <row r="947" ht="15.75" customHeight="1">
      <c r="A947" s="13"/>
      <c r="B947" s="13"/>
      <c r="C947" s="7"/>
      <c r="D947" s="13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13"/>
      <c r="T947" s="13"/>
      <c r="U947" s="13"/>
      <c r="V947" s="13"/>
      <c r="W947" s="7"/>
      <c r="X947" s="7"/>
      <c r="Y947" s="7"/>
      <c r="Z947" s="7"/>
      <c r="AA947" s="7"/>
      <c r="AB947" s="7"/>
      <c r="AC947" s="7"/>
      <c r="AD947" s="7"/>
      <c r="AE947" s="7"/>
      <c r="AF947" s="13"/>
      <c r="AG947" s="13"/>
      <c r="AH947" s="13"/>
      <c r="AI947" s="13"/>
      <c r="AJ947" s="13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1"/>
      <c r="BM947" s="11"/>
      <c r="BN947" s="13"/>
      <c r="BO947" s="13"/>
      <c r="BP947" s="11"/>
    </row>
    <row r="948" ht="15.75" customHeight="1">
      <c r="A948" s="13"/>
      <c r="B948" s="13"/>
      <c r="C948" s="7"/>
      <c r="D948" s="13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13"/>
      <c r="T948" s="13"/>
      <c r="U948" s="13"/>
      <c r="V948" s="13"/>
      <c r="W948" s="7"/>
      <c r="X948" s="7"/>
      <c r="Y948" s="7"/>
      <c r="Z948" s="7"/>
      <c r="AA948" s="7"/>
      <c r="AB948" s="7"/>
      <c r="AC948" s="7"/>
      <c r="AD948" s="7"/>
      <c r="AE948" s="7"/>
      <c r="AF948" s="13"/>
      <c r="AG948" s="13"/>
      <c r="AH948" s="13"/>
      <c r="AI948" s="13"/>
      <c r="AJ948" s="13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1"/>
      <c r="BM948" s="11"/>
      <c r="BN948" s="13"/>
      <c r="BO948" s="13"/>
      <c r="BP948" s="11"/>
    </row>
    <row r="949" ht="15.75" customHeight="1">
      <c r="A949" s="13"/>
      <c r="B949" s="13"/>
      <c r="C949" s="7"/>
      <c r="D949" s="13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13"/>
      <c r="T949" s="13"/>
      <c r="U949" s="13"/>
      <c r="V949" s="13"/>
      <c r="W949" s="7"/>
      <c r="X949" s="7"/>
      <c r="Y949" s="7"/>
      <c r="Z949" s="7"/>
      <c r="AA949" s="7"/>
      <c r="AB949" s="7"/>
      <c r="AC949" s="7"/>
      <c r="AD949" s="7"/>
      <c r="AE949" s="7"/>
      <c r="AF949" s="13"/>
      <c r="AG949" s="13"/>
      <c r="AH949" s="13"/>
      <c r="AI949" s="13"/>
      <c r="AJ949" s="13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1"/>
      <c r="BM949" s="11"/>
      <c r="BN949" s="13"/>
      <c r="BO949" s="13"/>
      <c r="BP949" s="11"/>
    </row>
    <row r="950" ht="15.75" customHeight="1">
      <c r="A950" s="13"/>
      <c r="B950" s="13"/>
      <c r="C950" s="7"/>
      <c r="D950" s="13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13"/>
      <c r="T950" s="13"/>
      <c r="U950" s="13"/>
      <c r="V950" s="13"/>
      <c r="W950" s="7"/>
      <c r="X950" s="7"/>
      <c r="Y950" s="7"/>
      <c r="Z950" s="7"/>
      <c r="AA950" s="7"/>
      <c r="AB950" s="7"/>
      <c r="AC950" s="7"/>
      <c r="AD950" s="7"/>
      <c r="AE950" s="7"/>
      <c r="AF950" s="13"/>
      <c r="AG950" s="13"/>
      <c r="AH950" s="13"/>
      <c r="AI950" s="13"/>
      <c r="AJ950" s="13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1"/>
      <c r="BM950" s="11"/>
      <c r="BN950" s="13"/>
      <c r="BO950" s="13"/>
      <c r="BP950" s="11"/>
    </row>
    <row r="951" ht="15.75" customHeight="1">
      <c r="A951" s="13"/>
      <c r="B951" s="13"/>
      <c r="C951" s="7"/>
      <c r="D951" s="13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13"/>
      <c r="T951" s="13"/>
      <c r="U951" s="13"/>
      <c r="V951" s="13"/>
      <c r="W951" s="7"/>
      <c r="X951" s="7"/>
      <c r="Y951" s="7"/>
      <c r="Z951" s="7"/>
      <c r="AA951" s="7"/>
      <c r="AB951" s="7"/>
      <c r="AC951" s="7"/>
      <c r="AD951" s="7"/>
      <c r="AE951" s="7"/>
      <c r="AF951" s="13"/>
      <c r="AG951" s="13"/>
      <c r="AH951" s="13"/>
      <c r="AI951" s="13"/>
      <c r="AJ951" s="13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1"/>
      <c r="BM951" s="11"/>
      <c r="BN951" s="13"/>
      <c r="BO951" s="13"/>
      <c r="BP951" s="11"/>
    </row>
    <row r="952" ht="15.75" customHeight="1">
      <c r="A952" s="13"/>
      <c r="B952" s="13"/>
      <c r="C952" s="7"/>
      <c r="D952" s="13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13"/>
      <c r="T952" s="13"/>
      <c r="U952" s="13"/>
      <c r="V952" s="13"/>
      <c r="W952" s="7"/>
      <c r="X952" s="7"/>
      <c r="Y952" s="7"/>
      <c r="Z952" s="7"/>
      <c r="AA952" s="7"/>
      <c r="AB952" s="7"/>
      <c r="AC952" s="7"/>
      <c r="AD952" s="7"/>
      <c r="AE952" s="7"/>
      <c r="AF952" s="13"/>
      <c r="AG952" s="13"/>
      <c r="AH952" s="13"/>
      <c r="AI952" s="13"/>
      <c r="AJ952" s="13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1"/>
      <c r="BM952" s="11"/>
      <c r="BN952" s="13"/>
      <c r="BO952" s="13"/>
      <c r="BP952" s="11"/>
    </row>
    <row r="953" ht="15.75" customHeight="1">
      <c r="A953" s="13"/>
      <c r="B953" s="13"/>
      <c r="C953" s="7"/>
      <c r="D953" s="13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13"/>
      <c r="T953" s="13"/>
      <c r="U953" s="13"/>
      <c r="V953" s="13"/>
      <c r="W953" s="7"/>
      <c r="X953" s="7"/>
      <c r="Y953" s="7"/>
      <c r="Z953" s="7"/>
      <c r="AA953" s="7"/>
      <c r="AB953" s="7"/>
      <c r="AC953" s="7"/>
      <c r="AD953" s="7"/>
      <c r="AE953" s="7"/>
      <c r="AF953" s="13"/>
      <c r="AG953" s="13"/>
      <c r="AH953" s="13"/>
      <c r="AI953" s="13"/>
      <c r="AJ953" s="13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1"/>
      <c r="BM953" s="11"/>
      <c r="BN953" s="13"/>
      <c r="BO953" s="13"/>
      <c r="BP953" s="11"/>
    </row>
    <row r="954" ht="15.75" customHeight="1">
      <c r="A954" s="13"/>
      <c r="B954" s="13"/>
      <c r="C954" s="7"/>
      <c r="D954" s="13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13"/>
      <c r="T954" s="13"/>
      <c r="U954" s="13"/>
      <c r="V954" s="13"/>
      <c r="W954" s="7"/>
      <c r="X954" s="7"/>
      <c r="Y954" s="7"/>
      <c r="Z954" s="7"/>
      <c r="AA954" s="7"/>
      <c r="AB954" s="7"/>
      <c r="AC954" s="7"/>
      <c r="AD954" s="7"/>
      <c r="AE954" s="7"/>
      <c r="AF954" s="13"/>
      <c r="AG954" s="13"/>
      <c r="AH954" s="13"/>
      <c r="AI954" s="13"/>
      <c r="AJ954" s="13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1"/>
      <c r="BM954" s="11"/>
      <c r="BN954" s="13"/>
      <c r="BO954" s="13"/>
      <c r="BP954" s="11"/>
    </row>
    <row r="955" ht="15.75" customHeight="1">
      <c r="A955" s="13"/>
      <c r="B955" s="13"/>
      <c r="C955" s="7"/>
      <c r="D955" s="13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13"/>
      <c r="T955" s="13"/>
      <c r="U955" s="13"/>
      <c r="V955" s="13"/>
      <c r="W955" s="7"/>
      <c r="X955" s="7"/>
      <c r="Y955" s="7"/>
      <c r="Z955" s="7"/>
      <c r="AA955" s="7"/>
      <c r="AB955" s="7"/>
      <c r="AC955" s="7"/>
      <c r="AD955" s="7"/>
      <c r="AE955" s="7"/>
      <c r="AF955" s="13"/>
      <c r="AG955" s="13"/>
      <c r="AH955" s="13"/>
      <c r="AI955" s="13"/>
      <c r="AJ955" s="13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1"/>
      <c r="BM955" s="11"/>
      <c r="BN955" s="13"/>
      <c r="BO955" s="13"/>
      <c r="BP955" s="11"/>
    </row>
    <row r="956" ht="15.75" customHeight="1">
      <c r="A956" s="13"/>
      <c r="B956" s="13"/>
      <c r="C956" s="7"/>
      <c r="D956" s="13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13"/>
      <c r="T956" s="13"/>
      <c r="U956" s="13"/>
      <c r="V956" s="13"/>
      <c r="W956" s="7"/>
      <c r="X956" s="7"/>
      <c r="Y956" s="7"/>
      <c r="Z956" s="7"/>
      <c r="AA956" s="7"/>
      <c r="AB956" s="7"/>
      <c r="AC956" s="7"/>
      <c r="AD956" s="7"/>
      <c r="AE956" s="7"/>
      <c r="AF956" s="13"/>
      <c r="AG956" s="13"/>
      <c r="AH956" s="13"/>
      <c r="AI956" s="13"/>
      <c r="AJ956" s="13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1"/>
      <c r="BM956" s="11"/>
      <c r="BN956" s="13"/>
      <c r="BO956" s="13"/>
      <c r="BP956" s="11"/>
    </row>
    <row r="957" ht="15.75" customHeight="1">
      <c r="A957" s="13"/>
      <c r="B957" s="13"/>
      <c r="C957" s="7"/>
      <c r="D957" s="13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13"/>
      <c r="T957" s="13"/>
      <c r="U957" s="13"/>
      <c r="V957" s="13"/>
      <c r="W957" s="7"/>
      <c r="X957" s="7"/>
      <c r="Y957" s="7"/>
      <c r="Z957" s="7"/>
      <c r="AA957" s="7"/>
      <c r="AB957" s="7"/>
      <c r="AC957" s="7"/>
      <c r="AD957" s="7"/>
      <c r="AE957" s="7"/>
      <c r="AF957" s="13"/>
      <c r="AG957" s="13"/>
      <c r="AH957" s="13"/>
      <c r="AI957" s="13"/>
      <c r="AJ957" s="13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1"/>
      <c r="BM957" s="11"/>
      <c r="BN957" s="13"/>
      <c r="BO957" s="13"/>
      <c r="BP957" s="11"/>
    </row>
    <row r="958" ht="15.75" customHeight="1">
      <c r="A958" s="13"/>
      <c r="B958" s="13"/>
      <c r="C958" s="7"/>
      <c r="D958" s="13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13"/>
      <c r="T958" s="13"/>
      <c r="U958" s="13"/>
      <c r="V958" s="13"/>
      <c r="W958" s="7"/>
      <c r="X958" s="7"/>
      <c r="Y958" s="7"/>
      <c r="Z958" s="7"/>
      <c r="AA958" s="7"/>
      <c r="AB958" s="7"/>
      <c r="AC958" s="7"/>
      <c r="AD958" s="7"/>
      <c r="AE958" s="7"/>
      <c r="AF958" s="13"/>
      <c r="AG958" s="13"/>
      <c r="AH958" s="13"/>
      <c r="AI958" s="13"/>
      <c r="AJ958" s="13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1"/>
      <c r="BM958" s="11"/>
      <c r="BN958" s="13"/>
      <c r="BO958" s="13"/>
      <c r="BP958" s="11"/>
    </row>
    <row r="959" ht="15.75" customHeight="1">
      <c r="A959" s="13"/>
      <c r="B959" s="13"/>
      <c r="C959" s="7"/>
      <c r="D959" s="13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13"/>
      <c r="T959" s="13"/>
      <c r="U959" s="13"/>
      <c r="V959" s="13"/>
      <c r="W959" s="7"/>
      <c r="X959" s="7"/>
      <c r="Y959" s="7"/>
      <c r="Z959" s="7"/>
      <c r="AA959" s="7"/>
      <c r="AB959" s="7"/>
      <c r="AC959" s="7"/>
      <c r="AD959" s="7"/>
      <c r="AE959" s="7"/>
      <c r="AF959" s="13"/>
      <c r="AG959" s="13"/>
      <c r="AH959" s="13"/>
      <c r="AI959" s="13"/>
      <c r="AJ959" s="13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1"/>
      <c r="BM959" s="11"/>
      <c r="BN959" s="13"/>
      <c r="BO959" s="13"/>
      <c r="BP959" s="11"/>
    </row>
    <row r="960" ht="15.75" customHeight="1">
      <c r="A960" s="13"/>
      <c r="B960" s="13"/>
      <c r="C960" s="7"/>
      <c r="D960" s="13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13"/>
      <c r="T960" s="13"/>
      <c r="U960" s="13"/>
      <c r="V960" s="13"/>
      <c r="W960" s="7"/>
      <c r="X960" s="7"/>
      <c r="Y960" s="7"/>
      <c r="Z960" s="7"/>
      <c r="AA960" s="7"/>
      <c r="AB960" s="7"/>
      <c r="AC960" s="7"/>
      <c r="AD960" s="7"/>
      <c r="AE960" s="7"/>
      <c r="AF960" s="13"/>
      <c r="AG960" s="13"/>
      <c r="AH960" s="13"/>
      <c r="AI960" s="13"/>
      <c r="AJ960" s="13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1"/>
      <c r="BM960" s="11"/>
      <c r="BN960" s="13"/>
      <c r="BO960" s="13"/>
      <c r="BP960" s="11"/>
    </row>
    <row r="961" ht="15.75" customHeight="1">
      <c r="A961" s="13"/>
      <c r="B961" s="13"/>
      <c r="C961" s="7"/>
      <c r="D961" s="13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13"/>
      <c r="T961" s="13"/>
      <c r="U961" s="13"/>
      <c r="V961" s="13"/>
      <c r="W961" s="7"/>
      <c r="X961" s="7"/>
      <c r="Y961" s="7"/>
      <c r="Z961" s="7"/>
      <c r="AA961" s="7"/>
      <c r="AB961" s="7"/>
      <c r="AC961" s="7"/>
      <c r="AD961" s="7"/>
      <c r="AE961" s="7"/>
      <c r="AF961" s="13"/>
      <c r="AG961" s="13"/>
      <c r="AH961" s="13"/>
      <c r="AI961" s="13"/>
      <c r="AJ961" s="13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1"/>
      <c r="BM961" s="11"/>
      <c r="BN961" s="13"/>
      <c r="BO961" s="13"/>
      <c r="BP961" s="11"/>
    </row>
    <row r="962" ht="15.75" customHeight="1">
      <c r="A962" s="13"/>
      <c r="B962" s="13"/>
      <c r="C962" s="7"/>
      <c r="D962" s="13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13"/>
      <c r="T962" s="13"/>
      <c r="U962" s="13"/>
      <c r="V962" s="13"/>
      <c r="W962" s="7"/>
      <c r="X962" s="7"/>
      <c r="Y962" s="7"/>
      <c r="Z962" s="7"/>
      <c r="AA962" s="7"/>
      <c r="AB962" s="7"/>
      <c r="AC962" s="7"/>
      <c r="AD962" s="7"/>
      <c r="AE962" s="7"/>
      <c r="AF962" s="13"/>
      <c r="AG962" s="13"/>
      <c r="AH962" s="13"/>
      <c r="AI962" s="13"/>
      <c r="AJ962" s="13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1"/>
      <c r="BM962" s="11"/>
      <c r="BN962" s="13"/>
      <c r="BO962" s="13"/>
      <c r="BP962" s="11"/>
    </row>
    <row r="963" ht="15.75" customHeight="1">
      <c r="A963" s="13"/>
      <c r="B963" s="13"/>
      <c r="C963" s="7"/>
      <c r="D963" s="13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13"/>
      <c r="T963" s="13"/>
      <c r="U963" s="13"/>
      <c r="V963" s="13"/>
      <c r="W963" s="7"/>
      <c r="X963" s="7"/>
      <c r="Y963" s="7"/>
      <c r="Z963" s="7"/>
      <c r="AA963" s="7"/>
      <c r="AB963" s="7"/>
      <c r="AC963" s="7"/>
      <c r="AD963" s="7"/>
      <c r="AE963" s="7"/>
      <c r="AF963" s="13"/>
      <c r="AG963" s="13"/>
      <c r="AH963" s="13"/>
      <c r="AI963" s="13"/>
      <c r="AJ963" s="13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1"/>
      <c r="BM963" s="11"/>
      <c r="BN963" s="13"/>
      <c r="BO963" s="13"/>
      <c r="BP963" s="11"/>
    </row>
    <row r="964" ht="15.75" customHeight="1">
      <c r="A964" s="13"/>
      <c r="B964" s="13"/>
      <c r="C964" s="7"/>
      <c r="D964" s="13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13"/>
      <c r="T964" s="13"/>
      <c r="U964" s="13"/>
      <c r="V964" s="13"/>
      <c r="W964" s="7"/>
      <c r="X964" s="7"/>
      <c r="Y964" s="7"/>
      <c r="Z964" s="7"/>
      <c r="AA964" s="7"/>
      <c r="AB964" s="7"/>
      <c r="AC964" s="7"/>
      <c r="AD964" s="7"/>
      <c r="AE964" s="7"/>
      <c r="AF964" s="13"/>
      <c r="AG964" s="13"/>
      <c r="AH964" s="13"/>
      <c r="AI964" s="13"/>
      <c r="AJ964" s="13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1"/>
      <c r="BM964" s="11"/>
      <c r="BN964" s="13"/>
      <c r="BO964" s="13"/>
      <c r="BP964" s="11"/>
    </row>
    <row r="965" ht="15.75" customHeight="1">
      <c r="A965" s="13"/>
      <c r="B965" s="13"/>
      <c r="C965" s="7"/>
      <c r="D965" s="13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13"/>
      <c r="T965" s="13"/>
      <c r="U965" s="13"/>
      <c r="V965" s="13"/>
      <c r="W965" s="7"/>
      <c r="X965" s="7"/>
      <c r="Y965" s="7"/>
      <c r="Z965" s="7"/>
      <c r="AA965" s="7"/>
      <c r="AB965" s="7"/>
      <c r="AC965" s="7"/>
      <c r="AD965" s="7"/>
      <c r="AE965" s="7"/>
      <c r="AF965" s="13"/>
      <c r="AG965" s="13"/>
      <c r="AH965" s="13"/>
      <c r="AI965" s="13"/>
      <c r="AJ965" s="13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1"/>
      <c r="BM965" s="11"/>
      <c r="BN965" s="13"/>
      <c r="BO965" s="13"/>
      <c r="BP965" s="11"/>
    </row>
    <row r="966" ht="15.75" customHeight="1">
      <c r="A966" s="13"/>
      <c r="B966" s="13"/>
      <c r="C966" s="7"/>
      <c r="D966" s="13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13"/>
      <c r="T966" s="13"/>
      <c r="U966" s="13"/>
      <c r="V966" s="13"/>
      <c r="W966" s="7"/>
      <c r="X966" s="7"/>
      <c r="Y966" s="7"/>
      <c r="Z966" s="7"/>
      <c r="AA966" s="7"/>
      <c r="AB966" s="7"/>
      <c r="AC966" s="7"/>
      <c r="AD966" s="7"/>
      <c r="AE966" s="7"/>
      <c r="AF966" s="13"/>
      <c r="AG966" s="13"/>
      <c r="AH966" s="13"/>
      <c r="AI966" s="13"/>
      <c r="AJ966" s="13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1"/>
      <c r="BM966" s="11"/>
      <c r="BN966" s="13"/>
      <c r="BO966" s="13"/>
      <c r="BP966" s="11"/>
    </row>
    <row r="967" ht="15.75" customHeight="1">
      <c r="A967" s="13"/>
      <c r="B967" s="13"/>
      <c r="C967" s="7"/>
      <c r="D967" s="13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13"/>
      <c r="T967" s="13"/>
      <c r="U967" s="13"/>
      <c r="V967" s="13"/>
      <c r="W967" s="7"/>
      <c r="X967" s="7"/>
      <c r="Y967" s="7"/>
      <c r="Z967" s="7"/>
      <c r="AA967" s="7"/>
      <c r="AB967" s="7"/>
      <c r="AC967" s="7"/>
      <c r="AD967" s="7"/>
      <c r="AE967" s="7"/>
      <c r="AF967" s="13"/>
      <c r="AG967" s="13"/>
      <c r="AH967" s="13"/>
      <c r="AI967" s="13"/>
      <c r="AJ967" s="13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1"/>
      <c r="BM967" s="11"/>
      <c r="BN967" s="13"/>
      <c r="BO967" s="13"/>
      <c r="BP967" s="11"/>
    </row>
    <row r="968" ht="15.75" customHeight="1">
      <c r="A968" s="13"/>
      <c r="B968" s="13"/>
      <c r="C968" s="7"/>
      <c r="D968" s="13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13"/>
      <c r="T968" s="13"/>
      <c r="U968" s="13"/>
      <c r="V968" s="13"/>
      <c r="W968" s="7"/>
      <c r="X968" s="7"/>
      <c r="Y968" s="7"/>
      <c r="Z968" s="7"/>
      <c r="AA968" s="7"/>
      <c r="AB968" s="7"/>
      <c r="AC968" s="7"/>
      <c r="AD968" s="7"/>
      <c r="AE968" s="7"/>
      <c r="AF968" s="13"/>
      <c r="AG968" s="13"/>
      <c r="AH968" s="13"/>
      <c r="AI968" s="13"/>
      <c r="AJ968" s="13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1"/>
      <c r="BM968" s="11"/>
      <c r="BN968" s="13"/>
      <c r="BO968" s="13"/>
      <c r="BP968" s="11"/>
    </row>
    <row r="969" ht="15.75" customHeight="1">
      <c r="A969" s="13"/>
      <c r="B969" s="13"/>
      <c r="C969" s="7"/>
      <c r="D969" s="13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13"/>
      <c r="T969" s="13"/>
      <c r="U969" s="13"/>
      <c r="V969" s="13"/>
      <c r="W969" s="7"/>
      <c r="X969" s="7"/>
      <c r="Y969" s="7"/>
      <c r="Z969" s="7"/>
      <c r="AA969" s="7"/>
      <c r="AB969" s="7"/>
      <c r="AC969" s="7"/>
      <c r="AD969" s="7"/>
      <c r="AE969" s="7"/>
      <c r="AF969" s="13"/>
      <c r="AG969" s="13"/>
      <c r="AH969" s="13"/>
      <c r="AI969" s="13"/>
      <c r="AJ969" s="13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1"/>
      <c r="BM969" s="11"/>
      <c r="BN969" s="13"/>
      <c r="BO969" s="13"/>
      <c r="BP969" s="11"/>
    </row>
    <row r="970" ht="15.75" customHeight="1">
      <c r="A970" s="13"/>
      <c r="B970" s="13"/>
      <c r="C970" s="7"/>
      <c r="D970" s="13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13"/>
      <c r="T970" s="13"/>
      <c r="U970" s="13"/>
      <c r="V970" s="13"/>
      <c r="W970" s="7"/>
      <c r="X970" s="7"/>
      <c r="Y970" s="7"/>
      <c r="Z970" s="7"/>
      <c r="AA970" s="7"/>
      <c r="AB970" s="7"/>
      <c r="AC970" s="7"/>
      <c r="AD970" s="7"/>
      <c r="AE970" s="7"/>
      <c r="AF970" s="13"/>
      <c r="AG970" s="13"/>
      <c r="AH970" s="13"/>
      <c r="AI970" s="13"/>
      <c r="AJ970" s="13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1"/>
      <c r="BM970" s="11"/>
      <c r="BN970" s="13"/>
      <c r="BO970" s="13"/>
      <c r="BP970" s="11"/>
    </row>
    <row r="971" ht="15.75" customHeight="1">
      <c r="A971" s="13"/>
      <c r="B971" s="13"/>
      <c r="C971" s="7"/>
      <c r="D971" s="13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13"/>
      <c r="T971" s="13"/>
      <c r="U971" s="13"/>
      <c r="V971" s="13"/>
      <c r="W971" s="7"/>
      <c r="X971" s="7"/>
      <c r="Y971" s="7"/>
      <c r="Z971" s="7"/>
      <c r="AA971" s="7"/>
      <c r="AB971" s="7"/>
      <c r="AC971" s="7"/>
      <c r="AD971" s="7"/>
      <c r="AE971" s="7"/>
      <c r="AF971" s="13"/>
      <c r="AG971" s="13"/>
      <c r="AH971" s="13"/>
      <c r="AI971" s="13"/>
      <c r="AJ971" s="13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1"/>
      <c r="BM971" s="11"/>
      <c r="BN971" s="13"/>
      <c r="BO971" s="13"/>
      <c r="BP971" s="11"/>
    </row>
    <row r="972" ht="15.75" customHeight="1">
      <c r="A972" s="13"/>
      <c r="B972" s="13"/>
      <c r="C972" s="7"/>
      <c r="D972" s="13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13"/>
      <c r="T972" s="13"/>
      <c r="U972" s="13"/>
      <c r="V972" s="13"/>
      <c r="W972" s="7"/>
      <c r="X972" s="7"/>
      <c r="Y972" s="7"/>
      <c r="Z972" s="7"/>
      <c r="AA972" s="7"/>
      <c r="AB972" s="7"/>
      <c r="AC972" s="7"/>
      <c r="AD972" s="7"/>
      <c r="AE972" s="7"/>
      <c r="AF972" s="13"/>
      <c r="AG972" s="13"/>
      <c r="AH972" s="13"/>
      <c r="AI972" s="13"/>
      <c r="AJ972" s="13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1"/>
      <c r="BM972" s="11"/>
      <c r="BN972" s="13"/>
      <c r="BO972" s="13"/>
      <c r="BP972" s="11"/>
    </row>
    <row r="973" ht="15.75" customHeight="1">
      <c r="A973" s="13"/>
      <c r="B973" s="13"/>
      <c r="C973" s="7"/>
      <c r="D973" s="13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13"/>
      <c r="T973" s="13"/>
      <c r="U973" s="13"/>
      <c r="V973" s="13"/>
      <c r="W973" s="7"/>
      <c r="X973" s="7"/>
      <c r="Y973" s="7"/>
      <c r="Z973" s="7"/>
      <c r="AA973" s="7"/>
      <c r="AB973" s="7"/>
      <c r="AC973" s="7"/>
      <c r="AD973" s="7"/>
      <c r="AE973" s="7"/>
      <c r="AF973" s="13"/>
      <c r="AG973" s="13"/>
      <c r="AH973" s="13"/>
      <c r="AI973" s="13"/>
      <c r="AJ973" s="13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1"/>
      <c r="BM973" s="11"/>
      <c r="BN973" s="13"/>
      <c r="BO973" s="13"/>
      <c r="BP973" s="11"/>
    </row>
    <row r="974" ht="15.75" customHeight="1">
      <c r="A974" s="13"/>
      <c r="B974" s="13"/>
      <c r="C974" s="7"/>
      <c r="D974" s="13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13"/>
      <c r="T974" s="13"/>
      <c r="U974" s="13"/>
      <c r="V974" s="13"/>
      <c r="W974" s="7"/>
      <c r="X974" s="7"/>
      <c r="Y974" s="7"/>
      <c r="Z974" s="7"/>
      <c r="AA974" s="7"/>
      <c r="AB974" s="7"/>
      <c r="AC974" s="7"/>
      <c r="AD974" s="7"/>
      <c r="AE974" s="7"/>
      <c r="AF974" s="13"/>
      <c r="AG974" s="13"/>
      <c r="AH974" s="13"/>
      <c r="AI974" s="13"/>
      <c r="AJ974" s="13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1"/>
      <c r="BM974" s="11"/>
      <c r="BN974" s="13"/>
      <c r="BO974" s="13"/>
      <c r="BP974" s="11"/>
    </row>
    <row r="975" ht="15.75" customHeight="1">
      <c r="A975" s="13"/>
      <c r="B975" s="13"/>
      <c r="C975" s="7"/>
      <c r="D975" s="13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13"/>
      <c r="T975" s="13"/>
      <c r="U975" s="13"/>
      <c r="V975" s="13"/>
      <c r="W975" s="7"/>
      <c r="X975" s="7"/>
      <c r="Y975" s="7"/>
      <c r="Z975" s="7"/>
      <c r="AA975" s="7"/>
      <c r="AB975" s="7"/>
      <c r="AC975" s="7"/>
      <c r="AD975" s="7"/>
      <c r="AE975" s="7"/>
      <c r="AF975" s="13"/>
      <c r="AG975" s="13"/>
      <c r="AH975" s="13"/>
      <c r="AI975" s="13"/>
      <c r="AJ975" s="13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1"/>
      <c r="BM975" s="11"/>
      <c r="BN975" s="13"/>
      <c r="BO975" s="13"/>
      <c r="BP975" s="11"/>
    </row>
    <row r="976" ht="15.75" customHeight="1">
      <c r="A976" s="13"/>
      <c r="B976" s="13"/>
      <c r="C976" s="7"/>
      <c r="D976" s="13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13"/>
      <c r="T976" s="13"/>
      <c r="U976" s="13"/>
      <c r="V976" s="13"/>
      <c r="W976" s="7"/>
      <c r="X976" s="7"/>
      <c r="Y976" s="7"/>
      <c r="Z976" s="7"/>
      <c r="AA976" s="7"/>
      <c r="AB976" s="7"/>
      <c r="AC976" s="7"/>
      <c r="AD976" s="7"/>
      <c r="AE976" s="7"/>
      <c r="AF976" s="13"/>
      <c r="AG976" s="13"/>
      <c r="AH976" s="13"/>
      <c r="AI976" s="13"/>
      <c r="AJ976" s="13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1"/>
      <c r="BM976" s="11"/>
      <c r="BN976" s="13"/>
      <c r="BO976" s="13"/>
      <c r="BP976" s="11"/>
    </row>
    <row r="977" ht="15.75" customHeight="1">
      <c r="A977" s="13"/>
      <c r="B977" s="13"/>
      <c r="C977" s="7"/>
      <c r="D977" s="13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13"/>
      <c r="T977" s="13"/>
      <c r="U977" s="13"/>
      <c r="V977" s="13"/>
      <c r="W977" s="7"/>
      <c r="X977" s="7"/>
      <c r="Y977" s="7"/>
      <c r="Z977" s="7"/>
      <c r="AA977" s="7"/>
      <c r="AB977" s="7"/>
      <c r="AC977" s="7"/>
      <c r="AD977" s="7"/>
      <c r="AE977" s="7"/>
      <c r="AF977" s="13"/>
      <c r="AG977" s="13"/>
      <c r="AH977" s="13"/>
      <c r="AI977" s="13"/>
      <c r="AJ977" s="13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1"/>
      <c r="BM977" s="11"/>
      <c r="BN977" s="13"/>
      <c r="BO977" s="13"/>
      <c r="BP977" s="11"/>
    </row>
    <row r="978" ht="15.75" customHeight="1">
      <c r="A978" s="13"/>
      <c r="B978" s="13"/>
      <c r="C978" s="7"/>
      <c r="D978" s="13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13"/>
      <c r="T978" s="13"/>
      <c r="U978" s="13"/>
      <c r="V978" s="13"/>
      <c r="W978" s="7"/>
      <c r="X978" s="7"/>
      <c r="Y978" s="7"/>
      <c r="Z978" s="7"/>
      <c r="AA978" s="7"/>
      <c r="AB978" s="7"/>
      <c r="AC978" s="7"/>
      <c r="AD978" s="7"/>
      <c r="AE978" s="7"/>
      <c r="AF978" s="13"/>
      <c r="AG978" s="13"/>
      <c r="AH978" s="13"/>
      <c r="AI978" s="13"/>
      <c r="AJ978" s="13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1"/>
      <c r="BM978" s="11"/>
      <c r="BN978" s="13"/>
      <c r="BO978" s="13"/>
      <c r="BP978" s="11"/>
    </row>
    <row r="979" ht="15.75" customHeight="1">
      <c r="A979" s="13"/>
      <c r="B979" s="13"/>
      <c r="C979" s="7"/>
      <c r="D979" s="13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13"/>
      <c r="T979" s="13"/>
      <c r="U979" s="13"/>
      <c r="V979" s="13"/>
      <c r="W979" s="7"/>
      <c r="X979" s="7"/>
      <c r="Y979" s="7"/>
      <c r="Z979" s="7"/>
      <c r="AA979" s="7"/>
      <c r="AB979" s="7"/>
      <c r="AC979" s="7"/>
      <c r="AD979" s="7"/>
      <c r="AE979" s="7"/>
      <c r="AF979" s="13"/>
      <c r="AG979" s="13"/>
      <c r="AH979" s="13"/>
      <c r="AI979" s="13"/>
      <c r="AJ979" s="13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1"/>
      <c r="BM979" s="11"/>
      <c r="BN979" s="13"/>
      <c r="BO979" s="13"/>
      <c r="BP979" s="11"/>
    </row>
    <row r="980" ht="15.75" customHeight="1">
      <c r="A980" s="13"/>
      <c r="B980" s="13"/>
      <c r="C980" s="7"/>
      <c r="D980" s="13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13"/>
      <c r="T980" s="13"/>
      <c r="U980" s="13"/>
      <c r="V980" s="13"/>
      <c r="W980" s="7"/>
      <c r="X980" s="7"/>
      <c r="Y980" s="7"/>
      <c r="Z980" s="7"/>
      <c r="AA980" s="7"/>
      <c r="AB980" s="7"/>
      <c r="AC980" s="7"/>
      <c r="AD980" s="7"/>
      <c r="AE980" s="7"/>
      <c r="AF980" s="13"/>
      <c r="AG980" s="13"/>
      <c r="AH980" s="13"/>
      <c r="AI980" s="13"/>
      <c r="AJ980" s="13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1"/>
      <c r="BM980" s="11"/>
      <c r="BN980" s="13"/>
      <c r="BO980" s="13"/>
      <c r="BP980" s="11"/>
    </row>
    <row r="981" ht="15.75" customHeight="1">
      <c r="A981" s="13"/>
      <c r="B981" s="13"/>
      <c r="C981" s="7"/>
      <c r="D981" s="13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13"/>
      <c r="T981" s="13"/>
      <c r="U981" s="13"/>
      <c r="V981" s="13"/>
      <c r="W981" s="7"/>
      <c r="X981" s="7"/>
      <c r="Y981" s="7"/>
      <c r="Z981" s="7"/>
      <c r="AA981" s="7"/>
      <c r="AB981" s="7"/>
      <c r="AC981" s="7"/>
      <c r="AD981" s="7"/>
      <c r="AE981" s="7"/>
      <c r="AF981" s="13"/>
      <c r="AG981" s="13"/>
      <c r="AH981" s="13"/>
      <c r="AI981" s="13"/>
      <c r="AJ981" s="13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1"/>
      <c r="BM981" s="11"/>
      <c r="BN981" s="13"/>
      <c r="BO981" s="13"/>
      <c r="BP981" s="11"/>
    </row>
    <row r="982" ht="15.75" customHeight="1">
      <c r="A982" s="13"/>
      <c r="B982" s="13"/>
      <c r="C982" s="7"/>
      <c r="D982" s="13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13"/>
      <c r="T982" s="13"/>
      <c r="U982" s="13"/>
      <c r="V982" s="13"/>
      <c r="W982" s="7"/>
      <c r="X982" s="7"/>
      <c r="Y982" s="7"/>
      <c r="Z982" s="7"/>
      <c r="AA982" s="7"/>
      <c r="AB982" s="7"/>
      <c r="AC982" s="7"/>
      <c r="AD982" s="7"/>
      <c r="AE982" s="7"/>
      <c r="AF982" s="13"/>
      <c r="AG982" s="13"/>
      <c r="AH982" s="13"/>
      <c r="AI982" s="13"/>
      <c r="AJ982" s="13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1"/>
      <c r="BM982" s="11"/>
      <c r="BN982" s="13"/>
      <c r="BO982" s="13"/>
      <c r="BP982" s="11"/>
    </row>
    <row r="983" ht="15.75" customHeight="1">
      <c r="A983" s="13"/>
      <c r="B983" s="13"/>
      <c r="C983" s="7"/>
      <c r="D983" s="13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13"/>
      <c r="T983" s="13"/>
      <c r="U983" s="13"/>
      <c r="V983" s="13"/>
      <c r="W983" s="7"/>
      <c r="X983" s="7"/>
      <c r="Y983" s="7"/>
      <c r="Z983" s="7"/>
      <c r="AA983" s="7"/>
      <c r="AB983" s="7"/>
      <c r="AC983" s="7"/>
      <c r="AD983" s="7"/>
      <c r="AE983" s="7"/>
      <c r="AF983" s="13"/>
      <c r="AG983" s="13"/>
      <c r="AH983" s="13"/>
      <c r="AI983" s="13"/>
      <c r="AJ983" s="13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1"/>
      <c r="BM983" s="11"/>
      <c r="BN983" s="13"/>
      <c r="BO983" s="13"/>
      <c r="BP983" s="11"/>
    </row>
    <row r="984" ht="15.75" customHeight="1">
      <c r="A984" s="13"/>
      <c r="B984" s="13"/>
      <c r="C984" s="7"/>
      <c r="D984" s="13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13"/>
      <c r="T984" s="13"/>
      <c r="U984" s="13"/>
      <c r="V984" s="13"/>
      <c r="W984" s="7"/>
      <c r="X984" s="7"/>
      <c r="Y984" s="7"/>
      <c r="Z984" s="7"/>
      <c r="AA984" s="7"/>
      <c r="AB984" s="7"/>
      <c r="AC984" s="7"/>
      <c r="AD984" s="7"/>
      <c r="AE984" s="7"/>
      <c r="AF984" s="13"/>
      <c r="AG984" s="13"/>
      <c r="AH984" s="13"/>
      <c r="AI984" s="13"/>
      <c r="AJ984" s="13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1"/>
      <c r="BM984" s="11"/>
      <c r="BN984" s="13"/>
      <c r="BO984" s="13"/>
      <c r="BP984" s="11"/>
    </row>
    <row r="985" ht="15.75" customHeight="1">
      <c r="A985" s="13"/>
      <c r="B985" s="13"/>
      <c r="C985" s="7"/>
      <c r="D985" s="13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13"/>
      <c r="T985" s="13"/>
      <c r="U985" s="13"/>
      <c r="V985" s="13"/>
      <c r="W985" s="7"/>
      <c r="X985" s="7"/>
      <c r="Y985" s="7"/>
      <c r="Z985" s="7"/>
      <c r="AA985" s="7"/>
      <c r="AB985" s="7"/>
      <c r="AC985" s="7"/>
      <c r="AD985" s="7"/>
      <c r="AE985" s="7"/>
      <c r="AF985" s="13"/>
      <c r="AG985" s="13"/>
      <c r="AH985" s="13"/>
      <c r="AI985" s="13"/>
      <c r="AJ985" s="13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1"/>
      <c r="BM985" s="11"/>
      <c r="BN985" s="13"/>
      <c r="BO985" s="13"/>
      <c r="BP985" s="11"/>
    </row>
    <row r="986" ht="15.75" customHeight="1">
      <c r="A986" s="13"/>
      <c r="B986" s="13"/>
      <c r="C986" s="7"/>
      <c r="D986" s="13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13"/>
      <c r="T986" s="13"/>
      <c r="U986" s="13"/>
      <c r="V986" s="13"/>
      <c r="W986" s="7"/>
      <c r="X986" s="7"/>
      <c r="Y986" s="7"/>
      <c r="Z986" s="7"/>
      <c r="AA986" s="7"/>
      <c r="AB986" s="7"/>
      <c r="AC986" s="7"/>
      <c r="AD986" s="7"/>
      <c r="AE986" s="7"/>
      <c r="AF986" s="13"/>
      <c r="AG986" s="13"/>
      <c r="AH986" s="13"/>
      <c r="AI986" s="13"/>
      <c r="AJ986" s="13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1"/>
      <c r="BM986" s="11"/>
      <c r="BN986" s="13"/>
      <c r="BO986" s="13"/>
      <c r="BP986" s="11"/>
    </row>
    <row r="987" ht="15.75" customHeight="1">
      <c r="A987" s="13"/>
      <c r="B987" s="13"/>
      <c r="C987" s="7"/>
      <c r="D987" s="13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13"/>
      <c r="T987" s="13"/>
      <c r="U987" s="13"/>
      <c r="V987" s="13"/>
      <c r="W987" s="7"/>
      <c r="X987" s="7"/>
      <c r="Y987" s="7"/>
      <c r="Z987" s="7"/>
      <c r="AA987" s="7"/>
      <c r="AB987" s="7"/>
      <c r="AC987" s="7"/>
      <c r="AD987" s="7"/>
      <c r="AE987" s="7"/>
      <c r="AF987" s="13"/>
      <c r="AG987" s="13"/>
      <c r="AH987" s="13"/>
      <c r="AI987" s="13"/>
      <c r="AJ987" s="13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1"/>
      <c r="BM987" s="11"/>
      <c r="BN987" s="13"/>
      <c r="BO987" s="13"/>
      <c r="BP987" s="11"/>
    </row>
    <row r="988" ht="15.75" customHeight="1">
      <c r="A988" s="13"/>
      <c r="B988" s="13"/>
      <c r="C988" s="7"/>
      <c r="D988" s="13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13"/>
      <c r="T988" s="13"/>
      <c r="U988" s="13"/>
      <c r="V988" s="13"/>
      <c r="W988" s="7"/>
      <c r="X988" s="7"/>
      <c r="Y988" s="7"/>
      <c r="Z988" s="7"/>
      <c r="AA988" s="7"/>
      <c r="AB988" s="7"/>
      <c r="AC988" s="7"/>
      <c r="AD988" s="7"/>
      <c r="AE988" s="7"/>
      <c r="AF988" s="13"/>
      <c r="AG988" s="13"/>
      <c r="AH988" s="13"/>
      <c r="AI988" s="13"/>
      <c r="AJ988" s="13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1"/>
      <c r="BM988" s="11"/>
      <c r="BN988" s="13"/>
      <c r="BO988" s="13"/>
      <c r="BP988" s="11"/>
    </row>
    <row r="989" ht="15.75" customHeight="1">
      <c r="A989" s="13"/>
      <c r="B989" s="13"/>
      <c r="C989" s="7"/>
      <c r="D989" s="13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13"/>
      <c r="T989" s="13"/>
      <c r="U989" s="13"/>
      <c r="V989" s="13"/>
      <c r="W989" s="7"/>
      <c r="X989" s="7"/>
      <c r="Y989" s="7"/>
      <c r="Z989" s="7"/>
      <c r="AA989" s="7"/>
      <c r="AB989" s="7"/>
      <c r="AC989" s="7"/>
      <c r="AD989" s="7"/>
      <c r="AE989" s="7"/>
      <c r="AF989" s="13"/>
      <c r="AG989" s="13"/>
      <c r="AH989" s="13"/>
      <c r="AI989" s="13"/>
      <c r="AJ989" s="13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1"/>
      <c r="BM989" s="11"/>
      <c r="BN989" s="13"/>
      <c r="BO989" s="13"/>
      <c r="BP989" s="11"/>
    </row>
    <row r="990" ht="15.75" customHeight="1">
      <c r="A990" s="13"/>
      <c r="B990" s="13"/>
      <c r="C990" s="7"/>
      <c r="D990" s="13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13"/>
      <c r="T990" s="13"/>
      <c r="U990" s="13"/>
      <c r="V990" s="13"/>
      <c r="W990" s="7"/>
      <c r="X990" s="7"/>
      <c r="Y990" s="7"/>
      <c r="Z990" s="7"/>
      <c r="AA990" s="7"/>
      <c r="AB990" s="7"/>
      <c r="AC990" s="7"/>
      <c r="AD990" s="7"/>
      <c r="AE990" s="7"/>
      <c r="AF990" s="13"/>
      <c r="AG990" s="13"/>
      <c r="AH990" s="13"/>
      <c r="AI990" s="13"/>
      <c r="AJ990" s="13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1"/>
      <c r="BM990" s="11"/>
      <c r="BN990" s="13"/>
      <c r="BO990" s="13"/>
      <c r="BP990" s="11"/>
    </row>
    <row r="991" ht="15.75" customHeight="1">
      <c r="A991" s="13"/>
      <c r="B991" s="13"/>
      <c r="C991" s="7"/>
      <c r="D991" s="13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13"/>
      <c r="T991" s="13"/>
      <c r="U991" s="13"/>
      <c r="V991" s="13"/>
      <c r="W991" s="7"/>
      <c r="X991" s="7"/>
      <c r="Y991" s="7"/>
      <c r="Z991" s="7"/>
      <c r="AA991" s="7"/>
      <c r="AB991" s="7"/>
      <c r="AC991" s="7"/>
      <c r="AD991" s="7"/>
      <c r="AE991" s="7"/>
      <c r="AF991" s="13"/>
      <c r="AG991" s="13"/>
      <c r="AH991" s="13"/>
      <c r="AI991" s="13"/>
      <c r="AJ991" s="13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1"/>
      <c r="BM991" s="11"/>
      <c r="BN991" s="13"/>
      <c r="BO991" s="13"/>
      <c r="BP991" s="11"/>
    </row>
    <row r="992" ht="15.75" customHeight="1">
      <c r="A992" s="13"/>
      <c r="B992" s="13"/>
      <c r="C992" s="7"/>
      <c r="D992" s="13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13"/>
      <c r="T992" s="13"/>
      <c r="U992" s="13"/>
      <c r="V992" s="13"/>
      <c r="W992" s="7"/>
      <c r="X992" s="7"/>
      <c r="Y992" s="7"/>
      <c r="Z992" s="7"/>
      <c r="AA992" s="7"/>
      <c r="AB992" s="7"/>
      <c r="AC992" s="7"/>
      <c r="AD992" s="7"/>
      <c r="AE992" s="7"/>
      <c r="AF992" s="13"/>
      <c r="AG992" s="13"/>
      <c r="AH992" s="13"/>
      <c r="AI992" s="13"/>
      <c r="AJ992" s="13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1"/>
      <c r="BM992" s="11"/>
      <c r="BN992" s="13"/>
      <c r="BO992" s="13"/>
      <c r="BP992" s="11"/>
    </row>
    <row r="993" ht="15.75" customHeight="1">
      <c r="A993" s="13"/>
      <c r="B993" s="13"/>
      <c r="C993" s="7"/>
      <c r="D993" s="13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13"/>
      <c r="T993" s="13"/>
      <c r="U993" s="13"/>
      <c r="V993" s="13"/>
      <c r="W993" s="7"/>
      <c r="X993" s="7"/>
      <c r="Y993" s="7"/>
      <c r="Z993" s="7"/>
      <c r="AA993" s="7"/>
      <c r="AB993" s="7"/>
      <c r="AC993" s="7"/>
      <c r="AD993" s="7"/>
      <c r="AE993" s="7"/>
      <c r="AF993" s="13"/>
      <c r="AG993" s="13"/>
      <c r="AH993" s="13"/>
      <c r="AI993" s="13"/>
      <c r="AJ993" s="13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1"/>
      <c r="BM993" s="11"/>
      <c r="BN993" s="13"/>
      <c r="BO993" s="13"/>
      <c r="BP993" s="11"/>
    </row>
    <row r="994" ht="15.75" customHeight="1">
      <c r="A994" s="13"/>
      <c r="B994" s="13"/>
      <c r="C994" s="7"/>
      <c r="D994" s="13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13"/>
      <c r="T994" s="13"/>
      <c r="U994" s="13"/>
      <c r="V994" s="13"/>
      <c r="W994" s="7"/>
      <c r="X994" s="7"/>
      <c r="Y994" s="7"/>
      <c r="Z994" s="7"/>
      <c r="AA994" s="7"/>
      <c r="AB994" s="7"/>
      <c r="AC994" s="7"/>
      <c r="AD994" s="7"/>
      <c r="AE994" s="7"/>
      <c r="AF994" s="13"/>
      <c r="AG994" s="13"/>
      <c r="AH994" s="13"/>
      <c r="AI994" s="13"/>
      <c r="AJ994" s="13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1"/>
      <c r="BM994" s="11"/>
      <c r="BN994" s="13"/>
      <c r="BO994" s="13"/>
      <c r="BP994" s="11"/>
    </row>
    <row r="995" ht="15.75" customHeight="1">
      <c r="A995" s="13"/>
      <c r="B995" s="13"/>
      <c r="C995" s="7"/>
      <c r="D995" s="13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13"/>
      <c r="T995" s="13"/>
      <c r="U995" s="13"/>
      <c r="V995" s="13"/>
      <c r="W995" s="7"/>
      <c r="X995" s="7"/>
      <c r="Y995" s="7"/>
      <c r="Z995" s="7"/>
      <c r="AA995" s="7"/>
      <c r="AB995" s="7"/>
      <c r="AC995" s="7"/>
      <c r="AD995" s="7"/>
      <c r="AE995" s="7"/>
      <c r="AF995" s="13"/>
      <c r="AG995" s="13"/>
      <c r="AH995" s="13"/>
      <c r="AI995" s="13"/>
      <c r="AJ995" s="13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1"/>
      <c r="BM995" s="11"/>
      <c r="BN995" s="13"/>
      <c r="BO995" s="13"/>
      <c r="BP995" s="11"/>
    </row>
    <row r="996" ht="15.75" customHeight="1">
      <c r="A996" s="13"/>
      <c r="B996" s="13"/>
      <c r="C996" s="7"/>
      <c r="D996" s="13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13"/>
      <c r="T996" s="13"/>
      <c r="U996" s="13"/>
      <c r="V996" s="13"/>
      <c r="W996" s="7"/>
      <c r="X996" s="7"/>
      <c r="Y996" s="7"/>
      <c r="Z996" s="7"/>
      <c r="AA996" s="7"/>
      <c r="AB996" s="7"/>
      <c r="AC996" s="7"/>
      <c r="AD996" s="7"/>
      <c r="AE996" s="7"/>
      <c r="AF996" s="13"/>
      <c r="AG996" s="13"/>
      <c r="AH996" s="13"/>
      <c r="AI996" s="13"/>
      <c r="AJ996" s="13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1"/>
      <c r="BM996" s="11"/>
      <c r="BN996" s="13"/>
      <c r="BO996" s="13"/>
      <c r="BP996" s="11"/>
    </row>
    <row r="997" ht="15.75" customHeight="1">
      <c r="A997" s="13"/>
      <c r="B997" s="13"/>
      <c r="C997" s="7"/>
      <c r="D997" s="13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13"/>
      <c r="T997" s="13"/>
      <c r="U997" s="13"/>
      <c r="V997" s="13"/>
      <c r="W997" s="7"/>
      <c r="X997" s="7"/>
      <c r="Y997" s="7"/>
      <c r="Z997" s="7"/>
      <c r="AA997" s="7"/>
      <c r="AB997" s="7"/>
      <c r="AC997" s="7"/>
      <c r="AD997" s="7"/>
      <c r="AE997" s="7"/>
      <c r="AF997" s="13"/>
      <c r="AG997" s="13"/>
      <c r="AH997" s="13"/>
      <c r="AI997" s="13"/>
      <c r="AJ997" s="13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1"/>
      <c r="BM997" s="11"/>
      <c r="BN997" s="13"/>
      <c r="BO997" s="13"/>
      <c r="BP997" s="11"/>
    </row>
    <row r="998" ht="15.75" customHeight="1">
      <c r="A998" s="13"/>
      <c r="B998" s="13"/>
      <c r="C998" s="7"/>
      <c r="D998" s="13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13"/>
      <c r="T998" s="13"/>
      <c r="U998" s="13"/>
      <c r="V998" s="13"/>
      <c r="W998" s="7"/>
      <c r="X998" s="7"/>
      <c r="Y998" s="7"/>
      <c r="Z998" s="7"/>
      <c r="AA998" s="7"/>
      <c r="AB998" s="7"/>
      <c r="AC998" s="7"/>
      <c r="AD998" s="7"/>
      <c r="AE998" s="7"/>
      <c r="AF998" s="13"/>
      <c r="AG998" s="13"/>
      <c r="AH998" s="13"/>
      <c r="AI998" s="13"/>
      <c r="AJ998" s="13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1"/>
      <c r="BM998" s="11"/>
      <c r="BN998" s="13"/>
      <c r="BO998" s="13"/>
      <c r="BP998" s="11"/>
    </row>
    <row r="999" ht="15.75" customHeight="1">
      <c r="A999" s="13"/>
      <c r="B999" s="13"/>
      <c r="C999" s="7"/>
      <c r="D999" s="13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13"/>
      <c r="T999" s="13"/>
      <c r="U999" s="13"/>
      <c r="V999" s="13"/>
      <c r="W999" s="7"/>
      <c r="X999" s="7"/>
      <c r="Y999" s="7"/>
      <c r="Z999" s="7"/>
      <c r="AA999" s="7"/>
      <c r="AB999" s="7"/>
      <c r="AC999" s="7"/>
      <c r="AD999" s="7"/>
      <c r="AE999" s="7"/>
      <c r="AF999" s="13"/>
      <c r="AG999" s="13"/>
      <c r="AH999" s="13"/>
      <c r="AI999" s="13"/>
      <c r="AJ999" s="13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1"/>
      <c r="BM999" s="11"/>
      <c r="BN999" s="13"/>
      <c r="BO999" s="13"/>
      <c r="BP999" s="11"/>
    </row>
    <row r="1000" ht="15.75" customHeight="1">
      <c r="A1000" s="13"/>
      <c r="B1000" s="13"/>
      <c r="C1000" s="7"/>
      <c r="D1000" s="13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13"/>
      <c r="T1000" s="13"/>
      <c r="U1000" s="13"/>
      <c r="V1000" s="13"/>
      <c r="W1000" s="7"/>
      <c r="X1000" s="7"/>
      <c r="Y1000" s="7"/>
      <c r="Z1000" s="7"/>
      <c r="AA1000" s="7"/>
      <c r="AB1000" s="7"/>
      <c r="AC1000" s="7"/>
      <c r="AD1000" s="7"/>
      <c r="AE1000" s="7"/>
      <c r="AF1000" s="13"/>
      <c r="AG1000" s="13"/>
      <c r="AH1000" s="13"/>
      <c r="AI1000" s="13"/>
      <c r="AJ1000" s="13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1"/>
      <c r="BM1000" s="11"/>
      <c r="BN1000" s="13"/>
      <c r="BO1000" s="13"/>
      <c r="BP1000" s="1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65" width="18.88"/>
    <col customWidth="1" min="66" max="66" width="26.63"/>
    <col customWidth="1" min="67" max="68" width="18.88"/>
  </cols>
  <sheetData>
    <row r="1" ht="15.75" customHeight="1">
      <c r="A1" s="5" t="s">
        <v>0</v>
      </c>
      <c r="B1" s="5" t="s">
        <v>1</v>
      </c>
      <c r="C1" s="5" t="s">
        <v>2</v>
      </c>
      <c r="D1" s="5" t="s">
        <v>3</v>
      </c>
      <c r="E1" s="13" t="s">
        <v>782</v>
      </c>
      <c r="F1" s="13" t="s">
        <v>783</v>
      </c>
      <c r="G1" s="13" t="s">
        <v>784</v>
      </c>
      <c r="H1" s="13" t="s">
        <v>785</v>
      </c>
      <c r="I1" s="5" t="s">
        <v>5</v>
      </c>
      <c r="J1" s="5" t="s">
        <v>786</v>
      </c>
      <c r="K1" s="5" t="s">
        <v>787</v>
      </c>
      <c r="L1" s="5" t="s">
        <v>788</v>
      </c>
      <c r="M1" s="5" t="s">
        <v>789</v>
      </c>
      <c r="N1" s="5" t="s">
        <v>790</v>
      </c>
      <c r="O1" s="5" t="s">
        <v>791</v>
      </c>
      <c r="P1" s="5" t="s">
        <v>792</v>
      </c>
      <c r="Q1" s="5" t="s">
        <v>793</v>
      </c>
      <c r="R1" s="5" t="s">
        <v>794</v>
      </c>
      <c r="S1" s="5" t="s">
        <v>8</v>
      </c>
      <c r="T1" s="5" t="s">
        <v>795</v>
      </c>
      <c r="U1" s="5" t="s">
        <v>796</v>
      </c>
      <c r="V1" s="5" t="s">
        <v>797</v>
      </c>
      <c r="W1" s="5" t="s">
        <v>11</v>
      </c>
      <c r="X1" s="5" t="s">
        <v>798</v>
      </c>
      <c r="Y1" s="5" t="s">
        <v>799</v>
      </c>
      <c r="Z1" s="5" t="s">
        <v>800</v>
      </c>
      <c r="AA1" s="5" t="s">
        <v>13</v>
      </c>
      <c r="AB1" s="5" t="s">
        <v>14</v>
      </c>
      <c r="AC1" s="5" t="s">
        <v>801</v>
      </c>
      <c r="AD1" s="5" t="s">
        <v>802</v>
      </c>
      <c r="AE1" s="5" t="s">
        <v>803</v>
      </c>
      <c r="AF1" s="5" t="s">
        <v>804</v>
      </c>
      <c r="AG1" s="5" t="s">
        <v>805</v>
      </c>
      <c r="AH1" s="5" t="s">
        <v>806</v>
      </c>
      <c r="AI1" s="5" t="s">
        <v>807</v>
      </c>
      <c r="AJ1" s="5" t="s">
        <v>808</v>
      </c>
      <c r="AK1" s="5" t="s">
        <v>17</v>
      </c>
      <c r="AL1" s="5" t="s">
        <v>809</v>
      </c>
      <c r="AM1" s="5" t="s">
        <v>810</v>
      </c>
      <c r="AN1" s="5" t="s">
        <v>811</v>
      </c>
      <c r="AO1" s="5" t="s">
        <v>19</v>
      </c>
      <c r="AP1" s="5" t="s">
        <v>812</v>
      </c>
      <c r="AQ1" s="5" t="s">
        <v>813</v>
      </c>
      <c r="AR1" s="5" t="s">
        <v>21</v>
      </c>
      <c r="AS1" s="5" t="s">
        <v>814</v>
      </c>
      <c r="AT1" s="5" t="s">
        <v>950</v>
      </c>
      <c r="AU1" s="5" t="s">
        <v>951</v>
      </c>
      <c r="AV1" s="5" t="s">
        <v>815</v>
      </c>
      <c r="AW1" s="5" t="s">
        <v>816</v>
      </c>
      <c r="AX1" s="5" t="s">
        <v>817</v>
      </c>
      <c r="AY1" s="5" t="s">
        <v>818</v>
      </c>
      <c r="AZ1" s="5" t="s">
        <v>819</v>
      </c>
      <c r="BA1" s="5" t="s">
        <v>820</v>
      </c>
      <c r="BB1" s="5" t="s">
        <v>821</v>
      </c>
      <c r="BC1" s="5" t="s">
        <v>822</v>
      </c>
      <c r="BD1" s="5" t="s">
        <v>823</v>
      </c>
      <c r="BE1" s="5" t="s">
        <v>824</v>
      </c>
      <c r="BF1" s="5" t="s">
        <v>825</v>
      </c>
      <c r="BG1" s="5" t="s">
        <v>826</v>
      </c>
      <c r="BH1" s="5" t="s">
        <v>35</v>
      </c>
      <c r="BI1" s="5" t="s">
        <v>36</v>
      </c>
      <c r="BJ1" s="5" t="s">
        <v>37</v>
      </c>
      <c r="BK1" s="5" t="s">
        <v>38</v>
      </c>
      <c r="BL1" s="5" t="s">
        <v>39</v>
      </c>
      <c r="BM1" s="5" t="s">
        <v>40</v>
      </c>
      <c r="BN1" s="5" t="s">
        <v>41</v>
      </c>
      <c r="BO1" s="5" t="s">
        <v>42</v>
      </c>
      <c r="BP1" s="5" t="s">
        <v>827</v>
      </c>
    </row>
    <row r="2" ht="15.75" customHeight="1">
      <c r="A2" s="9">
        <v>45423.54685594907</v>
      </c>
      <c r="B2" s="5" t="s">
        <v>43</v>
      </c>
      <c r="C2" s="5">
        <f>VLOOKUP('Base V0'!C2,'DE PARAS'!C:BT,70,FALSE)</f>
        <v>2</v>
      </c>
      <c r="D2" s="5" t="s">
        <v>43</v>
      </c>
      <c r="E2" s="5">
        <f>COUNTIF('Base V0'!$E2,"*"&amp;Contem!A$2&amp;"*")</f>
        <v>1</v>
      </c>
      <c r="F2" s="5">
        <f>COUNTIF('Base V0'!$E2,"*"&amp;Contem!B$2&amp;"*")</f>
        <v>0</v>
      </c>
      <c r="G2" s="5">
        <f>COUNTIF('Base V0'!$E2,"*"&amp;Contem!C$2&amp;"*")</f>
        <v>0</v>
      </c>
      <c r="H2" s="5">
        <f>COUNTIF('Base V0'!$E2,"*"&amp;Contem!D$2&amp;"*")</f>
        <v>0</v>
      </c>
      <c r="I2" s="5">
        <f>VLOOKUP('Base V0'!I2,'DE PARAS'!I:BZ,70,FALSE)</f>
        <v>1</v>
      </c>
      <c r="J2" s="5">
        <f>COUNTIF('Base V0'!$J2,"*"&amp;Contem!G$2&amp;"*")</f>
        <v>0</v>
      </c>
      <c r="K2" s="5">
        <f>COUNTIF('Base V0'!$J2,"*"&amp;Contem!H$2&amp;"*")</f>
        <v>0</v>
      </c>
      <c r="L2" s="5">
        <f>COUNTIF('Base V0'!$J2,"*"&amp;Contem!I$2&amp;"*")</f>
        <v>1</v>
      </c>
      <c r="M2" s="5">
        <f>COUNTIF('Base V0'!$J2,"*"&amp;Contem!J$2&amp;"*")</f>
        <v>0</v>
      </c>
      <c r="N2" s="5">
        <f>COUNTIF('Base V0'!$J2,"*"&amp;Contem!K$2&amp;"*")</f>
        <v>0</v>
      </c>
      <c r="O2" s="5">
        <f>COUNTIF('Base V0'!$J2,"*"&amp;Contem!L$2&amp;"*")</f>
        <v>0</v>
      </c>
      <c r="P2" s="5">
        <f>VLOOKUP('Base V0'!P2,'DE PARAS'!P:CG,70,FALSE)</f>
        <v>2</v>
      </c>
      <c r="Q2" s="5">
        <f>IFERROR(VLOOKUP('Base V0'!Q2,'DE PARAS'!Q:CH,70,FALSE),99)</f>
        <v>16</v>
      </c>
      <c r="R2" s="5">
        <f>IFERROR(VLOOKUP('Base V0'!R2,'DE PARAS'!R:CI,70,FALSE),99)</f>
        <v>99</v>
      </c>
      <c r="S2" s="5">
        <v>5.0</v>
      </c>
      <c r="T2" s="5">
        <v>5.0</v>
      </c>
      <c r="U2" s="5">
        <v>5.0</v>
      </c>
      <c r="V2" s="5">
        <v>5.0</v>
      </c>
      <c r="W2" s="5">
        <f>VLOOKUP('Base V0'!W2,'DE PARAS'!W:CN,70,FALSE)</f>
        <v>3</v>
      </c>
      <c r="X2" s="5">
        <f>VLOOKUP('Base V0'!X2,'DE PARAS'!X:CO,70,FALSE)</f>
        <v>12</v>
      </c>
      <c r="Y2" s="5">
        <f>IFERROR(VLOOKUP('Base V0'!Y2,'DE PARAS'!Y:CP,70,FALSE),99)</f>
        <v>99</v>
      </c>
      <c r="Z2" s="5">
        <f>IFERROR(VLOOKUP('Base V0'!Z2,'DE PARAS'!Z:CQ,70,FALSE),99)</f>
        <v>99</v>
      </c>
      <c r="AA2" s="5">
        <f>VLOOKUP('Base V0'!AA2,'DE PARAS'!AA:CR,70,FALSE)</f>
        <v>5</v>
      </c>
      <c r="AB2" s="5">
        <f>VLOOKUP('Base V0'!AB2,'DE PARAS'!AB:CS,70,FALSE)</f>
        <v>3</v>
      </c>
      <c r="AC2" s="5">
        <f>VLOOKUP('Base V0'!AC2,'DE PARAS'!AC:CT,70,FALSE)</f>
        <v>1</v>
      </c>
      <c r="AD2" s="5">
        <f>IFERROR(VLOOKUP('Base V0'!AD2,'DE PARAS'!AD:CU,70,FALSE),99)</f>
        <v>99</v>
      </c>
      <c r="AE2" s="5">
        <f>IFERROR(VLOOKUP('Base V0'!AE2,'DE PARAS'!AE:CV,70,FALSE),99)</f>
        <v>99</v>
      </c>
      <c r="AF2" s="5">
        <v>5.0</v>
      </c>
      <c r="AG2" s="5">
        <v>5.0</v>
      </c>
      <c r="AH2" s="5">
        <v>5.0</v>
      </c>
      <c r="AI2" s="5">
        <v>5.0</v>
      </c>
      <c r="AJ2" s="5">
        <v>5.0</v>
      </c>
      <c r="AK2" s="5">
        <f>VLOOKUP('Base V0'!AK2,'DE PARAS'!AK:DB,70,FALSE)</f>
        <v>2</v>
      </c>
      <c r="AL2" s="5">
        <f>VLOOKUP('Base V0'!AL2,'DE PARAS'!AL:DC,70,FALSE)</f>
        <v>12</v>
      </c>
      <c r="AM2" s="5">
        <f>IFERROR(VLOOKUP('Base V0'!AM2,'DE PARAS'!AM:DD,70,FALSE),99)</f>
        <v>99</v>
      </c>
      <c r="AN2" s="5">
        <f>IFERROR(VLOOKUP('Base V0'!AN2,'DE PARAS'!AN:DE,70,FALSE),99)</f>
        <v>99</v>
      </c>
      <c r="AO2" s="5">
        <f>VLOOKUP('Base V0'!AO2,'DE PARAS'!AO:DF,70,FALSE)</f>
        <v>3</v>
      </c>
      <c r="AP2" s="5">
        <f>VLOOKUP('Base V0'!AP2,'DE PARAS'!AP:DG,70,FALSE)</f>
        <v>14</v>
      </c>
      <c r="AQ2" s="5">
        <f>IFERROR(VLOOKUP('Base V0'!AQ2,'DE PARAS'!AQ:DH,70,FALSE),99)</f>
        <v>99</v>
      </c>
      <c r="AR2" s="5">
        <f>VLOOKUP('Base V0'!AR2,'DE PARAS'!AR:DI,70,FALSE)</f>
        <v>5</v>
      </c>
      <c r="AS2" s="5">
        <f>VLOOKUP('Base V0'!AS2,'DE PARAS'!AS:DJ,70,FALSE)</f>
        <v>3</v>
      </c>
      <c r="AT2" s="5">
        <f>IFERROR(VLOOKUP('Base V0'!AT2,'DE PARAS'!AT:DK,70,FALSE),99)</f>
        <v>99</v>
      </c>
      <c r="AU2" s="5">
        <f>IFERROR(VLOOKUP('Base V0'!AU2,'DE PARAS'!AU:DL,70,FALSE),99)</f>
        <v>99</v>
      </c>
      <c r="AV2" s="5">
        <v>1.0</v>
      </c>
      <c r="AW2" s="5">
        <v>1.0</v>
      </c>
      <c r="AX2" s="5">
        <v>0.0</v>
      </c>
      <c r="AY2" s="5" t="s">
        <v>59</v>
      </c>
      <c r="AZ2" s="5">
        <v>0.0</v>
      </c>
      <c r="BA2" s="5">
        <v>1.0</v>
      </c>
      <c r="BB2" s="5">
        <v>1.0</v>
      </c>
      <c r="BC2" s="5">
        <v>1.0</v>
      </c>
      <c r="BD2" s="5">
        <v>0.0</v>
      </c>
      <c r="BE2" s="5">
        <v>1.0</v>
      </c>
      <c r="BF2" s="5">
        <v>0.0</v>
      </c>
      <c r="BG2" s="5">
        <v>1.0</v>
      </c>
      <c r="BH2" s="5" t="s">
        <v>60</v>
      </c>
      <c r="BI2" s="5" t="s">
        <v>61</v>
      </c>
      <c r="BJ2" s="5" t="s">
        <v>62</v>
      </c>
      <c r="BK2" s="5">
        <v>25.0</v>
      </c>
      <c r="BL2" s="5">
        <f>VLOOKUP('Base V0'!BL2,'DE PARAS'!BL:EC,70,FALSE)</f>
        <v>2</v>
      </c>
      <c r="BM2" s="5">
        <f>VLOOKUP('Base V0'!BM2,'DE PARAS'!BM:ED,70,FALSE)</f>
        <v>6</v>
      </c>
      <c r="BN2" s="10">
        <v>1.19761530773E11</v>
      </c>
      <c r="BO2" s="5" t="s">
        <v>65</v>
      </c>
      <c r="BP2" s="13">
        <f>VLOOKUP('Base V0'!BP2,'Classificação Criterio Brasil'!X:Y,2,FALSE)</f>
        <v>4</v>
      </c>
    </row>
    <row r="3" ht="15.75" customHeight="1">
      <c r="A3" s="9">
        <v>45423.55302774305</v>
      </c>
      <c r="B3" s="5" t="s">
        <v>43</v>
      </c>
      <c r="C3" s="5">
        <f>VLOOKUP('Base V0'!C3,'DE PARAS'!C:BT,70,FALSE)</f>
        <v>3</v>
      </c>
      <c r="D3" s="5" t="s">
        <v>43</v>
      </c>
      <c r="E3" s="5">
        <f>COUNTIF('Base V0'!$E3,"*"&amp;Contem!A$2&amp;"*")</f>
        <v>0</v>
      </c>
      <c r="F3" s="5">
        <f>COUNTIF('Base V0'!$E3,"*"&amp;Contem!B$2&amp;"*")</f>
        <v>0</v>
      </c>
      <c r="G3" s="5">
        <f>COUNTIF('Base V0'!$E3,"*"&amp;Contem!C$2&amp;"*")</f>
        <v>0</v>
      </c>
      <c r="H3" s="5">
        <f>COUNTIF('Base V0'!$E3,"*"&amp;Contem!D$2&amp;"*")</f>
        <v>1</v>
      </c>
      <c r="I3" s="5">
        <f>VLOOKUP('Base V0'!I3,'DE PARAS'!I:BZ,70,FALSE)</f>
        <v>1</v>
      </c>
      <c r="J3" s="5">
        <f>COUNTIF('Base V0'!$J3,"*"&amp;Contem!G$2&amp;"*")</f>
        <v>0</v>
      </c>
      <c r="K3" s="5">
        <f>COUNTIF('Base V0'!$J3,"*"&amp;Contem!H$2&amp;"*")</f>
        <v>0</v>
      </c>
      <c r="L3" s="5">
        <f>COUNTIF('Base V0'!$J3,"*"&amp;Contem!I$2&amp;"*")</f>
        <v>1</v>
      </c>
      <c r="M3" s="5">
        <f>COUNTIF('Base V0'!$J3,"*"&amp;Contem!J$2&amp;"*")</f>
        <v>0</v>
      </c>
      <c r="N3" s="5">
        <f>COUNTIF('Base V0'!$J3,"*"&amp;Contem!K$2&amp;"*")</f>
        <v>0</v>
      </c>
      <c r="O3" s="5">
        <f>COUNTIF('Base V0'!$J3,"*"&amp;Contem!L$2&amp;"*")</f>
        <v>0</v>
      </c>
      <c r="P3" s="5">
        <f>VLOOKUP('Base V0'!P3,'DE PARAS'!P:CG,70,FALSE)</f>
        <v>5</v>
      </c>
      <c r="Q3" s="5">
        <f>IFERROR(VLOOKUP('Base V0'!Q3,'DE PARAS'!Q:CH,70,FALSE),99)</f>
        <v>99</v>
      </c>
      <c r="R3" s="5">
        <f>IFERROR(VLOOKUP('Base V0'!R3,'DE PARAS'!R:CI,70,FALSE),99)</f>
        <v>99</v>
      </c>
      <c r="S3" s="5">
        <v>4.0</v>
      </c>
      <c r="T3" s="5">
        <v>4.0</v>
      </c>
      <c r="U3" s="5">
        <v>4.0</v>
      </c>
      <c r="V3" s="5">
        <v>3.0</v>
      </c>
      <c r="W3" s="5">
        <f>VLOOKUP('Base V0'!W3,'DE PARAS'!W:CN,70,FALSE)</f>
        <v>1</v>
      </c>
      <c r="X3" s="5">
        <f>VLOOKUP('Base V0'!X3,'DE PARAS'!X:CO,70,FALSE)</f>
        <v>8</v>
      </c>
      <c r="Y3" s="5">
        <f>IFERROR(VLOOKUP('Base V0'!Y3,'DE PARAS'!Y:CP,70,FALSE),99)</f>
        <v>99</v>
      </c>
      <c r="Z3" s="5">
        <f>IFERROR(VLOOKUP('Base V0'!Z3,'DE PARAS'!Z:CQ,70,FALSE),99)</f>
        <v>99</v>
      </c>
      <c r="AA3" s="5">
        <f>VLOOKUP('Base V0'!AA3,'DE PARAS'!AA:CR,70,FALSE)</f>
        <v>1</v>
      </c>
      <c r="AB3" s="5">
        <f>VLOOKUP('Base V0'!AB3,'DE PARAS'!AB:CS,70,FALSE)</f>
        <v>3</v>
      </c>
      <c r="AC3" s="5">
        <f>VLOOKUP('Base V0'!AC3,'DE PARAS'!AC:CT,70,FALSE)</f>
        <v>3</v>
      </c>
      <c r="AD3" s="5">
        <f>IFERROR(VLOOKUP('Base V0'!AD3,'DE PARAS'!AD:CU,70,FALSE),99)</f>
        <v>99</v>
      </c>
      <c r="AE3" s="5">
        <f>IFERROR(VLOOKUP('Base V0'!AE3,'DE PARAS'!AE:CV,70,FALSE),99)</f>
        <v>99</v>
      </c>
      <c r="AF3" s="5">
        <v>5.0</v>
      </c>
      <c r="AG3" s="5">
        <v>5.0</v>
      </c>
      <c r="AH3" s="5">
        <v>4.0</v>
      </c>
      <c r="AI3" s="5">
        <v>5.0</v>
      </c>
      <c r="AJ3" s="5">
        <v>4.0</v>
      </c>
      <c r="AK3" s="5">
        <f>VLOOKUP('Base V0'!AK3,'DE PARAS'!AK:DB,70,FALSE)</f>
        <v>1</v>
      </c>
      <c r="AL3" s="5">
        <f>VLOOKUP('Base V0'!AL3,'DE PARAS'!AL:DC,70,FALSE)</f>
        <v>4</v>
      </c>
      <c r="AM3" s="5">
        <f>IFERROR(VLOOKUP('Base V0'!AM3,'DE PARAS'!AM:DD,70,FALSE),99)</f>
        <v>99</v>
      </c>
      <c r="AN3" s="5">
        <f>IFERROR(VLOOKUP('Base V0'!AN3,'DE PARAS'!AN:DE,70,FALSE),99)</f>
        <v>99</v>
      </c>
      <c r="AO3" s="5">
        <f>VLOOKUP('Base V0'!AO3,'DE PARAS'!AO:DF,70,FALSE)</f>
        <v>4</v>
      </c>
      <c r="AP3" s="5">
        <f>VLOOKUP('Base V0'!AP3,'DE PARAS'!AP:DG,70,FALSE)</f>
        <v>2</v>
      </c>
      <c r="AQ3" s="5">
        <f>IFERROR(VLOOKUP('Base V0'!AQ3,'DE PARAS'!AQ:DH,70,FALSE),99)</f>
        <v>99</v>
      </c>
      <c r="AR3" s="5">
        <f>VLOOKUP('Base V0'!AR3,'DE PARAS'!AR:DI,70,FALSE)</f>
        <v>3</v>
      </c>
      <c r="AS3" s="5">
        <f>VLOOKUP('Base V0'!AS3,'DE PARAS'!AS:DJ,70,FALSE)</f>
        <v>1</v>
      </c>
      <c r="AT3" s="5">
        <f>IFERROR(VLOOKUP('Base V0'!AT3,'DE PARAS'!AT:DK,70,FALSE),99)</f>
        <v>99</v>
      </c>
      <c r="AU3" s="5">
        <f>IFERROR(VLOOKUP('Base V0'!AU3,'DE PARAS'!AU:DL,70,FALSE),99)</f>
        <v>99</v>
      </c>
      <c r="AV3" s="5">
        <v>2.0</v>
      </c>
      <c r="AW3" s="5">
        <v>0.0</v>
      </c>
      <c r="AX3" s="5">
        <v>1.0</v>
      </c>
      <c r="AY3" s="5">
        <v>2.0</v>
      </c>
      <c r="AZ3" s="5">
        <v>0.0</v>
      </c>
      <c r="BA3" s="5">
        <v>1.0</v>
      </c>
      <c r="BB3" s="5">
        <v>1.0</v>
      </c>
      <c r="BC3" s="5">
        <v>0.0</v>
      </c>
      <c r="BD3" s="5">
        <v>1.0</v>
      </c>
      <c r="BE3" s="5">
        <v>1.0</v>
      </c>
      <c r="BF3" s="5">
        <v>0.0</v>
      </c>
      <c r="BG3" s="5">
        <v>0.0</v>
      </c>
      <c r="BH3" s="5" t="s">
        <v>78</v>
      </c>
      <c r="BI3" s="5" t="s">
        <v>79</v>
      </c>
      <c r="BJ3" s="5" t="s">
        <v>62</v>
      </c>
      <c r="BK3" s="5">
        <v>38.0</v>
      </c>
      <c r="BL3" s="5">
        <f>VLOOKUP('Base V0'!BL3,'DE PARAS'!BL:EC,70,FALSE)</f>
        <v>1</v>
      </c>
      <c r="BM3" s="5">
        <f>VLOOKUP('Base V0'!BM3,'DE PARAS'!BM:ED,70,FALSE)</f>
        <v>6</v>
      </c>
      <c r="BN3" s="5">
        <v>1.196970965E10</v>
      </c>
      <c r="BO3" s="5" t="s">
        <v>81</v>
      </c>
      <c r="BP3" s="13">
        <f>VLOOKUP('Base V0'!BP3,'Classificação Criterio Brasil'!X:Y,2,FALSE)</f>
        <v>3</v>
      </c>
    </row>
    <row r="4" ht="15.75" customHeight="1">
      <c r="A4" s="9">
        <v>45423.554287465275</v>
      </c>
      <c r="B4" s="5" t="s">
        <v>43</v>
      </c>
      <c r="C4" s="5">
        <f>VLOOKUP('Base V0'!C4,'DE PARAS'!C:BT,70,FALSE)</f>
        <v>1</v>
      </c>
      <c r="D4" s="5" t="s">
        <v>43</v>
      </c>
      <c r="E4" s="5">
        <f>COUNTIF('Base V0'!$E4,"*"&amp;Contem!A$2&amp;"*")</f>
        <v>1</v>
      </c>
      <c r="F4" s="5">
        <f>COUNTIF('Base V0'!$E4,"*"&amp;Contem!B$2&amp;"*")</f>
        <v>0</v>
      </c>
      <c r="G4" s="5">
        <f>COUNTIF('Base V0'!$E4,"*"&amp;Contem!C$2&amp;"*")</f>
        <v>0</v>
      </c>
      <c r="H4" s="5">
        <f>COUNTIF('Base V0'!$E4,"*"&amp;Contem!D$2&amp;"*")</f>
        <v>0</v>
      </c>
      <c r="I4" s="5">
        <f>VLOOKUP('Base V0'!I4,'DE PARAS'!I:BZ,70,FALSE)</f>
        <v>1</v>
      </c>
      <c r="J4" s="5">
        <f>COUNTIF('Base V0'!$J4,"*"&amp;Contem!G$2&amp;"*")</f>
        <v>1</v>
      </c>
      <c r="K4" s="5">
        <f>COUNTIF('Base V0'!$J4,"*"&amp;Contem!H$2&amp;"*")</f>
        <v>0</v>
      </c>
      <c r="L4" s="5">
        <f>COUNTIF('Base V0'!$J4,"*"&amp;Contem!I$2&amp;"*")</f>
        <v>0</v>
      </c>
      <c r="M4" s="5">
        <f>COUNTIF('Base V0'!$J4,"*"&amp;Contem!J$2&amp;"*")</f>
        <v>1</v>
      </c>
      <c r="N4" s="5">
        <f>COUNTIF('Base V0'!$J4,"*"&amp;Contem!K$2&amp;"*")</f>
        <v>0</v>
      </c>
      <c r="O4" s="5">
        <f>COUNTIF('Base V0'!$J4,"*"&amp;Contem!L$2&amp;"*")</f>
        <v>0</v>
      </c>
      <c r="P4" s="5">
        <f>VLOOKUP('Base V0'!P4,'DE PARAS'!P:CG,70,FALSE)</f>
        <v>16</v>
      </c>
      <c r="Q4" s="5">
        <f>IFERROR(VLOOKUP('Base V0'!Q4,'DE PARAS'!Q:CH,70,FALSE),99)</f>
        <v>99</v>
      </c>
      <c r="R4" s="5">
        <f>IFERROR(VLOOKUP('Base V0'!R4,'DE PARAS'!R:CI,70,FALSE),99)</f>
        <v>99</v>
      </c>
      <c r="S4" s="5">
        <v>3.0</v>
      </c>
      <c r="T4" s="5">
        <v>4.0</v>
      </c>
      <c r="U4" s="5">
        <v>3.0</v>
      </c>
      <c r="V4" s="5">
        <v>4.0</v>
      </c>
      <c r="W4" s="5">
        <f>VLOOKUP('Base V0'!W4,'DE PARAS'!W:CN,70,FALSE)</f>
        <v>3</v>
      </c>
      <c r="X4" s="5">
        <f>VLOOKUP('Base V0'!X4,'DE PARAS'!X:CO,70,FALSE)</f>
        <v>12</v>
      </c>
      <c r="Y4" s="5">
        <f>IFERROR(VLOOKUP('Base V0'!Y4,'DE PARAS'!Y:CP,70,FALSE),99)</f>
        <v>99</v>
      </c>
      <c r="Z4" s="5">
        <f>IFERROR(VLOOKUP('Base V0'!Z4,'DE PARAS'!Z:CQ,70,FALSE),99)</f>
        <v>99</v>
      </c>
      <c r="AA4" s="5">
        <f>VLOOKUP('Base V0'!AA4,'DE PARAS'!AA:CR,70,FALSE)</f>
        <v>4</v>
      </c>
      <c r="AB4" s="5">
        <f>VLOOKUP('Base V0'!AB4,'DE PARAS'!AB:CS,70,FALSE)</f>
        <v>3</v>
      </c>
      <c r="AC4" s="5">
        <f>VLOOKUP('Base V0'!AC4,'DE PARAS'!AC:CT,70,FALSE)</f>
        <v>5</v>
      </c>
      <c r="AD4" s="5">
        <f>IFERROR(VLOOKUP('Base V0'!AD4,'DE PARAS'!AD:CU,70,FALSE),99)</f>
        <v>99</v>
      </c>
      <c r="AE4" s="5">
        <f>IFERROR(VLOOKUP('Base V0'!AE4,'DE PARAS'!AE:CV,70,FALSE),99)</f>
        <v>99</v>
      </c>
      <c r="AF4" s="5">
        <v>4.0</v>
      </c>
      <c r="AG4" s="5">
        <v>4.0</v>
      </c>
      <c r="AH4" s="5">
        <v>2.0</v>
      </c>
      <c r="AI4" s="5">
        <v>4.0</v>
      </c>
      <c r="AJ4" s="5">
        <v>2.0</v>
      </c>
      <c r="AK4" s="5">
        <f>VLOOKUP('Base V0'!AK4,'DE PARAS'!AK:DB,70,FALSE)</f>
        <v>2</v>
      </c>
      <c r="AL4" s="5">
        <f>VLOOKUP('Base V0'!AL4,'DE PARAS'!AL:DC,70,FALSE)</f>
        <v>5</v>
      </c>
      <c r="AM4" s="5">
        <f>IFERROR(VLOOKUP('Base V0'!AM4,'DE PARAS'!AM:DD,70,FALSE),99)</f>
        <v>99</v>
      </c>
      <c r="AN4" s="5">
        <f>IFERROR(VLOOKUP('Base V0'!AN4,'DE PARAS'!AN:DE,70,FALSE),99)</f>
        <v>99</v>
      </c>
      <c r="AO4" s="5">
        <f>VLOOKUP('Base V0'!AO4,'DE PARAS'!AO:DF,70,FALSE)</f>
        <v>3</v>
      </c>
      <c r="AP4" s="5">
        <f>VLOOKUP('Base V0'!AP4,'DE PARAS'!AP:DG,70,FALSE)</f>
        <v>1</v>
      </c>
      <c r="AQ4" s="5">
        <f>IFERROR(VLOOKUP('Base V0'!AQ4,'DE PARAS'!AQ:DH,70,FALSE),99)</f>
        <v>99</v>
      </c>
      <c r="AR4" s="5">
        <f>VLOOKUP('Base V0'!AR4,'DE PARAS'!AR:DI,70,FALSE)</f>
        <v>4</v>
      </c>
      <c r="AS4" s="5">
        <f>VLOOKUP('Base V0'!AS4,'DE PARAS'!AS:DJ,70,FALSE)</f>
        <v>1</v>
      </c>
      <c r="AT4" s="5">
        <f>IFERROR(VLOOKUP('Base V0'!AT4,'DE PARAS'!AT:DK,70,FALSE),99)</f>
        <v>99</v>
      </c>
      <c r="AU4" s="5">
        <f>IFERROR(VLOOKUP('Base V0'!AU4,'DE PARAS'!AU:DL,70,FALSE),99)</f>
        <v>99</v>
      </c>
      <c r="AV4" s="5" t="s">
        <v>59</v>
      </c>
      <c r="AW4" s="5">
        <v>1.0</v>
      </c>
      <c r="AX4" s="5">
        <v>3.0</v>
      </c>
      <c r="AY4" s="5" t="s">
        <v>59</v>
      </c>
      <c r="AZ4" s="5">
        <v>0.0</v>
      </c>
      <c r="BA4" s="5">
        <v>2.0</v>
      </c>
      <c r="BB4" s="5">
        <v>1.0</v>
      </c>
      <c r="BC4" s="5">
        <v>1.0</v>
      </c>
      <c r="BD4" s="5">
        <v>3.0</v>
      </c>
      <c r="BE4" s="5">
        <v>0.0</v>
      </c>
      <c r="BF4" s="5">
        <v>0.0</v>
      </c>
      <c r="BG4" s="5">
        <v>1.0</v>
      </c>
      <c r="BH4" s="5" t="s">
        <v>60</v>
      </c>
      <c r="BI4" s="5" t="s">
        <v>61</v>
      </c>
      <c r="BJ4" s="5" t="s">
        <v>90</v>
      </c>
      <c r="BK4" s="5">
        <v>19.0</v>
      </c>
      <c r="BL4" s="5">
        <f>VLOOKUP('Base V0'!BL4,'DE PARAS'!BL:EC,70,FALSE)</f>
        <v>2</v>
      </c>
      <c r="BM4" s="5">
        <f>VLOOKUP('Base V0'!BM4,'DE PARAS'!BM:ED,70,FALSE)</f>
        <v>5</v>
      </c>
      <c r="BN4" s="5">
        <v>1.1981602484E10</v>
      </c>
      <c r="BO4" s="5" t="s">
        <v>93</v>
      </c>
      <c r="BP4" s="13">
        <f>VLOOKUP('Base V0'!BP4,'Classificação Criterio Brasil'!X:Y,2,FALSE)</f>
        <v>5</v>
      </c>
    </row>
    <row r="5" ht="15.75" customHeight="1">
      <c r="A5" s="9">
        <v>45423.57304116898</v>
      </c>
      <c r="B5" s="5" t="s">
        <v>43</v>
      </c>
      <c r="C5" s="5">
        <f>VLOOKUP('Base V0'!C5,'DE PARAS'!C:BT,70,FALSE)</f>
        <v>3</v>
      </c>
      <c r="D5" s="5" t="s">
        <v>43</v>
      </c>
      <c r="E5" s="5">
        <f>COUNTIF('Base V0'!$E5,"*"&amp;Contem!A$2&amp;"*")</f>
        <v>0</v>
      </c>
      <c r="F5" s="5">
        <f>COUNTIF('Base V0'!$E5,"*"&amp;Contem!B$2&amp;"*")</f>
        <v>0</v>
      </c>
      <c r="G5" s="5">
        <f>COUNTIF('Base V0'!$E5,"*"&amp;Contem!C$2&amp;"*")</f>
        <v>1</v>
      </c>
      <c r="H5" s="5">
        <f>COUNTIF('Base V0'!$E5,"*"&amp;Contem!D$2&amp;"*")</f>
        <v>0</v>
      </c>
      <c r="I5" s="5">
        <f>VLOOKUP('Base V0'!I5,'DE PARAS'!I:BZ,70,FALSE)</f>
        <v>1</v>
      </c>
      <c r="J5" s="5">
        <f>COUNTIF('Base V0'!$J5,"*"&amp;Contem!G$2&amp;"*")</f>
        <v>0</v>
      </c>
      <c r="K5" s="5">
        <f>COUNTIF('Base V0'!$J5,"*"&amp;Contem!H$2&amp;"*")</f>
        <v>0</v>
      </c>
      <c r="L5" s="5">
        <f>COUNTIF('Base V0'!$J5,"*"&amp;Contem!I$2&amp;"*")</f>
        <v>1</v>
      </c>
      <c r="M5" s="5">
        <f>COUNTIF('Base V0'!$J5,"*"&amp;Contem!J$2&amp;"*")</f>
        <v>0</v>
      </c>
      <c r="N5" s="5">
        <f>COUNTIF('Base V0'!$J5,"*"&amp;Contem!K$2&amp;"*")</f>
        <v>0</v>
      </c>
      <c r="O5" s="5">
        <f>COUNTIF('Base V0'!$J5,"*"&amp;Contem!L$2&amp;"*")</f>
        <v>0</v>
      </c>
      <c r="P5" s="5">
        <f>VLOOKUP('Base V0'!P5,'DE PARAS'!P:CG,70,FALSE)</f>
        <v>16</v>
      </c>
      <c r="Q5" s="5">
        <f>IFERROR(VLOOKUP('Base V0'!Q5,'DE PARAS'!Q:CH,70,FALSE),99)</f>
        <v>99</v>
      </c>
      <c r="R5" s="5">
        <f>IFERROR(VLOOKUP('Base V0'!R5,'DE PARAS'!R:CI,70,FALSE),99)</f>
        <v>99</v>
      </c>
      <c r="S5" s="5">
        <v>4.0</v>
      </c>
      <c r="T5" s="5">
        <v>4.0</v>
      </c>
      <c r="U5" s="5">
        <v>4.0</v>
      </c>
      <c r="V5" s="5">
        <v>3.0</v>
      </c>
      <c r="W5" s="5">
        <f>VLOOKUP('Base V0'!W5,'DE PARAS'!W:CN,70,FALSE)</f>
        <v>1</v>
      </c>
      <c r="X5" s="5">
        <f>VLOOKUP('Base V0'!X5,'DE PARAS'!X:CO,70,FALSE)</f>
        <v>7</v>
      </c>
      <c r="Y5" s="5">
        <f>IFERROR(VLOOKUP('Base V0'!Y5,'DE PARAS'!Y:CP,70,FALSE),99)</f>
        <v>99</v>
      </c>
      <c r="Z5" s="5">
        <f>IFERROR(VLOOKUP('Base V0'!Z5,'DE PARAS'!Z:CQ,70,FALSE),99)</f>
        <v>99</v>
      </c>
      <c r="AA5" s="5">
        <f>VLOOKUP('Base V0'!AA5,'DE PARAS'!AA:CR,70,FALSE)</f>
        <v>3</v>
      </c>
      <c r="AB5" s="5">
        <f>VLOOKUP('Base V0'!AB5,'DE PARAS'!AB:CS,70,FALSE)</f>
        <v>1</v>
      </c>
      <c r="AC5" s="5">
        <f>VLOOKUP('Base V0'!AC5,'DE PARAS'!AC:CT,70,FALSE)</f>
        <v>4</v>
      </c>
      <c r="AD5" s="5">
        <f>IFERROR(VLOOKUP('Base V0'!AD5,'DE PARAS'!AD:CU,70,FALSE),99)</f>
        <v>99</v>
      </c>
      <c r="AE5" s="5">
        <f>IFERROR(VLOOKUP('Base V0'!AE5,'DE PARAS'!AE:CV,70,FALSE),99)</f>
        <v>99</v>
      </c>
      <c r="AF5" s="5">
        <v>5.0</v>
      </c>
      <c r="AG5" s="5">
        <v>5.0</v>
      </c>
      <c r="AH5" s="5">
        <v>5.0</v>
      </c>
      <c r="AI5" s="5">
        <v>4.0</v>
      </c>
      <c r="AJ5" s="5">
        <v>3.0</v>
      </c>
      <c r="AK5" s="5">
        <f>VLOOKUP('Base V0'!AK5,'DE PARAS'!AK:DB,70,FALSE)</f>
        <v>1</v>
      </c>
      <c r="AL5" s="5">
        <f>VLOOKUP('Base V0'!AL5,'DE PARAS'!AL:DC,70,FALSE)</f>
        <v>2</v>
      </c>
      <c r="AM5" s="5">
        <f>IFERROR(VLOOKUP('Base V0'!AM5,'DE PARAS'!AM:DD,70,FALSE),99)</f>
        <v>99</v>
      </c>
      <c r="AN5" s="5">
        <f>IFERROR(VLOOKUP('Base V0'!AN5,'DE PARAS'!AN:DE,70,FALSE),99)</f>
        <v>99</v>
      </c>
      <c r="AO5" s="5">
        <f>VLOOKUP('Base V0'!AO5,'DE PARAS'!AO:DF,70,FALSE)</f>
        <v>3</v>
      </c>
      <c r="AP5" s="5">
        <f>VLOOKUP('Base V0'!AP5,'DE PARAS'!AP:DG,70,FALSE)</f>
        <v>1</v>
      </c>
      <c r="AQ5" s="5">
        <f>IFERROR(VLOOKUP('Base V0'!AQ5,'DE PARAS'!AQ:DH,70,FALSE),99)</f>
        <v>99</v>
      </c>
      <c r="AR5" s="5">
        <f>VLOOKUP('Base V0'!AR5,'DE PARAS'!AR:DI,70,FALSE)</f>
        <v>1</v>
      </c>
      <c r="AS5" s="5">
        <f>VLOOKUP('Base V0'!AS5,'DE PARAS'!AS:DJ,70,FALSE)</f>
        <v>9</v>
      </c>
      <c r="AT5" s="5">
        <f>IFERROR(VLOOKUP('Base V0'!AT5,'DE PARAS'!AT:DK,70,FALSE),99)</f>
        <v>99</v>
      </c>
      <c r="AU5" s="5">
        <f>IFERROR(VLOOKUP('Base V0'!AU5,'DE PARAS'!AU:DL,70,FALSE),99)</f>
        <v>99</v>
      </c>
      <c r="AV5" s="5">
        <v>2.0</v>
      </c>
      <c r="AW5" s="5">
        <v>0.0</v>
      </c>
      <c r="AX5" s="5">
        <v>1.0</v>
      </c>
      <c r="AY5" s="5">
        <v>2.0</v>
      </c>
      <c r="AZ5" s="5">
        <v>0.0</v>
      </c>
      <c r="BA5" s="5">
        <v>1.0</v>
      </c>
      <c r="BB5" s="5">
        <v>1.0</v>
      </c>
      <c r="BC5" s="5">
        <v>1.0</v>
      </c>
      <c r="BD5" s="5">
        <v>1.0</v>
      </c>
      <c r="BE5" s="5">
        <v>1.0</v>
      </c>
      <c r="BF5" s="5">
        <v>0.0</v>
      </c>
      <c r="BG5" s="5">
        <v>0.0</v>
      </c>
      <c r="BH5" s="5" t="s">
        <v>60</v>
      </c>
      <c r="BI5" s="5" t="s">
        <v>61</v>
      </c>
      <c r="BJ5" s="5" t="s">
        <v>62</v>
      </c>
      <c r="BK5" s="5">
        <v>30.0</v>
      </c>
      <c r="BL5" s="5">
        <f>VLOOKUP('Base V0'!BL5,'DE PARAS'!BL:EC,70,FALSE)</f>
        <v>1</v>
      </c>
      <c r="BM5" s="5">
        <f>VLOOKUP('Base V0'!BM5,'DE PARAS'!BM:ED,70,FALSE)</f>
        <v>6</v>
      </c>
      <c r="BN5" s="5">
        <v>1.1992675541E10</v>
      </c>
      <c r="BO5" s="5" t="s">
        <v>101</v>
      </c>
      <c r="BP5" s="13">
        <f>VLOOKUP('Base V0'!BP5,'Classificação Criterio Brasil'!X:Y,2,FALSE)</f>
        <v>4</v>
      </c>
    </row>
    <row r="6" ht="15.75" customHeight="1">
      <c r="A6" s="9">
        <v>45423.5730815625</v>
      </c>
      <c r="B6" s="5" t="s">
        <v>43</v>
      </c>
      <c r="C6" s="5">
        <f>VLOOKUP('Base V0'!C6,'DE PARAS'!C:BT,70,FALSE)</f>
        <v>3</v>
      </c>
      <c r="D6" s="5" t="s">
        <v>43</v>
      </c>
      <c r="E6" s="5">
        <f>COUNTIF('Base V0'!$E6,"*"&amp;Contem!A$2&amp;"*")</f>
        <v>0</v>
      </c>
      <c r="F6" s="5">
        <f>COUNTIF('Base V0'!$E6,"*"&amp;Contem!B$2&amp;"*")</f>
        <v>0</v>
      </c>
      <c r="G6" s="5">
        <f>COUNTIF('Base V0'!$E6,"*"&amp;Contem!C$2&amp;"*")</f>
        <v>1</v>
      </c>
      <c r="H6" s="5">
        <f>COUNTIF('Base V0'!$E6,"*"&amp;Contem!D$2&amp;"*")</f>
        <v>0</v>
      </c>
      <c r="I6" s="5">
        <f>VLOOKUP('Base V0'!I6,'DE PARAS'!I:BZ,70,FALSE)</f>
        <v>1</v>
      </c>
      <c r="J6" s="5">
        <f>COUNTIF('Base V0'!$J6,"*"&amp;Contem!G$2&amp;"*")</f>
        <v>0</v>
      </c>
      <c r="K6" s="5">
        <f>COUNTIF('Base V0'!$J6,"*"&amp;Contem!H$2&amp;"*")</f>
        <v>0</v>
      </c>
      <c r="L6" s="5">
        <f>COUNTIF('Base V0'!$J6,"*"&amp;Contem!I$2&amp;"*")</f>
        <v>1</v>
      </c>
      <c r="M6" s="5">
        <f>COUNTIF('Base V0'!$J6,"*"&amp;Contem!J$2&amp;"*")</f>
        <v>0</v>
      </c>
      <c r="N6" s="5">
        <f>COUNTIF('Base V0'!$J6,"*"&amp;Contem!K$2&amp;"*")</f>
        <v>0</v>
      </c>
      <c r="O6" s="5">
        <f>COUNTIF('Base V0'!$J6,"*"&amp;Contem!L$2&amp;"*")</f>
        <v>0</v>
      </c>
      <c r="P6" s="5">
        <f>VLOOKUP('Base V0'!P6,'DE PARAS'!P:CG,70,FALSE)</f>
        <v>4</v>
      </c>
      <c r="Q6" s="5">
        <f>IFERROR(VLOOKUP('Base V0'!Q6,'DE PARAS'!Q:CH,70,FALSE),99)</f>
        <v>99</v>
      </c>
      <c r="R6" s="5">
        <f>IFERROR(VLOOKUP('Base V0'!R6,'DE PARAS'!R:CI,70,FALSE),99)</f>
        <v>99</v>
      </c>
      <c r="S6" s="5">
        <v>5.0</v>
      </c>
      <c r="T6" s="5">
        <v>5.0</v>
      </c>
      <c r="U6" s="5">
        <v>5.0</v>
      </c>
      <c r="V6" s="5">
        <v>5.0</v>
      </c>
      <c r="W6" s="5">
        <f>VLOOKUP('Base V0'!W6,'DE PARAS'!W:CN,70,FALSE)</f>
        <v>3</v>
      </c>
      <c r="X6" s="5">
        <f>VLOOKUP('Base V0'!X6,'DE PARAS'!X:CO,70,FALSE)</f>
        <v>12</v>
      </c>
      <c r="Y6" s="5">
        <f>IFERROR(VLOOKUP('Base V0'!Y6,'DE PARAS'!Y:CP,70,FALSE),99)</f>
        <v>99</v>
      </c>
      <c r="Z6" s="5">
        <f>IFERROR(VLOOKUP('Base V0'!Z6,'DE PARAS'!Z:CQ,70,FALSE),99)</f>
        <v>99</v>
      </c>
      <c r="AA6" s="5">
        <f>VLOOKUP('Base V0'!AA6,'DE PARAS'!AA:CR,70,FALSE)</f>
        <v>1</v>
      </c>
      <c r="AB6" s="5">
        <f>VLOOKUP('Base V0'!AB6,'DE PARAS'!AB:CS,70,FALSE)</f>
        <v>3</v>
      </c>
      <c r="AC6" s="5">
        <f>VLOOKUP('Base V0'!AC6,'DE PARAS'!AC:CT,70,FALSE)</f>
        <v>3</v>
      </c>
      <c r="AD6" s="5">
        <f>IFERROR(VLOOKUP('Base V0'!AD6,'DE PARAS'!AD:CU,70,FALSE),99)</f>
        <v>99</v>
      </c>
      <c r="AE6" s="5">
        <f>IFERROR(VLOOKUP('Base V0'!AE6,'DE PARAS'!AE:CV,70,FALSE),99)</f>
        <v>99</v>
      </c>
      <c r="AF6" s="5">
        <v>5.0</v>
      </c>
      <c r="AG6" s="5">
        <v>4.0</v>
      </c>
      <c r="AH6" s="5">
        <v>4.0</v>
      </c>
      <c r="AI6" s="5">
        <v>5.0</v>
      </c>
      <c r="AJ6" s="5">
        <v>3.0</v>
      </c>
      <c r="AK6" s="5">
        <f>VLOOKUP('Base V0'!AK6,'DE PARAS'!AK:DB,70,FALSE)</f>
        <v>1</v>
      </c>
      <c r="AL6" s="5">
        <f>VLOOKUP('Base V0'!AL6,'DE PARAS'!AL:DC,70,FALSE)</f>
        <v>9</v>
      </c>
      <c r="AM6" s="5">
        <f>IFERROR(VLOOKUP('Base V0'!AM6,'DE PARAS'!AM:DD,70,FALSE),99)</f>
        <v>2</v>
      </c>
      <c r="AN6" s="5">
        <f>IFERROR(VLOOKUP('Base V0'!AN6,'DE PARAS'!AN:DE,70,FALSE),99)</f>
        <v>99</v>
      </c>
      <c r="AO6" s="5">
        <f>VLOOKUP('Base V0'!AO6,'DE PARAS'!AO:DF,70,FALSE)</f>
        <v>3</v>
      </c>
      <c r="AP6" s="5">
        <f>VLOOKUP('Base V0'!AP6,'DE PARAS'!AP:DG,70,FALSE)</f>
        <v>1</v>
      </c>
      <c r="AQ6" s="5">
        <f>IFERROR(VLOOKUP('Base V0'!AQ6,'DE PARAS'!AQ:DH,70,FALSE),99)</f>
        <v>99</v>
      </c>
      <c r="AR6" s="5">
        <f>VLOOKUP('Base V0'!AR6,'DE PARAS'!AR:DI,70,FALSE)</f>
        <v>4</v>
      </c>
      <c r="AS6" s="5">
        <f>VLOOKUP('Base V0'!AS6,'DE PARAS'!AS:DJ,70,FALSE)</f>
        <v>9</v>
      </c>
      <c r="AT6" s="5">
        <f>IFERROR(VLOOKUP('Base V0'!AT6,'DE PARAS'!AT:DK,70,FALSE),99)</f>
        <v>99</v>
      </c>
      <c r="AU6" s="5">
        <f>IFERROR(VLOOKUP('Base V0'!AU6,'DE PARAS'!AU:DL,70,FALSE),99)</f>
        <v>99</v>
      </c>
      <c r="AV6" s="5">
        <v>3.0</v>
      </c>
      <c r="AW6" s="5">
        <v>1.0</v>
      </c>
      <c r="AX6" s="5">
        <v>1.0</v>
      </c>
      <c r="AY6" s="5">
        <v>2.0</v>
      </c>
      <c r="AZ6" s="5">
        <v>1.0</v>
      </c>
      <c r="BA6" s="5">
        <v>1.0</v>
      </c>
      <c r="BB6" s="5">
        <v>0.0</v>
      </c>
      <c r="BC6" s="5">
        <v>1.0</v>
      </c>
      <c r="BD6" s="5">
        <v>1.0</v>
      </c>
      <c r="BE6" s="5">
        <v>1.0</v>
      </c>
      <c r="BF6" s="5">
        <v>0.0</v>
      </c>
      <c r="BG6" s="5">
        <v>1.0</v>
      </c>
      <c r="BH6" s="5" t="s">
        <v>60</v>
      </c>
      <c r="BI6" s="5" t="s">
        <v>61</v>
      </c>
      <c r="BJ6" s="5" t="s">
        <v>62</v>
      </c>
      <c r="BK6" s="5">
        <v>63.0</v>
      </c>
      <c r="BL6" s="5">
        <f>VLOOKUP('Base V0'!BL6,'DE PARAS'!BL:EC,70,FALSE)</f>
        <v>2</v>
      </c>
      <c r="BM6" s="5">
        <f>VLOOKUP('Base V0'!BM6,'DE PARAS'!BM:ED,70,FALSE)</f>
        <v>5</v>
      </c>
      <c r="BN6" s="5">
        <v>4.3999553562E10</v>
      </c>
      <c r="BO6" s="5" t="s">
        <v>108</v>
      </c>
      <c r="BP6" s="13">
        <f>VLOOKUP('Base V0'!BP6,'Classificação Criterio Brasil'!X:Y,2,FALSE)</f>
        <v>5</v>
      </c>
    </row>
    <row r="7" ht="15.75" customHeight="1">
      <c r="A7" s="9">
        <v>45423.58244353009</v>
      </c>
      <c r="B7" s="5" t="s">
        <v>43</v>
      </c>
      <c r="C7" s="5">
        <f>VLOOKUP('Base V0'!C7,'DE PARAS'!C:BT,70,FALSE)</f>
        <v>1</v>
      </c>
      <c r="D7" s="5" t="s">
        <v>43</v>
      </c>
      <c r="E7" s="5">
        <f>COUNTIF('Base V0'!$E7,"*"&amp;Contem!A$2&amp;"*")</f>
        <v>0</v>
      </c>
      <c r="F7" s="5">
        <f>COUNTIF('Base V0'!$E7,"*"&amp;Contem!B$2&amp;"*")</f>
        <v>0</v>
      </c>
      <c r="G7" s="5">
        <f>COUNTIF('Base V0'!$E7,"*"&amp;Contem!C$2&amp;"*")</f>
        <v>0</v>
      </c>
      <c r="H7" s="5">
        <f>COUNTIF('Base V0'!$E7,"*"&amp;Contem!D$2&amp;"*")</f>
        <v>1</v>
      </c>
      <c r="I7" s="5">
        <f>VLOOKUP('Base V0'!I7,'DE PARAS'!I:BZ,70,FALSE)</f>
        <v>1</v>
      </c>
      <c r="J7" s="5">
        <f>COUNTIF('Base V0'!$J7,"*"&amp;Contem!G$2&amp;"*")</f>
        <v>0</v>
      </c>
      <c r="K7" s="5">
        <f>COUNTIF('Base V0'!$J7,"*"&amp;Contem!H$2&amp;"*")</f>
        <v>0</v>
      </c>
      <c r="L7" s="5">
        <f>COUNTIF('Base V0'!$J7,"*"&amp;Contem!I$2&amp;"*")</f>
        <v>1</v>
      </c>
      <c r="M7" s="5">
        <f>COUNTIF('Base V0'!$J7,"*"&amp;Contem!J$2&amp;"*")</f>
        <v>0</v>
      </c>
      <c r="N7" s="5">
        <f>COUNTIF('Base V0'!$J7,"*"&amp;Contem!K$2&amp;"*")</f>
        <v>0</v>
      </c>
      <c r="O7" s="5">
        <f>COUNTIF('Base V0'!$J7,"*"&amp;Contem!L$2&amp;"*")</f>
        <v>0</v>
      </c>
      <c r="P7" s="5">
        <f>VLOOKUP('Base V0'!P7,'DE PARAS'!P:CG,70,FALSE)</f>
        <v>9</v>
      </c>
      <c r="Q7" s="5">
        <f>IFERROR(VLOOKUP('Base V0'!Q7,'DE PARAS'!Q:CH,70,FALSE),99)</f>
        <v>19</v>
      </c>
      <c r="R7" s="5">
        <f>IFERROR(VLOOKUP('Base V0'!R7,'DE PARAS'!R:CI,70,FALSE),99)</f>
        <v>99</v>
      </c>
      <c r="S7" s="5">
        <v>4.0</v>
      </c>
      <c r="T7" s="5">
        <v>3.0</v>
      </c>
      <c r="U7" s="5">
        <v>4.0</v>
      </c>
      <c r="V7" s="5">
        <v>3.0</v>
      </c>
      <c r="W7" s="5">
        <f>VLOOKUP('Base V0'!W7,'DE PARAS'!W:CN,70,FALSE)</f>
        <v>1</v>
      </c>
      <c r="X7" s="5">
        <f>VLOOKUP('Base V0'!X7,'DE PARAS'!X:CO,70,FALSE)</f>
        <v>8</v>
      </c>
      <c r="Y7" s="5">
        <f>IFERROR(VLOOKUP('Base V0'!Y7,'DE PARAS'!Y:CP,70,FALSE),99)</f>
        <v>99</v>
      </c>
      <c r="Z7" s="5">
        <f>IFERROR(VLOOKUP('Base V0'!Z7,'DE PARAS'!Z:CQ,70,FALSE),99)</f>
        <v>99</v>
      </c>
      <c r="AA7" s="5">
        <f>VLOOKUP('Base V0'!AA7,'DE PARAS'!AA:CR,70,FALSE)</f>
        <v>2</v>
      </c>
      <c r="AB7" s="5">
        <f>VLOOKUP('Base V0'!AB7,'DE PARAS'!AB:CS,70,FALSE)</f>
        <v>3</v>
      </c>
      <c r="AC7" s="5">
        <f>VLOOKUP('Base V0'!AC7,'DE PARAS'!AC:CT,70,FALSE)</f>
        <v>5</v>
      </c>
      <c r="AD7" s="5">
        <f>IFERROR(VLOOKUP('Base V0'!AD7,'DE PARAS'!AD:CU,70,FALSE),99)</f>
        <v>99</v>
      </c>
      <c r="AE7" s="5">
        <f>IFERROR(VLOOKUP('Base V0'!AE7,'DE PARAS'!AE:CV,70,FALSE),99)</f>
        <v>99</v>
      </c>
      <c r="AF7" s="5">
        <v>4.0</v>
      </c>
      <c r="AG7" s="5">
        <v>5.0</v>
      </c>
      <c r="AH7" s="5">
        <v>4.0</v>
      </c>
      <c r="AI7" s="5">
        <v>4.0</v>
      </c>
      <c r="AJ7" s="5">
        <v>2.0</v>
      </c>
      <c r="AK7" s="5">
        <f>VLOOKUP('Base V0'!AK7,'DE PARAS'!AK:DB,70,FALSE)</f>
        <v>2</v>
      </c>
      <c r="AL7" s="5">
        <f>VLOOKUP('Base V0'!AL7,'DE PARAS'!AL:DC,70,FALSE)</f>
        <v>21</v>
      </c>
      <c r="AM7" s="5">
        <f>IFERROR(VLOOKUP('Base V0'!AM7,'DE PARAS'!AM:DD,70,FALSE),99)</f>
        <v>99</v>
      </c>
      <c r="AN7" s="5">
        <f>IFERROR(VLOOKUP('Base V0'!AN7,'DE PARAS'!AN:DE,70,FALSE),99)</f>
        <v>99</v>
      </c>
      <c r="AO7" s="5">
        <f>VLOOKUP('Base V0'!AO7,'DE PARAS'!AO:DF,70,FALSE)</f>
        <v>3</v>
      </c>
      <c r="AP7" s="5">
        <f>VLOOKUP('Base V0'!AP7,'DE PARAS'!AP:DG,70,FALSE)</f>
        <v>1</v>
      </c>
      <c r="AQ7" s="5">
        <f>IFERROR(VLOOKUP('Base V0'!AQ7,'DE PARAS'!AQ:DH,70,FALSE),99)</f>
        <v>99</v>
      </c>
      <c r="AR7" s="5">
        <f>VLOOKUP('Base V0'!AR7,'DE PARAS'!AR:DI,70,FALSE)</f>
        <v>4</v>
      </c>
      <c r="AS7" s="5">
        <f>VLOOKUP('Base V0'!AS7,'DE PARAS'!AS:DJ,70,FALSE)</f>
        <v>7</v>
      </c>
      <c r="AT7" s="5">
        <f>IFERROR(VLOOKUP('Base V0'!AT7,'DE PARAS'!AT:DK,70,FALSE),99)</f>
        <v>99</v>
      </c>
      <c r="AU7" s="5">
        <f>IFERROR(VLOOKUP('Base V0'!AU7,'DE PARAS'!AU:DL,70,FALSE),99)</f>
        <v>99</v>
      </c>
      <c r="AV7" s="5">
        <v>2.0</v>
      </c>
      <c r="AW7" s="5">
        <v>1.0</v>
      </c>
      <c r="AX7" s="5">
        <v>1.0</v>
      </c>
      <c r="AY7" s="5">
        <v>2.0</v>
      </c>
      <c r="AZ7" s="5">
        <v>1.0</v>
      </c>
      <c r="BA7" s="5">
        <v>1.0</v>
      </c>
      <c r="BB7" s="5">
        <v>1.0</v>
      </c>
      <c r="BC7" s="5">
        <v>1.0</v>
      </c>
      <c r="BD7" s="5">
        <v>1.0</v>
      </c>
      <c r="BE7" s="5">
        <v>1.0</v>
      </c>
      <c r="BF7" s="5">
        <v>0.0</v>
      </c>
      <c r="BG7" s="5">
        <v>0.0</v>
      </c>
      <c r="BH7" s="5" t="s">
        <v>60</v>
      </c>
      <c r="BI7" s="5" t="s">
        <v>61</v>
      </c>
      <c r="BJ7" s="5" t="s">
        <v>90</v>
      </c>
      <c r="BK7" s="5">
        <v>23.0</v>
      </c>
      <c r="BL7" s="5">
        <f>VLOOKUP('Base V0'!BL7,'DE PARAS'!BL:EC,70,FALSE)</f>
        <v>2</v>
      </c>
      <c r="BM7" s="5">
        <f>VLOOKUP('Base V0'!BM7,'DE PARAS'!BM:ED,70,FALSE)</f>
        <v>1</v>
      </c>
      <c r="BN7" s="5">
        <v>1.199571721E9</v>
      </c>
      <c r="BO7" s="5" t="s">
        <v>117</v>
      </c>
      <c r="BP7" s="13">
        <f>VLOOKUP('Base V0'!BP7,'Classificação Criterio Brasil'!X:Y,2,FALSE)</f>
        <v>4</v>
      </c>
    </row>
    <row r="8" ht="15.75" customHeight="1">
      <c r="A8" s="9">
        <v>45423.59645922454</v>
      </c>
      <c r="B8" s="5" t="s">
        <v>43</v>
      </c>
      <c r="C8" s="5">
        <f>VLOOKUP('Base V0'!C8,'DE PARAS'!C:BT,70,FALSE)</f>
        <v>2</v>
      </c>
      <c r="D8" s="5" t="s">
        <v>43</v>
      </c>
      <c r="E8" s="5">
        <f>COUNTIF('Base V0'!$E8,"*"&amp;Contem!A$2&amp;"*")</f>
        <v>0</v>
      </c>
      <c r="F8" s="5">
        <f>COUNTIF('Base V0'!$E8,"*"&amp;Contem!B$2&amp;"*")</f>
        <v>0</v>
      </c>
      <c r="G8" s="5">
        <f>COUNTIF('Base V0'!$E8,"*"&amp;Contem!C$2&amp;"*")</f>
        <v>1</v>
      </c>
      <c r="H8" s="5">
        <f>COUNTIF('Base V0'!$E8,"*"&amp;Contem!D$2&amp;"*")</f>
        <v>0</v>
      </c>
      <c r="I8" s="5">
        <f>VLOOKUP('Base V0'!I8,'DE PARAS'!I:BZ,70,FALSE)</f>
        <v>1</v>
      </c>
      <c r="J8" s="5">
        <f>COUNTIF('Base V0'!$J8,"*"&amp;Contem!G$2&amp;"*")</f>
        <v>1</v>
      </c>
      <c r="K8" s="5">
        <f>COUNTIF('Base V0'!$J8,"*"&amp;Contem!H$2&amp;"*")</f>
        <v>0</v>
      </c>
      <c r="L8" s="5">
        <f>COUNTIF('Base V0'!$J8,"*"&amp;Contem!I$2&amp;"*")</f>
        <v>0</v>
      </c>
      <c r="M8" s="5">
        <f>COUNTIF('Base V0'!$J8,"*"&amp;Contem!J$2&amp;"*")</f>
        <v>0</v>
      </c>
      <c r="N8" s="5">
        <f>COUNTIF('Base V0'!$J8,"*"&amp;Contem!K$2&amp;"*")</f>
        <v>0</v>
      </c>
      <c r="O8" s="5">
        <f>COUNTIF('Base V0'!$J8,"*"&amp;Contem!L$2&amp;"*")</f>
        <v>0</v>
      </c>
      <c r="P8" s="5">
        <f>VLOOKUP('Base V0'!P8,'DE PARAS'!P:CG,70,FALSE)</f>
        <v>12</v>
      </c>
      <c r="Q8" s="5">
        <f>IFERROR(VLOOKUP('Base V0'!Q8,'DE PARAS'!Q:CH,70,FALSE),99)</f>
        <v>99</v>
      </c>
      <c r="R8" s="5">
        <f>IFERROR(VLOOKUP('Base V0'!R8,'DE PARAS'!R:CI,70,FALSE),99)</f>
        <v>99</v>
      </c>
      <c r="S8" s="5">
        <v>2.0</v>
      </c>
      <c r="T8" s="5">
        <v>4.0</v>
      </c>
      <c r="U8" s="5">
        <v>5.0</v>
      </c>
      <c r="V8" s="5">
        <v>2.0</v>
      </c>
      <c r="W8" s="5">
        <f>VLOOKUP('Base V0'!W8,'DE PARAS'!W:CN,70,FALSE)</f>
        <v>3</v>
      </c>
      <c r="X8" s="5">
        <f>VLOOKUP('Base V0'!X8,'DE PARAS'!X:CO,70,FALSE)</f>
        <v>1</v>
      </c>
      <c r="Y8" s="5">
        <f>IFERROR(VLOOKUP('Base V0'!Y8,'DE PARAS'!Y:CP,70,FALSE),99)</f>
        <v>99</v>
      </c>
      <c r="Z8" s="5">
        <f>IFERROR(VLOOKUP('Base V0'!Z8,'DE PARAS'!Z:CQ,70,FALSE),99)</f>
        <v>99</v>
      </c>
      <c r="AA8" s="5">
        <f>VLOOKUP('Base V0'!AA8,'DE PARAS'!AA:CR,70,FALSE)</f>
        <v>5</v>
      </c>
      <c r="AB8" s="5">
        <f>VLOOKUP('Base V0'!AB8,'DE PARAS'!AB:CS,70,FALSE)</f>
        <v>3</v>
      </c>
      <c r="AC8" s="5">
        <f>VLOOKUP('Base V0'!AC8,'DE PARAS'!AC:CT,70,FALSE)</f>
        <v>5</v>
      </c>
      <c r="AD8" s="5">
        <f>IFERROR(VLOOKUP('Base V0'!AD8,'DE PARAS'!AD:CU,70,FALSE),99)</f>
        <v>99</v>
      </c>
      <c r="AE8" s="5">
        <f>IFERROR(VLOOKUP('Base V0'!AE8,'DE PARAS'!AE:CV,70,FALSE),99)</f>
        <v>99</v>
      </c>
      <c r="AF8" s="5">
        <v>5.0</v>
      </c>
      <c r="AG8" s="5">
        <v>5.0</v>
      </c>
      <c r="AH8" s="5">
        <v>5.0</v>
      </c>
      <c r="AI8" s="5">
        <v>4.0</v>
      </c>
      <c r="AJ8" s="5">
        <v>4.0</v>
      </c>
      <c r="AK8" s="5">
        <f>VLOOKUP('Base V0'!AK8,'DE PARAS'!AK:DB,70,FALSE)</f>
        <v>2</v>
      </c>
      <c r="AL8" s="5">
        <f>VLOOKUP('Base V0'!AL8,'DE PARAS'!AL:DC,70,FALSE)</f>
        <v>16</v>
      </c>
      <c r="AM8" s="5">
        <f>IFERROR(VLOOKUP('Base V0'!AM8,'DE PARAS'!AM:DD,70,FALSE),99)</f>
        <v>99</v>
      </c>
      <c r="AN8" s="5">
        <f>IFERROR(VLOOKUP('Base V0'!AN8,'DE PARAS'!AN:DE,70,FALSE),99)</f>
        <v>99</v>
      </c>
      <c r="AO8" s="5">
        <f>VLOOKUP('Base V0'!AO8,'DE PARAS'!AO:DF,70,FALSE)</f>
        <v>5</v>
      </c>
      <c r="AP8" s="5">
        <f>VLOOKUP('Base V0'!AP8,'DE PARAS'!AP:DG,70,FALSE)</f>
        <v>8</v>
      </c>
      <c r="AQ8" s="5">
        <f>IFERROR(VLOOKUP('Base V0'!AQ8,'DE PARAS'!AQ:DH,70,FALSE),99)</f>
        <v>99</v>
      </c>
      <c r="AR8" s="5">
        <f>VLOOKUP('Base V0'!AR8,'DE PARAS'!AR:DI,70,FALSE)</f>
        <v>5</v>
      </c>
      <c r="AS8" s="5">
        <f>VLOOKUP('Base V0'!AS8,'DE PARAS'!AS:DJ,70,FALSE)</f>
        <v>7</v>
      </c>
      <c r="AT8" s="5">
        <f>IFERROR(VLOOKUP('Base V0'!AT8,'DE PARAS'!AT:DK,70,FALSE),99)</f>
        <v>99</v>
      </c>
      <c r="AU8" s="5">
        <f>IFERROR(VLOOKUP('Base V0'!AU8,'DE PARAS'!AU:DL,70,FALSE),99)</f>
        <v>99</v>
      </c>
      <c r="AV8" s="5">
        <v>2.0</v>
      </c>
      <c r="AW8" s="5">
        <v>1.0</v>
      </c>
      <c r="AX8" s="5">
        <v>2.0</v>
      </c>
      <c r="AY8" s="5">
        <v>1.0</v>
      </c>
      <c r="AZ8" s="5">
        <v>0.0</v>
      </c>
      <c r="BA8" s="5">
        <v>1.0</v>
      </c>
      <c r="BB8" s="5">
        <v>1.0</v>
      </c>
      <c r="BC8" s="5">
        <v>1.0</v>
      </c>
      <c r="BD8" s="5">
        <v>0.0</v>
      </c>
      <c r="BE8" s="5">
        <v>0.0</v>
      </c>
      <c r="BF8" s="5">
        <v>0.0</v>
      </c>
      <c r="BG8" s="5">
        <v>0.0</v>
      </c>
      <c r="BH8" s="5" t="s">
        <v>60</v>
      </c>
      <c r="BI8" s="5" t="s">
        <v>61</v>
      </c>
      <c r="BJ8" s="5" t="s">
        <v>62</v>
      </c>
      <c r="BK8" s="5">
        <v>27.0</v>
      </c>
      <c r="BL8" s="5">
        <f>VLOOKUP('Base V0'!BL8,'DE PARAS'!BL:EC,70,FALSE)</f>
        <v>2</v>
      </c>
      <c r="BM8" s="5">
        <f>VLOOKUP('Base V0'!BM8,'DE PARAS'!BM:ED,70,FALSE)</f>
        <v>6</v>
      </c>
      <c r="BN8" s="5">
        <v>1.2997619639E10</v>
      </c>
      <c r="BO8" s="5" t="s">
        <v>125</v>
      </c>
      <c r="BP8" s="13">
        <f>VLOOKUP('Base V0'!BP8,'Classificação Criterio Brasil'!X:Y,2,FALSE)</f>
        <v>3</v>
      </c>
    </row>
    <row r="9" ht="15.75" customHeight="1">
      <c r="A9" s="9">
        <v>45423.598792523146</v>
      </c>
      <c r="B9" s="5" t="s">
        <v>43</v>
      </c>
      <c r="C9" s="5">
        <f>VLOOKUP('Base V0'!C9,'DE PARAS'!C:BT,70,FALSE)</f>
        <v>4</v>
      </c>
      <c r="D9" s="5" t="s">
        <v>43</v>
      </c>
      <c r="E9" s="5">
        <f>COUNTIF('Base V0'!$E9,"*"&amp;Contem!A$2&amp;"*")</f>
        <v>1</v>
      </c>
      <c r="F9" s="5">
        <f>COUNTIF('Base V0'!$E9,"*"&amp;Contem!B$2&amp;"*")</f>
        <v>0</v>
      </c>
      <c r="G9" s="5">
        <f>COUNTIF('Base V0'!$E9,"*"&amp;Contem!C$2&amp;"*")</f>
        <v>0</v>
      </c>
      <c r="H9" s="5">
        <f>COUNTIF('Base V0'!$E9,"*"&amp;Contem!D$2&amp;"*")</f>
        <v>1</v>
      </c>
      <c r="I9" s="5">
        <f>VLOOKUP('Base V0'!I9,'DE PARAS'!I:BZ,70,FALSE)</f>
        <v>1</v>
      </c>
      <c r="J9" s="5">
        <f>COUNTIF('Base V0'!$J9,"*"&amp;Contem!G$2&amp;"*")</f>
        <v>1</v>
      </c>
      <c r="K9" s="5">
        <f>COUNTIF('Base V0'!$J9,"*"&amp;Contem!H$2&amp;"*")</f>
        <v>0</v>
      </c>
      <c r="L9" s="5">
        <f>COUNTIF('Base V0'!$J9,"*"&amp;Contem!I$2&amp;"*")</f>
        <v>0</v>
      </c>
      <c r="M9" s="5">
        <f>COUNTIF('Base V0'!$J9,"*"&amp;Contem!J$2&amp;"*")</f>
        <v>0</v>
      </c>
      <c r="N9" s="5">
        <f>COUNTIF('Base V0'!$J9,"*"&amp;Contem!K$2&amp;"*")</f>
        <v>0</v>
      </c>
      <c r="O9" s="5">
        <f>COUNTIF('Base V0'!$J9,"*"&amp;Contem!L$2&amp;"*")</f>
        <v>0</v>
      </c>
      <c r="P9" s="5">
        <f>VLOOKUP('Base V0'!P9,'DE PARAS'!P:CG,70,FALSE)</f>
        <v>3</v>
      </c>
      <c r="Q9" s="5">
        <f>IFERROR(VLOOKUP('Base V0'!Q9,'DE PARAS'!Q:CH,70,FALSE),99)</f>
        <v>99</v>
      </c>
      <c r="R9" s="5">
        <f>IFERROR(VLOOKUP('Base V0'!R9,'DE PARAS'!R:CI,70,FALSE),99)</f>
        <v>99</v>
      </c>
      <c r="S9" s="5">
        <v>5.0</v>
      </c>
      <c r="T9" s="5">
        <v>5.0</v>
      </c>
      <c r="U9" s="5">
        <v>4.0</v>
      </c>
      <c r="V9" s="5">
        <v>3.0</v>
      </c>
      <c r="W9" s="5">
        <f>VLOOKUP('Base V0'!W9,'DE PARAS'!W:CN,70,FALSE)</f>
        <v>1</v>
      </c>
      <c r="X9" s="5">
        <f>VLOOKUP('Base V0'!X9,'DE PARAS'!X:CO,70,FALSE)</f>
        <v>8</v>
      </c>
      <c r="Y9" s="5">
        <f>IFERROR(VLOOKUP('Base V0'!Y9,'DE PARAS'!Y:CP,70,FALSE),99)</f>
        <v>99</v>
      </c>
      <c r="Z9" s="5">
        <f>IFERROR(VLOOKUP('Base V0'!Z9,'DE PARAS'!Z:CQ,70,FALSE),99)</f>
        <v>99</v>
      </c>
      <c r="AA9" s="5">
        <f>VLOOKUP('Base V0'!AA9,'DE PARAS'!AA:CR,70,FALSE)</f>
        <v>4</v>
      </c>
      <c r="AB9" s="5">
        <f>VLOOKUP('Base V0'!AB9,'DE PARAS'!AB:CS,70,FALSE)</f>
        <v>1</v>
      </c>
      <c r="AC9" s="5">
        <f>VLOOKUP('Base V0'!AC9,'DE PARAS'!AC:CT,70,FALSE)</f>
        <v>9</v>
      </c>
      <c r="AD9" s="5">
        <f>IFERROR(VLOOKUP('Base V0'!AD9,'DE PARAS'!AD:CU,70,FALSE),99)</f>
        <v>99</v>
      </c>
      <c r="AE9" s="5">
        <f>IFERROR(VLOOKUP('Base V0'!AE9,'DE PARAS'!AE:CV,70,FALSE),99)</f>
        <v>99</v>
      </c>
      <c r="AF9" s="5">
        <v>3.0</v>
      </c>
      <c r="AG9" s="5">
        <v>4.0</v>
      </c>
      <c r="AH9" s="5">
        <v>4.0</v>
      </c>
      <c r="AI9" s="5">
        <v>4.0</v>
      </c>
      <c r="AJ9" s="5">
        <v>3.0</v>
      </c>
      <c r="AK9" s="5">
        <f>VLOOKUP('Base V0'!AK9,'DE PARAS'!AK:DB,70,FALSE)</f>
        <v>1</v>
      </c>
      <c r="AL9" s="5">
        <f>VLOOKUP('Base V0'!AL9,'DE PARAS'!AL:DC,70,FALSE)</f>
        <v>16</v>
      </c>
      <c r="AM9" s="5">
        <f>IFERROR(VLOOKUP('Base V0'!AM9,'DE PARAS'!AM:DD,70,FALSE),99)</f>
        <v>99</v>
      </c>
      <c r="AN9" s="5">
        <f>IFERROR(VLOOKUP('Base V0'!AN9,'DE PARAS'!AN:DE,70,FALSE),99)</f>
        <v>99</v>
      </c>
      <c r="AO9" s="5">
        <f>VLOOKUP('Base V0'!AO9,'DE PARAS'!AO:DF,70,FALSE)</f>
        <v>4</v>
      </c>
      <c r="AP9" s="5">
        <f>VLOOKUP('Base V0'!AP9,'DE PARAS'!AP:DG,70,FALSE)</f>
        <v>6</v>
      </c>
      <c r="AQ9" s="5">
        <f>IFERROR(VLOOKUP('Base V0'!AQ9,'DE PARAS'!AQ:DH,70,FALSE),99)</f>
        <v>99</v>
      </c>
      <c r="AR9" s="5">
        <f>VLOOKUP('Base V0'!AR9,'DE PARAS'!AR:DI,70,FALSE)</f>
        <v>1</v>
      </c>
      <c r="AS9" s="5">
        <f>VLOOKUP('Base V0'!AS9,'DE PARAS'!AS:DJ,70,FALSE)</f>
        <v>1</v>
      </c>
      <c r="AT9" s="5">
        <f>IFERROR(VLOOKUP('Base V0'!AT9,'DE PARAS'!AT:DK,70,FALSE),99)</f>
        <v>99</v>
      </c>
      <c r="AU9" s="5">
        <f>IFERROR(VLOOKUP('Base V0'!AU9,'DE PARAS'!AU:DL,70,FALSE),99)</f>
        <v>99</v>
      </c>
      <c r="AV9" s="5">
        <v>1.0</v>
      </c>
      <c r="AW9" s="5">
        <v>1.0</v>
      </c>
      <c r="AX9" s="5">
        <v>2.0</v>
      </c>
      <c r="AY9" s="5">
        <v>2.0</v>
      </c>
      <c r="AZ9" s="5">
        <v>1.0</v>
      </c>
      <c r="BA9" s="5">
        <v>1.0</v>
      </c>
      <c r="BB9" s="5">
        <v>1.0</v>
      </c>
      <c r="BC9" s="5">
        <v>1.0</v>
      </c>
      <c r="BD9" s="5">
        <v>0.0</v>
      </c>
      <c r="BE9" s="5">
        <v>1.0</v>
      </c>
      <c r="BF9" s="5">
        <v>0.0</v>
      </c>
      <c r="BG9" s="5">
        <v>0.0</v>
      </c>
      <c r="BH9" s="5" t="s">
        <v>60</v>
      </c>
      <c r="BI9" s="5" t="s">
        <v>61</v>
      </c>
      <c r="BJ9" s="5" t="s">
        <v>62</v>
      </c>
      <c r="BK9" s="5">
        <v>56.0</v>
      </c>
      <c r="BL9" s="5">
        <f>VLOOKUP('Base V0'!BL9,'DE PARAS'!BL:EC,70,FALSE)</f>
        <v>1</v>
      </c>
      <c r="BM9" s="5">
        <f>VLOOKUP('Base V0'!BM9,'DE PARAS'!BM:ED,70,FALSE)</f>
        <v>6</v>
      </c>
      <c r="BN9" s="5">
        <v>1.1977659877E10</v>
      </c>
      <c r="BO9" s="5" t="s">
        <v>133</v>
      </c>
      <c r="BP9" s="13">
        <f>VLOOKUP('Base V0'!BP9,'Classificação Criterio Brasil'!X:Y,2,FALSE)</f>
        <v>4</v>
      </c>
    </row>
    <row r="10" ht="15.75" customHeight="1">
      <c r="A10" s="9">
        <v>45423.603631817125</v>
      </c>
      <c r="B10" s="5" t="s">
        <v>43</v>
      </c>
      <c r="C10" s="5">
        <f>VLOOKUP('Base V0'!C10,'DE PARAS'!C:BT,70,FALSE)</f>
        <v>4</v>
      </c>
      <c r="D10" s="5" t="s">
        <v>43</v>
      </c>
      <c r="E10" s="5">
        <f>COUNTIF('Base V0'!$E10,"*"&amp;Contem!A$2&amp;"*")</f>
        <v>0</v>
      </c>
      <c r="F10" s="5">
        <f>COUNTIF('Base V0'!$E10,"*"&amp;Contem!B$2&amp;"*")</f>
        <v>0</v>
      </c>
      <c r="G10" s="5">
        <f>COUNTIF('Base V0'!$E10,"*"&amp;Contem!C$2&amp;"*")</f>
        <v>1</v>
      </c>
      <c r="H10" s="5">
        <f>COUNTIF('Base V0'!$E10,"*"&amp;Contem!D$2&amp;"*")</f>
        <v>0</v>
      </c>
      <c r="I10" s="5">
        <f>VLOOKUP('Base V0'!I10,'DE PARAS'!I:BZ,70,FALSE)</f>
        <v>2</v>
      </c>
      <c r="J10" s="5">
        <f>COUNTIF('Base V0'!$J10,"*"&amp;Contem!G$2&amp;"*")</f>
        <v>1</v>
      </c>
      <c r="K10" s="5">
        <f>COUNTIF('Base V0'!$J10,"*"&amp;Contem!H$2&amp;"*")</f>
        <v>0</v>
      </c>
      <c r="L10" s="5">
        <f>COUNTIF('Base V0'!$J10,"*"&amp;Contem!I$2&amp;"*")</f>
        <v>0</v>
      </c>
      <c r="M10" s="5">
        <f>COUNTIF('Base V0'!$J10,"*"&amp;Contem!J$2&amp;"*")</f>
        <v>0</v>
      </c>
      <c r="N10" s="5">
        <f>COUNTIF('Base V0'!$J10,"*"&amp;Contem!K$2&amp;"*")</f>
        <v>0</v>
      </c>
      <c r="O10" s="5">
        <f>COUNTIF('Base V0'!$J10,"*"&amp;Contem!L$2&amp;"*")</f>
        <v>0</v>
      </c>
      <c r="P10" s="5">
        <f>VLOOKUP('Base V0'!P10,'DE PARAS'!P:CG,70,FALSE)</f>
        <v>11</v>
      </c>
      <c r="Q10" s="5">
        <f>IFERROR(VLOOKUP('Base V0'!Q10,'DE PARAS'!Q:CH,70,FALSE),99)</f>
        <v>99</v>
      </c>
      <c r="R10" s="5">
        <f>IFERROR(VLOOKUP('Base V0'!R10,'DE PARAS'!R:CI,70,FALSE),99)</f>
        <v>99</v>
      </c>
      <c r="S10" s="5">
        <v>3.0</v>
      </c>
      <c r="T10" s="5">
        <v>2.0</v>
      </c>
      <c r="U10" s="5">
        <v>4.0</v>
      </c>
      <c r="V10" s="5">
        <v>1.0</v>
      </c>
      <c r="W10" s="5">
        <f>VLOOKUP('Base V0'!W10,'DE PARAS'!W:CN,70,FALSE)</f>
        <v>2</v>
      </c>
      <c r="X10" s="5">
        <f>VLOOKUP('Base V0'!X10,'DE PARAS'!X:CO,70,FALSE)</f>
        <v>4</v>
      </c>
      <c r="Y10" s="5">
        <f>IFERROR(VLOOKUP('Base V0'!Y10,'DE PARAS'!Y:CP,70,FALSE),99)</f>
        <v>99</v>
      </c>
      <c r="Z10" s="5">
        <f>IFERROR(VLOOKUP('Base V0'!Z10,'DE PARAS'!Z:CQ,70,FALSE),99)</f>
        <v>99</v>
      </c>
      <c r="AA10" s="5">
        <f>VLOOKUP('Base V0'!AA10,'DE PARAS'!AA:CR,70,FALSE)</f>
        <v>4</v>
      </c>
      <c r="AB10" s="5">
        <f>VLOOKUP('Base V0'!AB10,'DE PARAS'!AB:CS,70,FALSE)</f>
        <v>4</v>
      </c>
      <c r="AC10" s="5">
        <f>VLOOKUP('Base V0'!AC10,'DE PARAS'!AC:CT,70,FALSE)</f>
        <v>1</v>
      </c>
      <c r="AD10" s="5">
        <f>IFERROR(VLOOKUP('Base V0'!AD10,'DE PARAS'!AD:CU,70,FALSE),99)</f>
        <v>99</v>
      </c>
      <c r="AE10" s="5">
        <f>IFERROR(VLOOKUP('Base V0'!AE10,'DE PARAS'!AE:CV,70,FALSE),99)</f>
        <v>99</v>
      </c>
      <c r="AF10" s="5">
        <v>5.0</v>
      </c>
      <c r="AG10" s="5">
        <v>5.0</v>
      </c>
      <c r="AH10" s="5">
        <v>5.0</v>
      </c>
      <c r="AI10" s="5">
        <v>5.0</v>
      </c>
      <c r="AJ10" s="5">
        <v>3.0</v>
      </c>
      <c r="AK10" s="5">
        <f>VLOOKUP('Base V0'!AK10,'DE PARAS'!AK:DB,70,FALSE)</f>
        <v>2</v>
      </c>
      <c r="AL10" s="5">
        <f>VLOOKUP('Base V0'!AL10,'DE PARAS'!AL:DC,70,FALSE)</f>
        <v>7</v>
      </c>
      <c r="AM10" s="5">
        <f>IFERROR(VLOOKUP('Base V0'!AM10,'DE PARAS'!AM:DD,70,FALSE),99)</f>
        <v>99</v>
      </c>
      <c r="AN10" s="5">
        <f>IFERROR(VLOOKUP('Base V0'!AN10,'DE PARAS'!AN:DE,70,FALSE),99)</f>
        <v>99</v>
      </c>
      <c r="AO10" s="5">
        <f>VLOOKUP('Base V0'!AO10,'DE PARAS'!AO:DF,70,FALSE)</f>
        <v>3</v>
      </c>
      <c r="AP10" s="5">
        <f>VLOOKUP('Base V0'!AP10,'DE PARAS'!AP:DG,70,FALSE)</f>
        <v>10</v>
      </c>
      <c r="AQ10" s="5">
        <f>IFERROR(VLOOKUP('Base V0'!AQ10,'DE PARAS'!AQ:DH,70,FALSE),99)</f>
        <v>99</v>
      </c>
      <c r="AR10" s="5">
        <f>VLOOKUP('Base V0'!AR10,'DE PARAS'!AR:DI,70,FALSE)</f>
        <v>1</v>
      </c>
      <c r="AS10" s="5">
        <f>VLOOKUP('Base V0'!AS10,'DE PARAS'!AS:DJ,70,FALSE)</f>
        <v>15</v>
      </c>
      <c r="AT10" s="5">
        <f>IFERROR(VLOOKUP('Base V0'!AT10,'DE PARAS'!AT:DK,70,FALSE),99)</f>
        <v>99</v>
      </c>
      <c r="AU10" s="5">
        <f>IFERROR(VLOOKUP('Base V0'!AU10,'DE PARAS'!AU:DL,70,FALSE),99)</f>
        <v>99</v>
      </c>
      <c r="AV10" s="5">
        <v>2.0</v>
      </c>
      <c r="AW10" s="5">
        <v>0.0</v>
      </c>
      <c r="AX10" s="5">
        <v>1.0</v>
      </c>
      <c r="AY10" s="5">
        <v>3.0</v>
      </c>
      <c r="AZ10" s="5">
        <v>1.0</v>
      </c>
      <c r="BA10" s="5">
        <v>1.0</v>
      </c>
      <c r="BB10" s="5">
        <v>1.0</v>
      </c>
      <c r="BC10" s="5">
        <v>1.0</v>
      </c>
      <c r="BD10" s="5">
        <v>3.0</v>
      </c>
      <c r="BE10" s="5">
        <v>1.0</v>
      </c>
      <c r="BF10" s="5">
        <v>0.0</v>
      </c>
      <c r="BG10" s="5">
        <v>0.0</v>
      </c>
      <c r="BH10" s="5" t="s">
        <v>60</v>
      </c>
      <c r="BI10" s="5" t="s">
        <v>61</v>
      </c>
      <c r="BJ10" s="5" t="s">
        <v>62</v>
      </c>
      <c r="BK10" s="5">
        <v>50.0</v>
      </c>
      <c r="BL10" s="5">
        <f>VLOOKUP('Base V0'!BL10,'DE PARAS'!BL:EC,70,FALSE)</f>
        <v>2</v>
      </c>
      <c r="BM10" s="5">
        <f>VLOOKUP('Base V0'!BM10,'DE PARAS'!BM:ED,70,FALSE)</f>
        <v>6</v>
      </c>
      <c r="BN10" s="5">
        <v>1.191698170624E12</v>
      </c>
      <c r="BO10" s="5" t="s">
        <v>142</v>
      </c>
      <c r="BP10" s="13">
        <f>VLOOKUP('Base V0'!BP10,'Classificação Criterio Brasil'!X:Y,2,FALSE)</f>
        <v>5</v>
      </c>
    </row>
    <row r="11" ht="15.75" customHeight="1">
      <c r="A11" s="9">
        <v>45423.61153173611</v>
      </c>
      <c r="B11" s="5" t="s">
        <v>43</v>
      </c>
      <c r="C11" s="5">
        <f>VLOOKUP('Base V0'!C11,'DE PARAS'!C:BT,70,FALSE)</f>
        <v>2</v>
      </c>
      <c r="D11" s="5" t="s">
        <v>43</v>
      </c>
      <c r="E11" s="5">
        <f>COUNTIF('Base V0'!$E11,"*"&amp;Contem!A$2&amp;"*")</f>
        <v>0</v>
      </c>
      <c r="F11" s="5">
        <f>COUNTIF('Base V0'!$E11,"*"&amp;Contem!B$2&amp;"*")</f>
        <v>0</v>
      </c>
      <c r="G11" s="5">
        <f>COUNTIF('Base V0'!$E11,"*"&amp;Contem!C$2&amp;"*")</f>
        <v>1</v>
      </c>
      <c r="H11" s="5">
        <f>COUNTIF('Base V0'!$E11,"*"&amp;Contem!D$2&amp;"*")</f>
        <v>0</v>
      </c>
      <c r="I11" s="5">
        <f>VLOOKUP('Base V0'!I11,'DE PARAS'!I:BZ,70,FALSE)</f>
        <v>1</v>
      </c>
      <c r="J11" s="5">
        <f>COUNTIF('Base V0'!$J11,"*"&amp;Contem!G$2&amp;"*")</f>
        <v>1</v>
      </c>
      <c r="K11" s="5">
        <f>COUNTIF('Base V0'!$J11,"*"&amp;Contem!H$2&amp;"*")</f>
        <v>0</v>
      </c>
      <c r="L11" s="5">
        <f>COUNTIF('Base V0'!$J11,"*"&amp;Contem!I$2&amp;"*")</f>
        <v>0</v>
      </c>
      <c r="M11" s="5">
        <f>COUNTIF('Base V0'!$J11,"*"&amp;Contem!J$2&amp;"*")</f>
        <v>0</v>
      </c>
      <c r="N11" s="5">
        <f>COUNTIF('Base V0'!$J11,"*"&amp;Contem!K$2&amp;"*")</f>
        <v>0</v>
      </c>
      <c r="O11" s="5">
        <f>COUNTIF('Base V0'!$J11,"*"&amp;Contem!L$2&amp;"*")</f>
        <v>0</v>
      </c>
      <c r="P11" s="5">
        <f>VLOOKUP('Base V0'!P11,'DE PARAS'!P:CG,70,FALSE)</f>
        <v>4</v>
      </c>
      <c r="Q11" s="5">
        <f>IFERROR(VLOOKUP('Base V0'!Q11,'DE PARAS'!Q:CH,70,FALSE),99)</f>
        <v>99</v>
      </c>
      <c r="R11" s="5">
        <f>IFERROR(VLOOKUP('Base V0'!R11,'DE PARAS'!R:CI,70,FALSE),99)</f>
        <v>99</v>
      </c>
      <c r="S11" s="5">
        <v>4.0</v>
      </c>
      <c r="T11" s="5">
        <v>3.0</v>
      </c>
      <c r="U11" s="5">
        <v>5.0</v>
      </c>
      <c r="V11" s="5">
        <v>3.0</v>
      </c>
      <c r="W11" s="5">
        <f>VLOOKUP('Base V0'!W11,'DE PARAS'!W:CN,70,FALSE)</f>
        <v>2</v>
      </c>
      <c r="X11" s="5">
        <f>VLOOKUP('Base V0'!X11,'DE PARAS'!X:CO,70,FALSE)</f>
        <v>6</v>
      </c>
      <c r="Y11" s="5">
        <f>IFERROR(VLOOKUP('Base V0'!Y11,'DE PARAS'!Y:CP,70,FALSE),99)</f>
        <v>4</v>
      </c>
      <c r="Z11" s="5">
        <f>IFERROR(VLOOKUP('Base V0'!Z11,'DE PARAS'!Z:CQ,70,FALSE),99)</f>
        <v>99</v>
      </c>
      <c r="AA11" s="5">
        <f>VLOOKUP('Base V0'!AA11,'DE PARAS'!AA:CR,70,FALSE)</f>
        <v>4</v>
      </c>
      <c r="AB11" s="5">
        <f>VLOOKUP('Base V0'!AB11,'DE PARAS'!AB:CS,70,FALSE)</f>
        <v>4</v>
      </c>
      <c r="AC11" s="5">
        <f>VLOOKUP('Base V0'!AC11,'DE PARAS'!AC:CT,70,FALSE)</f>
        <v>5</v>
      </c>
      <c r="AD11" s="5">
        <f>IFERROR(VLOOKUP('Base V0'!AD11,'DE PARAS'!AD:CU,70,FALSE),99)</f>
        <v>99</v>
      </c>
      <c r="AE11" s="5">
        <f>IFERROR(VLOOKUP('Base V0'!AE11,'DE PARAS'!AE:CV,70,FALSE),99)</f>
        <v>99</v>
      </c>
      <c r="AF11" s="5">
        <v>2.0</v>
      </c>
      <c r="AG11" s="5">
        <v>1.0</v>
      </c>
      <c r="AH11" s="5">
        <v>5.0</v>
      </c>
      <c r="AI11" s="5">
        <v>1.0</v>
      </c>
      <c r="AJ11" s="5">
        <v>2.0</v>
      </c>
      <c r="AK11" s="5">
        <f>VLOOKUP('Base V0'!AK11,'DE PARAS'!AK:DB,70,FALSE)</f>
        <v>2</v>
      </c>
      <c r="AL11" s="5">
        <f>VLOOKUP('Base V0'!AL11,'DE PARAS'!AL:DC,70,FALSE)</f>
        <v>6</v>
      </c>
      <c r="AM11" s="5">
        <f>IFERROR(VLOOKUP('Base V0'!AM11,'DE PARAS'!AM:DD,70,FALSE),99)</f>
        <v>99</v>
      </c>
      <c r="AN11" s="5">
        <f>IFERROR(VLOOKUP('Base V0'!AN11,'DE PARAS'!AN:DE,70,FALSE),99)</f>
        <v>99</v>
      </c>
      <c r="AO11" s="5">
        <f>VLOOKUP('Base V0'!AO11,'DE PARAS'!AO:DF,70,FALSE)</f>
        <v>5</v>
      </c>
      <c r="AP11" s="5">
        <f>VLOOKUP('Base V0'!AP11,'DE PARAS'!AP:DG,70,FALSE)</f>
        <v>8</v>
      </c>
      <c r="AQ11" s="5">
        <f>IFERROR(VLOOKUP('Base V0'!AQ11,'DE PARAS'!AQ:DH,70,FALSE),99)</f>
        <v>99</v>
      </c>
      <c r="AR11" s="5">
        <f>VLOOKUP('Base V0'!AR11,'DE PARAS'!AR:DI,70,FALSE)</f>
        <v>5</v>
      </c>
      <c r="AS11" s="5">
        <f>VLOOKUP('Base V0'!AS11,'DE PARAS'!AS:DJ,70,FALSE)</f>
        <v>5</v>
      </c>
      <c r="AT11" s="5">
        <f>IFERROR(VLOOKUP('Base V0'!AT11,'DE PARAS'!AT:DK,70,FALSE),99)</f>
        <v>99</v>
      </c>
      <c r="AU11" s="5">
        <f>IFERROR(VLOOKUP('Base V0'!AU11,'DE PARAS'!AU:DL,70,FALSE),99)</f>
        <v>99</v>
      </c>
      <c r="AV11" s="5">
        <v>2.0</v>
      </c>
      <c r="AW11" s="5">
        <v>2.0</v>
      </c>
      <c r="AX11" s="5">
        <v>1.0</v>
      </c>
      <c r="AY11" s="5">
        <v>2.0</v>
      </c>
      <c r="AZ11" s="5">
        <v>0.0</v>
      </c>
      <c r="BA11" s="5">
        <v>0.0</v>
      </c>
      <c r="BB11" s="5">
        <v>0.0</v>
      </c>
      <c r="BC11" s="5">
        <v>1.0</v>
      </c>
      <c r="BD11" s="5">
        <v>0.0</v>
      </c>
      <c r="BE11" s="5">
        <v>1.0</v>
      </c>
      <c r="BF11" s="5">
        <v>0.0</v>
      </c>
      <c r="BG11" s="5">
        <v>0.0</v>
      </c>
      <c r="BH11" s="5" t="s">
        <v>60</v>
      </c>
      <c r="BI11" s="5" t="s">
        <v>61</v>
      </c>
      <c r="BJ11" s="5" t="s">
        <v>62</v>
      </c>
      <c r="BK11" s="5">
        <v>32.0</v>
      </c>
      <c r="BL11" s="5">
        <f>VLOOKUP('Base V0'!BL11,'DE PARAS'!BL:EC,70,FALSE)</f>
        <v>2</v>
      </c>
      <c r="BM11" s="5">
        <f>VLOOKUP('Base V0'!BM11,'DE PARAS'!BM:ED,70,FALSE)</f>
        <v>6</v>
      </c>
      <c r="BN11" s="5">
        <v>1.199079024E9</v>
      </c>
      <c r="BO11" s="5" t="s">
        <v>149</v>
      </c>
      <c r="BP11" s="13">
        <f>VLOOKUP('Base V0'!BP11,'Classificação Criterio Brasil'!X:Y,2,FALSE)</f>
        <v>4</v>
      </c>
    </row>
    <row r="12" ht="15.75" customHeight="1">
      <c r="A12" s="9">
        <v>45423.61536553241</v>
      </c>
      <c r="B12" s="5" t="s">
        <v>43</v>
      </c>
      <c r="C12" s="5">
        <f>VLOOKUP('Base V0'!C12,'DE PARAS'!C:BT,70,FALSE)</f>
        <v>4</v>
      </c>
      <c r="D12" s="5" t="s">
        <v>43</v>
      </c>
      <c r="E12" s="5">
        <f>COUNTIF('Base V0'!$E12,"*"&amp;Contem!A$2&amp;"*")</f>
        <v>0</v>
      </c>
      <c r="F12" s="5">
        <f>COUNTIF('Base V0'!$E12,"*"&amp;Contem!B$2&amp;"*")</f>
        <v>0</v>
      </c>
      <c r="G12" s="5">
        <f>COUNTIF('Base V0'!$E12,"*"&amp;Contem!C$2&amp;"*")</f>
        <v>1</v>
      </c>
      <c r="H12" s="5">
        <f>COUNTIF('Base V0'!$E12,"*"&amp;Contem!D$2&amp;"*")</f>
        <v>0</v>
      </c>
      <c r="I12" s="5">
        <f>VLOOKUP('Base V0'!I12,'DE PARAS'!I:BZ,70,FALSE)</f>
        <v>1</v>
      </c>
      <c r="J12" s="5">
        <f>COUNTIF('Base V0'!$J12,"*"&amp;Contem!G$2&amp;"*")</f>
        <v>1</v>
      </c>
      <c r="K12" s="5">
        <f>COUNTIF('Base V0'!$J12,"*"&amp;Contem!H$2&amp;"*")</f>
        <v>0</v>
      </c>
      <c r="L12" s="5">
        <f>COUNTIF('Base V0'!$J12,"*"&amp;Contem!I$2&amp;"*")</f>
        <v>0</v>
      </c>
      <c r="M12" s="5">
        <f>COUNTIF('Base V0'!$J12,"*"&amp;Contem!J$2&amp;"*")</f>
        <v>0</v>
      </c>
      <c r="N12" s="5">
        <f>COUNTIF('Base V0'!$J12,"*"&amp;Contem!K$2&amp;"*")</f>
        <v>0</v>
      </c>
      <c r="O12" s="5">
        <f>COUNTIF('Base V0'!$J12,"*"&amp;Contem!L$2&amp;"*")</f>
        <v>0</v>
      </c>
      <c r="P12" s="5">
        <f>VLOOKUP('Base V0'!P12,'DE PARAS'!P:CG,70,FALSE)</f>
        <v>12</v>
      </c>
      <c r="Q12" s="5">
        <f>IFERROR(VLOOKUP('Base V0'!Q12,'DE PARAS'!Q:CH,70,FALSE),99)</f>
        <v>99</v>
      </c>
      <c r="R12" s="5">
        <f>IFERROR(VLOOKUP('Base V0'!R12,'DE PARAS'!R:CI,70,FALSE),99)</f>
        <v>99</v>
      </c>
      <c r="S12" s="5">
        <v>1.0</v>
      </c>
      <c r="T12" s="5">
        <v>5.0</v>
      </c>
      <c r="U12" s="5">
        <v>5.0</v>
      </c>
      <c r="V12" s="5">
        <v>1.0</v>
      </c>
      <c r="W12" s="5">
        <f>VLOOKUP('Base V0'!W12,'DE PARAS'!W:CN,70,FALSE)</f>
        <v>1</v>
      </c>
      <c r="X12" s="5">
        <f>VLOOKUP('Base V0'!X12,'DE PARAS'!X:CO,70,FALSE)</f>
        <v>10</v>
      </c>
      <c r="Y12" s="5">
        <f>IFERROR(VLOOKUP('Base V0'!Y12,'DE PARAS'!Y:CP,70,FALSE),99)</f>
        <v>99</v>
      </c>
      <c r="Z12" s="5">
        <f>IFERROR(VLOOKUP('Base V0'!Z12,'DE PARAS'!Z:CQ,70,FALSE),99)</f>
        <v>99</v>
      </c>
      <c r="AA12" s="5">
        <f>VLOOKUP('Base V0'!AA12,'DE PARAS'!AA:CR,70,FALSE)</f>
        <v>1</v>
      </c>
      <c r="AB12" s="5">
        <f>VLOOKUP('Base V0'!AB12,'DE PARAS'!AB:CS,70,FALSE)</f>
        <v>1</v>
      </c>
      <c r="AC12" s="5">
        <f>VLOOKUP('Base V0'!AC12,'DE PARAS'!AC:CT,70,FALSE)</f>
        <v>7</v>
      </c>
      <c r="AD12" s="5">
        <f>IFERROR(VLOOKUP('Base V0'!AD12,'DE PARAS'!AD:CU,70,FALSE),99)</f>
        <v>99</v>
      </c>
      <c r="AE12" s="5">
        <f>IFERROR(VLOOKUP('Base V0'!AE12,'DE PARAS'!AE:CV,70,FALSE),99)</f>
        <v>99</v>
      </c>
      <c r="AF12" s="5">
        <v>5.0</v>
      </c>
      <c r="AG12" s="5">
        <v>3.0</v>
      </c>
      <c r="AH12" s="5">
        <v>5.0</v>
      </c>
      <c r="AI12" s="5">
        <v>1.0</v>
      </c>
      <c r="AJ12" s="5">
        <v>1.0</v>
      </c>
      <c r="AK12" s="5">
        <f>VLOOKUP('Base V0'!AK12,'DE PARAS'!AK:DB,70,FALSE)</f>
        <v>2</v>
      </c>
      <c r="AL12" s="5">
        <f>VLOOKUP('Base V0'!AL12,'DE PARAS'!AL:DC,70,FALSE)</f>
        <v>7</v>
      </c>
      <c r="AM12" s="5">
        <f>IFERROR(VLOOKUP('Base V0'!AM12,'DE PARAS'!AM:DD,70,FALSE),99)</f>
        <v>99</v>
      </c>
      <c r="AN12" s="5">
        <f>IFERROR(VLOOKUP('Base V0'!AN12,'DE PARAS'!AN:DE,70,FALSE),99)</f>
        <v>99</v>
      </c>
      <c r="AO12" s="5">
        <f>VLOOKUP('Base V0'!AO12,'DE PARAS'!AO:DF,70,FALSE)</f>
        <v>4</v>
      </c>
      <c r="AP12" s="5">
        <f>VLOOKUP('Base V0'!AP12,'DE PARAS'!AP:DG,70,FALSE)</f>
        <v>10</v>
      </c>
      <c r="AQ12" s="5">
        <f>IFERROR(VLOOKUP('Base V0'!AQ12,'DE PARAS'!AQ:DH,70,FALSE),99)</f>
        <v>99</v>
      </c>
      <c r="AR12" s="5">
        <f>VLOOKUP('Base V0'!AR12,'DE PARAS'!AR:DI,70,FALSE)</f>
        <v>4</v>
      </c>
      <c r="AS12" s="5">
        <f>VLOOKUP('Base V0'!AS12,'DE PARAS'!AS:DJ,70,FALSE)</f>
        <v>2</v>
      </c>
      <c r="AT12" s="5">
        <f>IFERROR(VLOOKUP('Base V0'!AT12,'DE PARAS'!AT:DK,70,FALSE),99)</f>
        <v>99</v>
      </c>
      <c r="AU12" s="5">
        <f>IFERROR(VLOOKUP('Base V0'!AU12,'DE PARAS'!AU:DL,70,FALSE),99)</f>
        <v>99</v>
      </c>
      <c r="AV12" s="5">
        <v>2.0</v>
      </c>
      <c r="AW12" s="5">
        <v>0.0</v>
      </c>
      <c r="AX12" s="5">
        <v>0.0</v>
      </c>
      <c r="AY12" s="5">
        <v>3.0</v>
      </c>
      <c r="AZ12" s="5">
        <v>0.0</v>
      </c>
      <c r="BA12" s="5">
        <v>1.0</v>
      </c>
      <c r="BB12" s="5">
        <v>1.0</v>
      </c>
      <c r="BC12" s="5">
        <v>1.0</v>
      </c>
      <c r="BD12" s="5">
        <v>1.0</v>
      </c>
      <c r="BE12" s="5">
        <v>1.0</v>
      </c>
      <c r="BF12" s="5">
        <v>0.0</v>
      </c>
      <c r="BG12" s="5">
        <v>0.0</v>
      </c>
      <c r="BH12" s="5" t="s">
        <v>60</v>
      </c>
      <c r="BI12" s="5" t="s">
        <v>61</v>
      </c>
      <c r="BJ12" s="5" t="s">
        <v>155</v>
      </c>
      <c r="BK12" s="5">
        <v>40.0</v>
      </c>
      <c r="BL12" s="5">
        <f>VLOOKUP('Base V0'!BL12,'DE PARAS'!BL:EC,70,FALSE)</f>
        <v>2</v>
      </c>
      <c r="BM12" s="5">
        <f>VLOOKUP('Base V0'!BM12,'DE PARAS'!BM:ED,70,FALSE)</f>
        <v>5</v>
      </c>
      <c r="BN12" s="5">
        <v>1.1992977955E10</v>
      </c>
      <c r="BO12" s="5" t="s">
        <v>156</v>
      </c>
      <c r="BP12" s="13">
        <f>VLOOKUP('Base V0'!BP12,'Classificação Criterio Brasil'!X:Y,2,FALSE)</f>
        <v>3</v>
      </c>
    </row>
    <row r="13" ht="15.75" customHeight="1">
      <c r="A13" s="9">
        <v>45423.61544297454</v>
      </c>
      <c r="B13" s="5" t="s">
        <v>43</v>
      </c>
      <c r="C13" s="5">
        <f>VLOOKUP('Base V0'!C13,'DE PARAS'!C:BT,70,FALSE)</f>
        <v>4</v>
      </c>
      <c r="D13" s="5" t="s">
        <v>43</v>
      </c>
      <c r="E13" s="5">
        <f>COUNTIF('Base V0'!$E13,"*"&amp;Contem!A$2&amp;"*")</f>
        <v>0</v>
      </c>
      <c r="F13" s="5">
        <f>COUNTIF('Base V0'!$E13,"*"&amp;Contem!B$2&amp;"*")</f>
        <v>0</v>
      </c>
      <c r="G13" s="5">
        <f>COUNTIF('Base V0'!$E13,"*"&amp;Contem!C$2&amp;"*")</f>
        <v>1</v>
      </c>
      <c r="H13" s="5">
        <f>COUNTIF('Base V0'!$E13,"*"&amp;Contem!D$2&amp;"*")</f>
        <v>0</v>
      </c>
      <c r="I13" s="5">
        <f>VLOOKUP('Base V0'!I13,'DE PARAS'!I:BZ,70,FALSE)</f>
        <v>1</v>
      </c>
      <c r="J13" s="5">
        <f>COUNTIF('Base V0'!$J13,"*"&amp;Contem!G$2&amp;"*")</f>
        <v>1</v>
      </c>
      <c r="K13" s="5">
        <f>COUNTIF('Base V0'!$J13,"*"&amp;Contem!H$2&amp;"*")</f>
        <v>0</v>
      </c>
      <c r="L13" s="5">
        <f>COUNTIF('Base V0'!$J13,"*"&amp;Contem!I$2&amp;"*")</f>
        <v>0</v>
      </c>
      <c r="M13" s="5">
        <f>COUNTIF('Base V0'!$J13,"*"&amp;Contem!J$2&amp;"*")</f>
        <v>0</v>
      </c>
      <c r="N13" s="5">
        <f>COUNTIF('Base V0'!$J13,"*"&amp;Contem!K$2&amp;"*")</f>
        <v>0</v>
      </c>
      <c r="O13" s="5">
        <f>COUNTIF('Base V0'!$J13,"*"&amp;Contem!L$2&amp;"*")</f>
        <v>0</v>
      </c>
      <c r="P13" s="5">
        <f>VLOOKUP('Base V0'!P13,'DE PARAS'!P:CG,70,FALSE)</f>
        <v>12</v>
      </c>
      <c r="Q13" s="5">
        <f>IFERROR(VLOOKUP('Base V0'!Q13,'DE PARAS'!Q:CH,70,FALSE),99)</f>
        <v>99</v>
      </c>
      <c r="R13" s="5">
        <f>IFERROR(VLOOKUP('Base V0'!R13,'DE PARAS'!R:CI,70,FALSE),99)</f>
        <v>99</v>
      </c>
      <c r="S13" s="5">
        <v>3.0</v>
      </c>
      <c r="T13" s="5">
        <v>5.0</v>
      </c>
      <c r="U13" s="5">
        <v>5.0</v>
      </c>
      <c r="V13" s="5">
        <v>1.0</v>
      </c>
      <c r="W13" s="5">
        <f>VLOOKUP('Base V0'!W13,'DE PARAS'!W:CN,70,FALSE)</f>
        <v>1</v>
      </c>
      <c r="X13" s="5">
        <f>VLOOKUP('Base V0'!X13,'DE PARAS'!X:CO,70,FALSE)</f>
        <v>10</v>
      </c>
      <c r="Y13" s="5">
        <f>IFERROR(VLOOKUP('Base V0'!Y13,'DE PARAS'!Y:CP,70,FALSE),99)</f>
        <v>99</v>
      </c>
      <c r="Z13" s="5">
        <f>IFERROR(VLOOKUP('Base V0'!Z13,'DE PARAS'!Z:CQ,70,FALSE),99)</f>
        <v>99</v>
      </c>
      <c r="AA13" s="5">
        <f>VLOOKUP('Base V0'!AA13,'DE PARAS'!AA:CR,70,FALSE)</f>
        <v>1</v>
      </c>
      <c r="AB13" s="5">
        <f>VLOOKUP('Base V0'!AB13,'DE PARAS'!AB:CS,70,FALSE)</f>
        <v>1</v>
      </c>
      <c r="AC13" s="5">
        <f>VLOOKUP('Base V0'!AC13,'DE PARAS'!AC:CT,70,FALSE)</f>
        <v>7</v>
      </c>
      <c r="AD13" s="5">
        <f>IFERROR(VLOOKUP('Base V0'!AD13,'DE PARAS'!AD:CU,70,FALSE),99)</f>
        <v>99</v>
      </c>
      <c r="AE13" s="5">
        <f>IFERROR(VLOOKUP('Base V0'!AE13,'DE PARAS'!AE:CV,70,FALSE),99)</f>
        <v>99</v>
      </c>
      <c r="AF13" s="5">
        <v>1.0</v>
      </c>
      <c r="AG13" s="5">
        <v>3.0</v>
      </c>
      <c r="AH13" s="5">
        <v>5.0</v>
      </c>
      <c r="AI13" s="5">
        <v>2.0</v>
      </c>
      <c r="AJ13" s="5">
        <v>1.0</v>
      </c>
      <c r="AK13" s="5">
        <f>VLOOKUP('Base V0'!AK13,'DE PARAS'!AK:DB,70,FALSE)</f>
        <v>2</v>
      </c>
      <c r="AL13" s="5">
        <f>VLOOKUP('Base V0'!AL13,'DE PARAS'!AL:DC,70,FALSE)</f>
        <v>7</v>
      </c>
      <c r="AM13" s="5">
        <f>IFERROR(VLOOKUP('Base V0'!AM13,'DE PARAS'!AM:DD,70,FALSE),99)</f>
        <v>99</v>
      </c>
      <c r="AN13" s="5">
        <f>IFERROR(VLOOKUP('Base V0'!AN13,'DE PARAS'!AN:DE,70,FALSE),99)</f>
        <v>99</v>
      </c>
      <c r="AO13" s="5">
        <f>VLOOKUP('Base V0'!AO13,'DE PARAS'!AO:DF,70,FALSE)</f>
        <v>4</v>
      </c>
      <c r="AP13" s="5">
        <f>VLOOKUP('Base V0'!AP13,'DE PARAS'!AP:DG,70,FALSE)</f>
        <v>10</v>
      </c>
      <c r="AQ13" s="5">
        <f>IFERROR(VLOOKUP('Base V0'!AQ13,'DE PARAS'!AQ:DH,70,FALSE),99)</f>
        <v>99</v>
      </c>
      <c r="AR13" s="5">
        <f>VLOOKUP('Base V0'!AR13,'DE PARAS'!AR:DI,70,FALSE)</f>
        <v>4</v>
      </c>
      <c r="AS13" s="5">
        <f>VLOOKUP('Base V0'!AS13,'DE PARAS'!AS:DJ,70,FALSE)</f>
        <v>4</v>
      </c>
      <c r="AT13" s="5">
        <f>IFERROR(VLOOKUP('Base V0'!AT13,'DE PARAS'!AT:DK,70,FALSE),99)</f>
        <v>99</v>
      </c>
      <c r="AU13" s="5">
        <f>IFERROR(VLOOKUP('Base V0'!AU13,'DE PARAS'!AU:DL,70,FALSE),99)</f>
        <v>99</v>
      </c>
      <c r="AV13" s="5" t="s">
        <v>59</v>
      </c>
      <c r="AW13" s="5">
        <v>1.0</v>
      </c>
      <c r="AX13" s="5">
        <v>2.0</v>
      </c>
      <c r="AY13" s="5">
        <v>1.0</v>
      </c>
      <c r="AZ13" s="5">
        <v>0.0</v>
      </c>
      <c r="BA13" s="5">
        <v>1.0</v>
      </c>
      <c r="BB13" s="5">
        <v>1.0</v>
      </c>
      <c r="BC13" s="5">
        <v>1.0</v>
      </c>
      <c r="BD13" s="5">
        <v>0.0</v>
      </c>
      <c r="BE13" s="5">
        <v>1.0</v>
      </c>
      <c r="BF13" s="5">
        <v>0.0</v>
      </c>
      <c r="BG13" s="5">
        <v>0.0</v>
      </c>
      <c r="BH13" s="5" t="s">
        <v>60</v>
      </c>
      <c r="BI13" s="5" t="s">
        <v>61</v>
      </c>
      <c r="BJ13" s="5" t="s">
        <v>90</v>
      </c>
      <c r="BK13" s="5">
        <v>37.0</v>
      </c>
      <c r="BL13" s="5">
        <f>VLOOKUP('Base V0'!BL13,'DE PARAS'!BL:EC,70,FALSE)</f>
        <v>2</v>
      </c>
      <c r="BM13" s="5">
        <f>VLOOKUP('Base V0'!BM13,'DE PARAS'!BM:ED,70,FALSE)</f>
        <v>6</v>
      </c>
      <c r="BN13" s="5">
        <v>1.1991644255E10</v>
      </c>
      <c r="BO13" s="5" t="s">
        <v>161</v>
      </c>
      <c r="BP13" s="13">
        <f>VLOOKUP('Base V0'!BP13,'Classificação Criterio Brasil'!X:Y,2,FALSE)</f>
        <v>4</v>
      </c>
    </row>
    <row r="14" ht="15.75" customHeight="1">
      <c r="A14" s="9">
        <v>45423.619835219906</v>
      </c>
      <c r="B14" s="5" t="s">
        <v>43</v>
      </c>
      <c r="C14" s="5">
        <f>VLOOKUP('Base V0'!C14,'DE PARAS'!C:BT,70,FALSE)</f>
        <v>4</v>
      </c>
      <c r="D14" s="5" t="s">
        <v>43</v>
      </c>
      <c r="E14" s="5">
        <f>COUNTIF('Base V0'!$E14,"*"&amp;Contem!A$2&amp;"*")</f>
        <v>0</v>
      </c>
      <c r="F14" s="5">
        <f>COUNTIF('Base V0'!$E14,"*"&amp;Contem!B$2&amp;"*")</f>
        <v>0</v>
      </c>
      <c r="G14" s="5">
        <f>COUNTIF('Base V0'!$E14,"*"&amp;Contem!C$2&amp;"*")</f>
        <v>1</v>
      </c>
      <c r="H14" s="5">
        <f>COUNTIF('Base V0'!$E14,"*"&amp;Contem!D$2&amp;"*")</f>
        <v>0</v>
      </c>
      <c r="I14" s="5">
        <f>VLOOKUP('Base V0'!I14,'DE PARAS'!I:BZ,70,FALSE)</f>
        <v>1</v>
      </c>
      <c r="J14" s="5">
        <f>COUNTIF('Base V0'!$J14,"*"&amp;Contem!G$2&amp;"*")</f>
        <v>1</v>
      </c>
      <c r="K14" s="5">
        <f>COUNTIF('Base V0'!$J14,"*"&amp;Contem!H$2&amp;"*")</f>
        <v>0</v>
      </c>
      <c r="L14" s="5">
        <f>COUNTIF('Base V0'!$J14,"*"&amp;Contem!I$2&amp;"*")</f>
        <v>0</v>
      </c>
      <c r="M14" s="5">
        <f>COUNTIF('Base V0'!$J14,"*"&amp;Contem!J$2&amp;"*")</f>
        <v>0</v>
      </c>
      <c r="N14" s="5">
        <f>COUNTIF('Base V0'!$J14,"*"&amp;Contem!K$2&amp;"*")</f>
        <v>0</v>
      </c>
      <c r="O14" s="5">
        <f>COUNTIF('Base V0'!$J14,"*"&amp;Contem!L$2&amp;"*")</f>
        <v>0</v>
      </c>
      <c r="P14" s="5">
        <f>VLOOKUP('Base V0'!P14,'DE PARAS'!P:CG,70,FALSE)</f>
        <v>12</v>
      </c>
      <c r="Q14" s="5">
        <f>IFERROR(VLOOKUP('Base V0'!Q14,'DE PARAS'!Q:CH,70,FALSE),99)</f>
        <v>11</v>
      </c>
      <c r="R14" s="5">
        <f>IFERROR(VLOOKUP('Base V0'!R14,'DE PARAS'!R:CI,70,FALSE),99)</f>
        <v>99</v>
      </c>
      <c r="S14" s="5">
        <v>3.0</v>
      </c>
      <c r="T14" s="5">
        <v>4.0</v>
      </c>
      <c r="U14" s="5">
        <v>4.0</v>
      </c>
      <c r="V14" s="5">
        <v>3.0</v>
      </c>
      <c r="W14" s="5">
        <f>VLOOKUP('Base V0'!W14,'DE PARAS'!W:CN,70,FALSE)</f>
        <v>1</v>
      </c>
      <c r="X14" s="5">
        <f>VLOOKUP('Base V0'!X14,'DE PARAS'!X:CO,70,FALSE)</f>
        <v>14</v>
      </c>
      <c r="Y14" s="5">
        <f>IFERROR(VLOOKUP('Base V0'!Y14,'DE PARAS'!Y:CP,70,FALSE),99)</f>
        <v>99</v>
      </c>
      <c r="Z14" s="5">
        <f>IFERROR(VLOOKUP('Base V0'!Z14,'DE PARAS'!Z:CQ,70,FALSE),99)</f>
        <v>99</v>
      </c>
      <c r="AA14" s="5">
        <f>VLOOKUP('Base V0'!AA14,'DE PARAS'!AA:CR,70,FALSE)</f>
        <v>1</v>
      </c>
      <c r="AB14" s="5">
        <f>VLOOKUP('Base V0'!AB14,'DE PARAS'!AB:CS,70,FALSE)</f>
        <v>1</v>
      </c>
      <c r="AC14" s="5">
        <f>VLOOKUP('Base V0'!AC14,'DE PARAS'!AC:CT,70,FALSE)</f>
        <v>7</v>
      </c>
      <c r="AD14" s="5">
        <f>IFERROR(VLOOKUP('Base V0'!AD14,'DE PARAS'!AD:CU,70,FALSE),99)</f>
        <v>99</v>
      </c>
      <c r="AE14" s="5">
        <f>IFERROR(VLOOKUP('Base V0'!AE14,'DE PARAS'!AE:CV,70,FALSE),99)</f>
        <v>99</v>
      </c>
      <c r="AF14" s="5">
        <v>5.0</v>
      </c>
      <c r="AG14" s="5">
        <v>5.0</v>
      </c>
      <c r="AH14" s="5">
        <v>5.0</v>
      </c>
      <c r="AI14" s="5">
        <v>5.0</v>
      </c>
      <c r="AJ14" s="5">
        <v>5.0</v>
      </c>
      <c r="AK14" s="5">
        <f>VLOOKUP('Base V0'!AK14,'DE PARAS'!AK:DB,70,FALSE)</f>
        <v>2</v>
      </c>
      <c r="AL14" s="5">
        <f>VLOOKUP('Base V0'!AL14,'DE PARAS'!AL:DC,70,FALSE)</f>
        <v>3</v>
      </c>
      <c r="AM14" s="5">
        <f>IFERROR(VLOOKUP('Base V0'!AM14,'DE PARAS'!AM:DD,70,FALSE),99)</f>
        <v>99</v>
      </c>
      <c r="AN14" s="5">
        <f>IFERROR(VLOOKUP('Base V0'!AN14,'DE PARAS'!AN:DE,70,FALSE),99)</f>
        <v>99</v>
      </c>
      <c r="AO14" s="5">
        <f>VLOOKUP('Base V0'!AO14,'DE PARAS'!AO:DF,70,FALSE)</f>
        <v>2</v>
      </c>
      <c r="AP14" s="5">
        <f>VLOOKUP('Base V0'!AP14,'DE PARAS'!AP:DG,70,FALSE)</f>
        <v>1</v>
      </c>
      <c r="AQ14" s="5">
        <f>IFERROR(VLOOKUP('Base V0'!AQ14,'DE PARAS'!AQ:DH,70,FALSE),99)</f>
        <v>99</v>
      </c>
      <c r="AR14" s="5">
        <f>VLOOKUP('Base V0'!AR14,'DE PARAS'!AR:DI,70,FALSE)</f>
        <v>4</v>
      </c>
      <c r="AS14" s="5">
        <f>VLOOKUP('Base V0'!AS14,'DE PARAS'!AS:DJ,70,FALSE)</f>
        <v>10</v>
      </c>
      <c r="AT14" s="5">
        <f>IFERROR(VLOOKUP('Base V0'!AT14,'DE PARAS'!AT:DK,70,FALSE),99)</f>
        <v>99</v>
      </c>
      <c r="AU14" s="5">
        <f>IFERROR(VLOOKUP('Base V0'!AU14,'DE PARAS'!AU:DL,70,FALSE),99)</f>
        <v>99</v>
      </c>
      <c r="AV14" s="5" t="s">
        <v>59</v>
      </c>
      <c r="AW14" s="5">
        <v>1.0</v>
      </c>
      <c r="AX14" s="5">
        <v>3.0</v>
      </c>
      <c r="AY14" s="5">
        <v>3.0</v>
      </c>
      <c r="AZ14" s="5">
        <v>0.0</v>
      </c>
      <c r="BA14" s="5">
        <v>1.0</v>
      </c>
      <c r="BB14" s="5">
        <v>2.0</v>
      </c>
      <c r="BC14" s="5">
        <v>2.0</v>
      </c>
      <c r="BD14" s="5">
        <v>1.0</v>
      </c>
      <c r="BE14" s="5">
        <v>1.0</v>
      </c>
      <c r="BF14" s="5">
        <v>0.0</v>
      </c>
      <c r="BG14" s="5">
        <v>2.0</v>
      </c>
      <c r="BH14" s="5" t="s">
        <v>60</v>
      </c>
      <c r="BI14" s="5" t="s">
        <v>61</v>
      </c>
      <c r="BJ14" s="5" t="s">
        <v>62</v>
      </c>
      <c r="BK14" s="5">
        <v>58.0</v>
      </c>
      <c r="BL14" s="5">
        <f>VLOOKUP('Base V0'!BL14,'DE PARAS'!BL:EC,70,FALSE)</f>
        <v>2</v>
      </c>
      <c r="BM14" s="5">
        <f>VLOOKUP('Base V0'!BM14,'DE PARAS'!BM:ED,70,FALSE)</f>
        <v>6</v>
      </c>
      <c r="BN14" s="5">
        <v>1.1972035217E10</v>
      </c>
      <c r="BO14" s="5" t="s">
        <v>168</v>
      </c>
      <c r="BP14" s="13">
        <f>VLOOKUP('Base V0'!BP14,'Classificação Criterio Brasil'!X:Y,2,FALSE)</f>
        <v>5</v>
      </c>
    </row>
    <row r="15" ht="15.75" customHeight="1">
      <c r="A15" s="9">
        <v>45423.620393171295</v>
      </c>
      <c r="B15" s="5" t="s">
        <v>43</v>
      </c>
      <c r="C15" s="5">
        <f>VLOOKUP('Base V0'!C15,'DE PARAS'!C:BT,70,FALSE)</f>
        <v>4</v>
      </c>
      <c r="D15" s="5" t="s">
        <v>43</v>
      </c>
      <c r="E15" s="5">
        <f>COUNTIF('Base V0'!$E15,"*"&amp;Contem!A$2&amp;"*")</f>
        <v>0</v>
      </c>
      <c r="F15" s="5">
        <f>COUNTIF('Base V0'!$E15,"*"&amp;Contem!B$2&amp;"*")</f>
        <v>0</v>
      </c>
      <c r="G15" s="5">
        <f>COUNTIF('Base V0'!$E15,"*"&amp;Contem!C$2&amp;"*")</f>
        <v>1</v>
      </c>
      <c r="H15" s="5">
        <f>COUNTIF('Base V0'!$E15,"*"&amp;Contem!D$2&amp;"*")</f>
        <v>0</v>
      </c>
      <c r="I15" s="5">
        <f>VLOOKUP('Base V0'!I15,'DE PARAS'!I:BZ,70,FALSE)</f>
        <v>2</v>
      </c>
      <c r="J15" s="5">
        <f>COUNTIF('Base V0'!$J15,"*"&amp;Contem!G$2&amp;"*")</f>
        <v>1</v>
      </c>
      <c r="K15" s="5">
        <f>COUNTIF('Base V0'!$J15,"*"&amp;Contem!H$2&amp;"*")</f>
        <v>0</v>
      </c>
      <c r="L15" s="5">
        <f>COUNTIF('Base V0'!$J15,"*"&amp;Contem!I$2&amp;"*")</f>
        <v>0</v>
      </c>
      <c r="M15" s="5">
        <f>COUNTIF('Base V0'!$J15,"*"&amp;Contem!J$2&amp;"*")</f>
        <v>0</v>
      </c>
      <c r="N15" s="5">
        <f>COUNTIF('Base V0'!$J15,"*"&amp;Contem!K$2&amp;"*")</f>
        <v>0</v>
      </c>
      <c r="O15" s="5">
        <f>COUNTIF('Base V0'!$J15,"*"&amp;Contem!L$2&amp;"*")</f>
        <v>0</v>
      </c>
      <c r="P15" s="5">
        <f>VLOOKUP('Base V0'!P15,'DE PARAS'!P:CG,70,FALSE)</f>
        <v>11</v>
      </c>
      <c r="Q15" s="5">
        <f>IFERROR(VLOOKUP('Base V0'!Q15,'DE PARAS'!Q:CH,70,FALSE),99)</f>
        <v>99</v>
      </c>
      <c r="R15" s="5">
        <f>IFERROR(VLOOKUP('Base V0'!R15,'DE PARAS'!R:CI,70,FALSE),99)</f>
        <v>99</v>
      </c>
      <c r="S15" s="5">
        <v>3.0</v>
      </c>
      <c r="T15" s="5">
        <v>5.0</v>
      </c>
      <c r="U15" s="5">
        <v>4.0</v>
      </c>
      <c r="V15" s="5">
        <v>5.0</v>
      </c>
      <c r="W15" s="5">
        <f>VLOOKUP('Base V0'!W15,'DE PARAS'!W:CN,70,FALSE)</f>
        <v>3</v>
      </c>
      <c r="X15" s="5">
        <f>VLOOKUP('Base V0'!X15,'DE PARAS'!X:CO,70,FALSE)</f>
        <v>12</v>
      </c>
      <c r="Y15" s="5">
        <f>IFERROR(VLOOKUP('Base V0'!Y15,'DE PARAS'!Y:CP,70,FALSE),99)</f>
        <v>99</v>
      </c>
      <c r="Z15" s="5">
        <f>IFERROR(VLOOKUP('Base V0'!Z15,'DE PARAS'!Z:CQ,70,FALSE),99)</f>
        <v>99</v>
      </c>
      <c r="AA15" s="5">
        <f>VLOOKUP('Base V0'!AA15,'DE PARAS'!AA:CR,70,FALSE)</f>
        <v>5</v>
      </c>
      <c r="AB15" s="5">
        <f>VLOOKUP('Base V0'!AB15,'DE PARAS'!AB:CS,70,FALSE)</f>
        <v>2</v>
      </c>
      <c r="AC15" s="5">
        <f>VLOOKUP('Base V0'!AC15,'DE PARAS'!AC:CT,70,FALSE)</f>
        <v>9</v>
      </c>
      <c r="AD15" s="5">
        <f>IFERROR(VLOOKUP('Base V0'!AD15,'DE PARAS'!AD:CU,70,FALSE),99)</f>
        <v>99</v>
      </c>
      <c r="AE15" s="5">
        <f>IFERROR(VLOOKUP('Base V0'!AE15,'DE PARAS'!AE:CV,70,FALSE),99)</f>
        <v>99</v>
      </c>
      <c r="AF15" s="5">
        <v>5.0</v>
      </c>
      <c r="AG15" s="5">
        <v>5.0</v>
      </c>
      <c r="AH15" s="5">
        <v>5.0</v>
      </c>
      <c r="AI15" s="5">
        <v>5.0</v>
      </c>
      <c r="AJ15" s="5">
        <v>3.0</v>
      </c>
      <c r="AK15" s="5">
        <f>VLOOKUP('Base V0'!AK15,'DE PARAS'!AK:DB,70,FALSE)</f>
        <v>1</v>
      </c>
      <c r="AL15" s="5">
        <f>VLOOKUP('Base V0'!AL15,'DE PARAS'!AL:DC,70,FALSE)</f>
        <v>20</v>
      </c>
      <c r="AM15" s="5">
        <f>IFERROR(VLOOKUP('Base V0'!AM15,'DE PARAS'!AM:DD,70,FALSE),99)</f>
        <v>99</v>
      </c>
      <c r="AN15" s="5">
        <f>IFERROR(VLOOKUP('Base V0'!AN15,'DE PARAS'!AN:DE,70,FALSE),99)</f>
        <v>99</v>
      </c>
      <c r="AO15" s="5">
        <f>VLOOKUP('Base V0'!AO15,'DE PARAS'!AO:DF,70,FALSE)</f>
        <v>5</v>
      </c>
      <c r="AP15" s="5">
        <f>VLOOKUP('Base V0'!AP15,'DE PARAS'!AP:DG,70,FALSE)</f>
        <v>10</v>
      </c>
      <c r="AQ15" s="5">
        <f>IFERROR(VLOOKUP('Base V0'!AQ15,'DE PARAS'!AQ:DH,70,FALSE),99)</f>
        <v>99</v>
      </c>
      <c r="AR15" s="5">
        <f>VLOOKUP('Base V0'!AR15,'DE PARAS'!AR:DI,70,FALSE)</f>
        <v>5</v>
      </c>
      <c r="AS15" s="5">
        <f>VLOOKUP('Base V0'!AS15,'DE PARAS'!AS:DJ,70,FALSE)</f>
        <v>15</v>
      </c>
      <c r="AT15" s="5">
        <f>IFERROR(VLOOKUP('Base V0'!AT15,'DE PARAS'!AT:DK,70,FALSE),99)</f>
        <v>99</v>
      </c>
      <c r="AU15" s="5">
        <f>IFERROR(VLOOKUP('Base V0'!AU15,'DE PARAS'!AU:DL,70,FALSE),99)</f>
        <v>99</v>
      </c>
      <c r="AV15" s="5">
        <v>2.0</v>
      </c>
      <c r="AW15" s="5">
        <v>0.0</v>
      </c>
      <c r="AX15" s="5">
        <v>2.0</v>
      </c>
      <c r="AY15" s="5" t="s">
        <v>59</v>
      </c>
      <c r="AZ15" s="5">
        <v>0.0</v>
      </c>
      <c r="BA15" s="5">
        <v>1.0</v>
      </c>
      <c r="BB15" s="5">
        <v>1.0</v>
      </c>
      <c r="BC15" s="5">
        <v>1.0</v>
      </c>
      <c r="BD15" s="5">
        <v>0.0</v>
      </c>
      <c r="BE15" s="5">
        <v>1.0</v>
      </c>
      <c r="BF15" s="5">
        <v>0.0</v>
      </c>
      <c r="BG15" s="5">
        <v>0.0</v>
      </c>
      <c r="BH15" s="5" t="s">
        <v>60</v>
      </c>
      <c r="BI15" s="5" t="s">
        <v>61</v>
      </c>
      <c r="BJ15" s="5" t="s">
        <v>62</v>
      </c>
      <c r="BK15" s="5">
        <v>60.0</v>
      </c>
      <c r="BL15" s="5">
        <f>VLOOKUP('Base V0'!BL15,'DE PARAS'!BL:EC,70,FALSE)</f>
        <v>2</v>
      </c>
      <c r="BM15" s="5">
        <f>VLOOKUP('Base V0'!BM15,'DE PARAS'!BM:ED,70,FALSE)</f>
        <v>6</v>
      </c>
      <c r="BN15" s="5">
        <v>1.197054108E10</v>
      </c>
      <c r="BO15" s="5" t="s">
        <v>173</v>
      </c>
      <c r="BP15" s="13">
        <f>VLOOKUP('Base V0'!BP15,'Classificação Criterio Brasil'!X:Y,2,FALSE)</f>
        <v>4</v>
      </c>
    </row>
    <row r="16" ht="15.75" customHeight="1">
      <c r="A16" s="9">
        <v>45423.62727427083</v>
      </c>
      <c r="B16" s="5" t="s">
        <v>43</v>
      </c>
      <c r="C16" s="5">
        <f>VLOOKUP('Base V0'!C16,'DE PARAS'!C:BT,70,FALSE)</f>
        <v>1</v>
      </c>
      <c r="D16" s="5" t="s">
        <v>43</v>
      </c>
      <c r="E16" s="5">
        <f>COUNTIF('Base V0'!$E16,"*"&amp;Contem!A$2&amp;"*")</f>
        <v>1</v>
      </c>
      <c r="F16" s="5">
        <f>COUNTIF('Base V0'!$E16,"*"&amp;Contem!B$2&amp;"*")</f>
        <v>0</v>
      </c>
      <c r="G16" s="5">
        <f>COUNTIF('Base V0'!$E16,"*"&amp;Contem!C$2&amp;"*")</f>
        <v>0</v>
      </c>
      <c r="H16" s="5">
        <f>COUNTIF('Base V0'!$E16,"*"&amp;Contem!D$2&amp;"*")</f>
        <v>0</v>
      </c>
      <c r="I16" s="5">
        <f>VLOOKUP('Base V0'!I16,'DE PARAS'!I:BZ,70,FALSE)</f>
        <v>1</v>
      </c>
      <c r="J16" s="5">
        <f>COUNTIF('Base V0'!$J16,"*"&amp;Contem!G$2&amp;"*")</f>
        <v>1</v>
      </c>
      <c r="K16" s="5">
        <f>COUNTIF('Base V0'!$J16,"*"&amp;Contem!H$2&amp;"*")</f>
        <v>0</v>
      </c>
      <c r="L16" s="5">
        <f>COUNTIF('Base V0'!$J16,"*"&amp;Contem!I$2&amp;"*")</f>
        <v>0</v>
      </c>
      <c r="M16" s="5">
        <f>COUNTIF('Base V0'!$J16,"*"&amp;Contem!J$2&amp;"*")</f>
        <v>0</v>
      </c>
      <c r="N16" s="5">
        <f>COUNTIF('Base V0'!$J16,"*"&amp;Contem!K$2&amp;"*")</f>
        <v>0</v>
      </c>
      <c r="O16" s="5">
        <f>COUNTIF('Base V0'!$J16,"*"&amp;Contem!L$2&amp;"*")</f>
        <v>0</v>
      </c>
      <c r="P16" s="5">
        <f>VLOOKUP('Base V0'!P16,'DE PARAS'!P:CG,70,FALSE)</f>
        <v>16</v>
      </c>
      <c r="Q16" s="5">
        <f>IFERROR(VLOOKUP('Base V0'!Q16,'DE PARAS'!Q:CH,70,FALSE),99)</f>
        <v>99</v>
      </c>
      <c r="R16" s="5">
        <f>IFERROR(VLOOKUP('Base V0'!R16,'DE PARAS'!R:CI,70,FALSE),99)</f>
        <v>99</v>
      </c>
      <c r="S16" s="5">
        <v>4.0</v>
      </c>
      <c r="T16" s="5">
        <v>1.0</v>
      </c>
      <c r="U16" s="5">
        <v>5.0</v>
      </c>
      <c r="V16" s="5">
        <v>5.0</v>
      </c>
      <c r="W16" s="5">
        <f>VLOOKUP('Base V0'!W16,'DE PARAS'!W:CN,70,FALSE)</f>
        <v>3</v>
      </c>
      <c r="X16" s="5">
        <f>VLOOKUP('Base V0'!X16,'DE PARAS'!X:CO,70,FALSE)</f>
        <v>12</v>
      </c>
      <c r="Y16" s="5">
        <f>IFERROR(VLOOKUP('Base V0'!Y16,'DE PARAS'!Y:CP,70,FALSE),99)</f>
        <v>99</v>
      </c>
      <c r="Z16" s="5">
        <f>IFERROR(VLOOKUP('Base V0'!Z16,'DE PARAS'!Z:CQ,70,FALSE),99)</f>
        <v>99</v>
      </c>
      <c r="AA16" s="5">
        <f>VLOOKUP('Base V0'!AA16,'DE PARAS'!AA:CR,70,FALSE)</f>
        <v>4</v>
      </c>
      <c r="AB16" s="5">
        <f>VLOOKUP('Base V0'!AB16,'DE PARAS'!AB:CS,70,FALSE)</f>
        <v>4</v>
      </c>
      <c r="AC16" s="5">
        <f>VLOOKUP('Base V0'!AC16,'DE PARAS'!AC:CT,70,FALSE)</f>
        <v>1</v>
      </c>
      <c r="AD16" s="5">
        <f>IFERROR(VLOOKUP('Base V0'!AD16,'DE PARAS'!AD:CU,70,FALSE),99)</f>
        <v>99</v>
      </c>
      <c r="AE16" s="5">
        <f>IFERROR(VLOOKUP('Base V0'!AE16,'DE PARAS'!AE:CV,70,FALSE),99)</f>
        <v>99</v>
      </c>
      <c r="AF16" s="5">
        <v>4.0</v>
      </c>
      <c r="AG16" s="5">
        <v>5.0</v>
      </c>
      <c r="AH16" s="5">
        <v>5.0</v>
      </c>
      <c r="AI16" s="5">
        <v>4.0</v>
      </c>
      <c r="AJ16" s="5">
        <v>3.0</v>
      </c>
      <c r="AK16" s="5">
        <f>VLOOKUP('Base V0'!AK16,'DE PARAS'!AK:DB,70,FALSE)</f>
        <v>1</v>
      </c>
      <c r="AL16" s="5">
        <f>VLOOKUP('Base V0'!AL16,'DE PARAS'!AL:DC,70,FALSE)</f>
        <v>11</v>
      </c>
      <c r="AM16" s="5">
        <f>IFERROR(VLOOKUP('Base V0'!AM16,'DE PARAS'!AM:DD,70,FALSE),99)</f>
        <v>99</v>
      </c>
      <c r="AN16" s="5">
        <f>IFERROR(VLOOKUP('Base V0'!AN16,'DE PARAS'!AN:DE,70,FALSE),99)</f>
        <v>99</v>
      </c>
      <c r="AO16" s="5">
        <f>VLOOKUP('Base V0'!AO16,'DE PARAS'!AO:DF,70,FALSE)</f>
        <v>4</v>
      </c>
      <c r="AP16" s="5">
        <f>VLOOKUP('Base V0'!AP16,'DE PARAS'!AP:DG,70,FALSE)</f>
        <v>6</v>
      </c>
      <c r="AQ16" s="5">
        <f>IFERROR(VLOOKUP('Base V0'!AQ16,'DE PARAS'!AQ:DH,70,FALSE),99)</f>
        <v>99</v>
      </c>
      <c r="AR16" s="5">
        <f>VLOOKUP('Base V0'!AR16,'DE PARAS'!AR:DI,70,FALSE)</f>
        <v>2</v>
      </c>
      <c r="AS16" s="5">
        <f>VLOOKUP('Base V0'!AS16,'DE PARAS'!AS:DJ,70,FALSE)</f>
        <v>4</v>
      </c>
      <c r="AT16" s="5">
        <f>IFERROR(VLOOKUP('Base V0'!AT16,'DE PARAS'!AT:DK,70,FALSE),99)</f>
        <v>99</v>
      </c>
      <c r="AU16" s="5">
        <f>IFERROR(VLOOKUP('Base V0'!AU16,'DE PARAS'!AU:DL,70,FALSE),99)</f>
        <v>99</v>
      </c>
      <c r="AV16" s="5">
        <v>1.0</v>
      </c>
      <c r="AW16" s="5">
        <v>1.0</v>
      </c>
      <c r="AX16" s="5">
        <v>1.0</v>
      </c>
      <c r="AY16" s="5">
        <v>1.0</v>
      </c>
      <c r="AZ16" s="5">
        <v>0.0</v>
      </c>
      <c r="BA16" s="5">
        <v>1.0</v>
      </c>
      <c r="BB16" s="5">
        <v>1.0</v>
      </c>
      <c r="BC16" s="5">
        <v>1.0</v>
      </c>
      <c r="BD16" s="5">
        <v>0.0</v>
      </c>
      <c r="BE16" s="5">
        <v>1.0</v>
      </c>
      <c r="BF16" s="5">
        <v>0.0</v>
      </c>
      <c r="BG16" s="5">
        <v>0.0</v>
      </c>
      <c r="BH16" s="5" t="s">
        <v>60</v>
      </c>
      <c r="BI16" s="5" t="s">
        <v>61</v>
      </c>
      <c r="BJ16" s="5" t="s">
        <v>62</v>
      </c>
      <c r="BK16" s="5">
        <v>35.0</v>
      </c>
      <c r="BL16" s="5">
        <f>VLOOKUP('Base V0'!BL16,'DE PARAS'!BL:EC,70,FALSE)</f>
        <v>2</v>
      </c>
      <c r="BM16" s="5">
        <f>VLOOKUP('Base V0'!BM16,'DE PARAS'!BM:ED,70,FALSE)</f>
        <v>6</v>
      </c>
      <c r="BN16" s="5">
        <v>1.1967049299E10</v>
      </c>
      <c r="BO16" s="5" t="s">
        <v>180</v>
      </c>
      <c r="BP16" s="13">
        <f>VLOOKUP('Base V0'!BP16,'Classificação Criterio Brasil'!X:Y,2,FALSE)</f>
        <v>3</v>
      </c>
    </row>
    <row r="17" ht="15.75" customHeight="1">
      <c r="A17" s="9">
        <v>45423.62748409722</v>
      </c>
      <c r="B17" s="5" t="s">
        <v>43</v>
      </c>
      <c r="C17" s="5">
        <f>VLOOKUP('Base V0'!C17,'DE PARAS'!C:BT,70,FALSE)</f>
        <v>3</v>
      </c>
      <c r="D17" s="5" t="s">
        <v>43</v>
      </c>
      <c r="E17" s="5">
        <f>COUNTIF('Base V0'!$E17,"*"&amp;Contem!A$2&amp;"*")</f>
        <v>1</v>
      </c>
      <c r="F17" s="5">
        <f>COUNTIF('Base V0'!$E17,"*"&amp;Contem!B$2&amp;"*")</f>
        <v>0</v>
      </c>
      <c r="G17" s="5">
        <f>COUNTIF('Base V0'!$E17,"*"&amp;Contem!C$2&amp;"*")</f>
        <v>0</v>
      </c>
      <c r="H17" s="5">
        <f>COUNTIF('Base V0'!$E17,"*"&amp;Contem!D$2&amp;"*")</f>
        <v>0</v>
      </c>
      <c r="I17" s="5">
        <f>VLOOKUP('Base V0'!I17,'DE PARAS'!I:BZ,70,FALSE)</f>
        <v>1</v>
      </c>
      <c r="J17" s="5">
        <f>COUNTIF('Base V0'!$J17,"*"&amp;Contem!G$2&amp;"*")</f>
        <v>0</v>
      </c>
      <c r="K17" s="5">
        <f>COUNTIF('Base V0'!$J17,"*"&amp;Contem!H$2&amp;"*")</f>
        <v>0</v>
      </c>
      <c r="L17" s="5">
        <f>COUNTIF('Base V0'!$J17,"*"&amp;Contem!I$2&amp;"*")</f>
        <v>1</v>
      </c>
      <c r="M17" s="5">
        <f>COUNTIF('Base V0'!$J17,"*"&amp;Contem!J$2&amp;"*")</f>
        <v>0</v>
      </c>
      <c r="N17" s="5">
        <f>COUNTIF('Base V0'!$J17,"*"&amp;Contem!K$2&amp;"*")</f>
        <v>0</v>
      </c>
      <c r="O17" s="5">
        <f>COUNTIF('Base V0'!$J17,"*"&amp;Contem!L$2&amp;"*")</f>
        <v>0</v>
      </c>
      <c r="P17" s="5">
        <f>VLOOKUP('Base V0'!P17,'DE PARAS'!P:CG,70,FALSE)</f>
        <v>14</v>
      </c>
      <c r="Q17" s="5">
        <f>IFERROR(VLOOKUP('Base V0'!Q17,'DE PARAS'!Q:CH,70,FALSE),99)</f>
        <v>12</v>
      </c>
      <c r="R17" s="5">
        <f>IFERROR(VLOOKUP('Base V0'!R17,'DE PARAS'!R:CI,70,FALSE),99)</f>
        <v>99</v>
      </c>
      <c r="S17" s="5">
        <v>3.0</v>
      </c>
      <c r="T17" s="5">
        <v>1.0</v>
      </c>
      <c r="U17" s="5">
        <v>5.0</v>
      </c>
      <c r="V17" s="5">
        <v>3.0</v>
      </c>
      <c r="W17" s="5">
        <f>VLOOKUP('Base V0'!W17,'DE PARAS'!W:CN,70,FALSE)</f>
        <v>3</v>
      </c>
      <c r="X17" s="5">
        <f>VLOOKUP('Base V0'!X17,'DE PARAS'!X:CO,70,FALSE)</f>
        <v>12</v>
      </c>
      <c r="Y17" s="5">
        <f>IFERROR(VLOOKUP('Base V0'!Y17,'DE PARAS'!Y:CP,70,FALSE),99)</f>
        <v>99</v>
      </c>
      <c r="Z17" s="5">
        <f>IFERROR(VLOOKUP('Base V0'!Z17,'DE PARAS'!Z:CQ,70,FALSE),99)</f>
        <v>99</v>
      </c>
      <c r="AA17" s="5">
        <f>VLOOKUP('Base V0'!AA17,'DE PARAS'!AA:CR,70,FALSE)</f>
        <v>4</v>
      </c>
      <c r="AB17" s="5">
        <f>VLOOKUP('Base V0'!AB17,'DE PARAS'!AB:CS,70,FALSE)</f>
        <v>4</v>
      </c>
      <c r="AC17" s="5">
        <f>VLOOKUP('Base V0'!AC17,'DE PARAS'!AC:CT,70,FALSE)</f>
        <v>1</v>
      </c>
      <c r="AD17" s="5">
        <f>IFERROR(VLOOKUP('Base V0'!AD17,'DE PARAS'!AD:CU,70,FALSE),99)</f>
        <v>99</v>
      </c>
      <c r="AE17" s="5">
        <f>IFERROR(VLOOKUP('Base V0'!AE17,'DE PARAS'!AE:CV,70,FALSE),99)</f>
        <v>99</v>
      </c>
      <c r="AF17" s="5">
        <v>1.0</v>
      </c>
      <c r="AG17" s="5">
        <v>4.0</v>
      </c>
      <c r="AH17" s="5">
        <v>5.0</v>
      </c>
      <c r="AI17" s="5">
        <v>4.0</v>
      </c>
      <c r="AJ17" s="5">
        <v>3.0</v>
      </c>
      <c r="AK17" s="5">
        <f>VLOOKUP('Base V0'!AK17,'DE PARAS'!AK:DB,70,FALSE)</f>
        <v>2</v>
      </c>
      <c r="AL17" s="5">
        <f>VLOOKUP('Base V0'!AL17,'DE PARAS'!AL:DC,70,FALSE)</f>
        <v>7</v>
      </c>
      <c r="AM17" s="5">
        <f>IFERROR(VLOOKUP('Base V0'!AM17,'DE PARAS'!AM:DD,70,FALSE),99)</f>
        <v>14</v>
      </c>
      <c r="AN17" s="5">
        <f>IFERROR(VLOOKUP('Base V0'!AN17,'DE PARAS'!AN:DE,70,FALSE),99)</f>
        <v>99</v>
      </c>
      <c r="AO17" s="5">
        <f>VLOOKUP('Base V0'!AO17,'DE PARAS'!AO:DF,70,FALSE)</f>
        <v>5</v>
      </c>
      <c r="AP17" s="5">
        <f>VLOOKUP('Base V0'!AP17,'DE PARAS'!AP:DG,70,FALSE)</f>
        <v>6</v>
      </c>
      <c r="AQ17" s="5">
        <f>IFERROR(VLOOKUP('Base V0'!AQ17,'DE PARAS'!AQ:DH,70,FALSE),99)</f>
        <v>99</v>
      </c>
      <c r="AR17" s="5">
        <f>VLOOKUP('Base V0'!AR17,'DE PARAS'!AR:DI,70,FALSE)</f>
        <v>3</v>
      </c>
      <c r="AS17" s="5">
        <f>VLOOKUP('Base V0'!AS17,'DE PARAS'!AS:DJ,70,FALSE)</f>
        <v>1</v>
      </c>
      <c r="AT17" s="5">
        <f>IFERROR(VLOOKUP('Base V0'!AT17,'DE PARAS'!AT:DK,70,FALSE),99)</f>
        <v>99</v>
      </c>
      <c r="AU17" s="5">
        <f>IFERROR(VLOOKUP('Base V0'!AU17,'DE PARAS'!AU:DL,70,FALSE),99)</f>
        <v>99</v>
      </c>
      <c r="AV17" s="5">
        <v>1.0</v>
      </c>
      <c r="AW17" s="5">
        <v>0.0</v>
      </c>
      <c r="AX17" s="5">
        <v>0.0</v>
      </c>
      <c r="AY17" s="5">
        <v>1.0</v>
      </c>
      <c r="AZ17" s="5">
        <v>0.0</v>
      </c>
      <c r="BA17" s="5">
        <v>1.0</v>
      </c>
      <c r="BB17" s="5">
        <v>1.0</v>
      </c>
      <c r="BC17" s="5">
        <v>0.0</v>
      </c>
      <c r="BD17" s="5">
        <v>0.0</v>
      </c>
      <c r="BE17" s="5">
        <v>1.0</v>
      </c>
      <c r="BF17" s="5">
        <v>0.0</v>
      </c>
      <c r="BG17" s="5">
        <v>0.0</v>
      </c>
      <c r="BH17" s="5" t="s">
        <v>60</v>
      </c>
      <c r="BI17" s="5" t="s">
        <v>61</v>
      </c>
      <c r="BJ17" s="5" t="s">
        <v>62</v>
      </c>
      <c r="BK17" s="5">
        <v>34.0</v>
      </c>
      <c r="BL17" s="5">
        <f>VLOOKUP('Base V0'!BL17,'DE PARAS'!BL:EC,70,FALSE)</f>
        <v>1</v>
      </c>
      <c r="BM17" s="5">
        <f>VLOOKUP('Base V0'!BM17,'DE PARAS'!BM:ED,70,FALSE)</f>
        <v>6</v>
      </c>
      <c r="BN17" s="5">
        <v>1.1948907409E10</v>
      </c>
      <c r="BO17" s="5" t="s">
        <v>186</v>
      </c>
      <c r="BP17" s="13">
        <f>VLOOKUP('Base V0'!BP17,'Classificação Criterio Brasil'!X:Y,2,FALSE)</f>
        <v>2</v>
      </c>
    </row>
    <row r="18" ht="15.75" customHeight="1">
      <c r="A18" s="9">
        <v>45423.62812245371</v>
      </c>
      <c r="B18" s="5" t="s">
        <v>43</v>
      </c>
      <c r="C18" s="5">
        <f>VLOOKUP('Base V0'!C18,'DE PARAS'!C:BT,70,FALSE)</f>
        <v>1</v>
      </c>
      <c r="D18" s="5" t="s">
        <v>43</v>
      </c>
      <c r="E18" s="5">
        <f>COUNTIF('Base V0'!$E18,"*"&amp;Contem!A$2&amp;"*")</f>
        <v>0</v>
      </c>
      <c r="F18" s="5">
        <f>COUNTIF('Base V0'!$E18,"*"&amp;Contem!B$2&amp;"*")</f>
        <v>0</v>
      </c>
      <c r="G18" s="5">
        <f>COUNTIF('Base V0'!$E18,"*"&amp;Contem!C$2&amp;"*")</f>
        <v>1</v>
      </c>
      <c r="H18" s="5">
        <f>COUNTIF('Base V0'!$E18,"*"&amp;Contem!D$2&amp;"*")</f>
        <v>0</v>
      </c>
      <c r="I18" s="5">
        <f>VLOOKUP('Base V0'!I18,'DE PARAS'!I:BZ,70,FALSE)</f>
        <v>2</v>
      </c>
      <c r="J18" s="5">
        <f>COUNTIF('Base V0'!$J18,"*"&amp;Contem!G$2&amp;"*")</f>
        <v>0</v>
      </c>
      <c r="K18" s="5">
        <f>COUNTIF('Base V0'!$J18,"*"&amp;Contem!H$2&amp;"*")</f>
        <v>0</v>
      </c>
      <c r="L18" s="5">
        <f>COUNTIF('Base V0'!$J18,"*"&amp;Contem!I$2&amp;"*")</f>
        <v>1</v>
      </c>
      <c r="M18" s="5">
        <f>COUNTIF('Base V0'!$J18,"*"&amp;Contem!J$2&amp;"*")</f>
        <v>0</v>
      </c>
      <c r="N18" s="5">
        <f>COUNTIF('Base V0'!$J18,"*"&amp;Contem!K$2&amp;"*")</f>
        <v>0</v>
      </c>
      <c r="O18" s="5">
        <f>COUNTIF('Base V0'!$J18,"*"&amp;Contem!L$2&amp;"*")</f>
        <v>0</v>
      </c>
      <c r="P18" s="5">
        <f>VLOOKUP('Base V0'!P18,'DE PARAS'!P:CG,70,FALSE)</f>
        <v>12</v>
      </c>
      <c r="Q18" s="5">
        <f>IFERROR(VLOOKUP('Base V0'!Q18,'DE PARAS'!Q:CH,70,FALSE),99)</f>
        <v>99</v>
      </c>
      <c r="R18" s="5">
        <f>IFERROR(VLOOKUP('Base V0'!R18,'DE PARAS'!R:CI,70,FALSE),99)</f>
        <v>99</v>
      </c>
      <c r="S18" s="5">
        <v>3.0</v>
      </c>
      <c r="T18" s="5">
        <v>1.0</v>
      </c>
      <c r="U18" s="5">
        <v>5.0</v>
      </c>
      <c r="V18" s="5">
        <v>5.0</v>
      </c>
      <c r="W18" s="5">
        <f>VLOOKUP('Base V0'!W18,'DE PARAS'!W:CN,70,FALSE)</f>
        <v>3</v>
      </c>
      <c r="X18" s="5">
        <f>VLOOKUP('Base V0'!X18,'DE PARAS'!X:CO,70,FALSE)</f>
        <v>12</v>
      </c>
      <c r="Y18" s="5">
        <f>IFERROR(VLOOKUP('Base V0'!Y18,'DE PARAS'!Y:CP,70,FALSE),99)</f>
        <v>99</v>
      </c>
      <c r="Z18" s="5">
        <f>IFERROR(VLOOKUP('Base V0'!Z18,'DE PARAS'!Z:CQ,70,FALSE),99)</f>
        <v>99</v>
      </c>
      <c r="AA18" s="5">
        <f>VLOOKUP('Base V0'!AA18,'DE PARAS'!AA:CR,70,FALSE)</f>
        <v>1</v>
      </c>
      <c r="AB18" s="5">
        <f>VLOOKUP('Base V0'!AB18,'DE PARAS'!AB:CS,70,FALSE)</f>
        <v>1</v>
      </c>
      <c r="AC18" s="5">
        <f>VLOOKUP('Base V0'!AC18,'DE PARAS'!AC:CT,70,FALSE)</f>
        <v>10</v>
      </c>
      <c r="AD18" s="5">
        <f>IFERROR(VLOOKUP('Base V0'!AD18,'DE PARAS'!AD:CU,70,FALSE),99)</f>
        <v>99</v>
      </c>
      <c r="AE18" s="5">
        <f>IFERROR(VLOOKUP('Base V0'!AE18,'DE PARAS'!AE:CV,70,FALSE),99)</f>
        <v>99</v>
      </c>
      <c r="AF18" s="5">
        <v>5.0</v>
      </c>
      <c r="AG18" s="5">
        <v>5.0</v>
      </c>
      <c r="AH18" s="5">
        <v>5.0</v>
      </c>
      <c r="AI18" s="5">
        <v>5.0</v>
      </c>
      <c r="AJ18" s="5">
        <v>1.0</v>
      </c>
      <c r="AK18" s="5">
        <f>VLOOKUP('Base V0'!AK18,'DE PARAS'!AK:DB,70,FALSE)</f>
        <v>2</v>
      </c>
      <c r="AL18" s="5">
        <f>VLOOKUP('Base V0'!AL18,'DE PARAS'!AL:DC,70,FALSE)</f>
        <v>6</v>
      </c>
      <c r="AM18" s="5">
        <f>IFERROR(VLOOKUP('Base V0'!AM18,'DE PARAS'!AM:DD,70,FALSE),99)</f>
        <v>99</v>
      </c>
      <c r="AN18" s="5">
        <f>IFERROR(VLOOKUP('Base V0'!AN18,'DE PARAS'!AN:DE,70,FALSE),99)</f>
        <v>99</v>
      </c>
      <c r="AO18" s="5">
        <f>VLOOKUP('Base V0'!AO18,'DE PARAS'!AO:DF,70,FALSE)</f>
        <v>5</v>
      </c>
      <c r="AP18" s="5">
        <f>VLOOKUP('Base V0'!AP18,'DE PARAS'!AP:DG,70,FALSE)</f>
        <v>8</v>
      </c>
      <c r="AQ18" s="5">
        <f>IFERROR(VLOOKUP('Base V0'!AQ18,'DE PARAS'!AQ:DH,70,FALSE),99)</f>
        <v>99</v>
      </c>
      <c r="AR18" s="5">
        <f>VLOOKUP('Base V0'!AR18,'DE PARAS'!AR:DI,70,FALSE)</f>
        <v>5</v>
      </c>
      <c r="AS18" s="5">
        <f>VLOOKUP('Base V0'!AS18,'DE PARAS'!AS:DJ,70,FALSE)</f>
        <v>10</v>
      </c>
      <c r="AT18" s="5">
        <f>IFERROR(VLOOKUP('Base V0'!AT18,'DE PARAS'!AT:DK,70,FALSE),99)</f>
        <v>99</v>
      </c>
      <c r="AU18" s="5">
        <f>IFERROR(VLOOKUP('Base V0'!AU18,'DE PARAS'!AU:DL,70,FALSE),99)</f>
        <v>99</v>
      </c>
      <c r="AV18" s="5" t="s">
        <v>59</v>
      </c>
      <c r="AW18" s="5">
        <v>1.0</v>
      </c>
      <c r="AX18" s="5">
        <v>1.0</v>
      </c>
      <c r="AY18" s="5" t="s">
        <v>59</v>
      </c>
      <c r="AZ18" s="5">
        <v>1.0</v>
      </c>
      <c r="BA18" s="5">
        <v>2.0</v>
      </c>
      <c r="BB18" s="5">
        <v>1.0</v>
      </c>
      <c r="BC18" s="5">
        <v>1.0</v>
      </c>
      <c r="BD18" s="5">
        <v>1.0</v>
      </c>
      <c r="BE18" s="5">
        <v>1.0</v>
      </c>
      <c r="BF18" s="5">
        <v>0.0</v>
      </c>
      <c r="BG18" s="5">
        <v>1.0</v>
      </c>
      <c r="BH18" s="5" t="s">
        <v>60</v>
      </c>
      <c r="BI18" s="5" t="s">
        <v>61</v>
      </c>
      <c r="BJ18" s="5" t="s">
        <v>62</v>
      </c>
      <c r="BK18" s="5">
        <v>41.0</v>
      </c>
      <c r="BL18" s="5">
        <f>VLOOKUP('Base V0'!BL18,'DE PARAS'!BL:EC,70,FALSE)</f>
        <v>2</v>
      </c>
      <c r="BM18" s="5">
        <f>VLOOKUP('Base V0'!BM18,'DE PARAS'!BM:ED,70,FALSE)</f>
        <v>6</v>
      </c>
      <c r="BN18" s="5">
        <v>1.1991286058E10</v>
      </c>
      <c r="BO18" s="5" t="s">
        <v>193</v>
      </c>
      <c r="BP18" s="13">
        <f>VLOOKUP('Base V0'!BP18,'Classificação Criterio Brasil'!X:Y,2,FALSE)</f>
        <v>5</v>
      </c>
    </row>
    <row r="19" ht="15.75" customHeight="1">
      <c r="A19" s="9">
        <v>45423.63753076389</v>
      </c>
      <c r="B19" s="5" t="s">
        <v>43</v>
      </c>
      <c r="C19" s="5">
        <f>VLOOKUP('Base V0'!C19,'DE PARAS'!C:BT,70,FALSE)</f>
        <v>1</v>
      </c>
      <c r="D19" s="5" t="s">
        <v>43</v>
      </c>
      <c r="E19" s="5">
        <f>COUNTIF('Base V0'!$E19,"*"&amp;Contem!A$2&amp;"*")</f>
        <v>0</v>
      </c>
      <c r="F19" s="5">
        <f>COUNTIF('Base V0'!$E19,"*"&amp;Contem!B$2&amp;"*")</f>
        <v>0</v>
      </c>
      <c r="G19" s="5">
        <f>COUNTIF('Base V0'!$E19,"*"&amp;Contem!C$2&amp;"*")</f>
        <v>0</v>
      </c>
      <c r="H19" s="5">
        <f>COUNTIF('Base V0'!$E19,"*"&amp;Contem!D$2&amp;"*")</f>
        <v>1</v>
      </c>
      <c r="I19" s="5">
        <f>VLOOKUP('Base V0'!I19,'DE PARAS'!I:BZ,70,FALSE)</f>
        <v>1</v>
      </c>
      <c r="J19" s="5">
        <f>COUNTIF('Base V0'!$J19,"*"&amp;Contem!G$2&amp;"*")</f>
        <v>0</v>
      </c>
      <c r="K19" s="5">
        <f>COUNTIF('Base V0'!$J19,"*"&amp;Contem!H$2&amp;"*")</f>
        <v>0</v>
      </c>
      <c r="L19" s="5">
        <f>COUNTIF('Base V0'!$J19,"*"&amp;Contem!I$2&amp;"*")</f>
        <v>0</v>
      </c>
      <c r="M19" s="5">
        <f>COUNTIF('Base V0'!$J19,"*"&amp;Contem!J$2&amp;"*")</f>
        <v>1</v>
      </c>
      <c r="N19" s="5">
        <f>COUNTIF('Base V0'!$J19,"*"&amp;Contem!K$2&amp;"*")</f>
        <v>0</v>
      </c>
      <c r="O19" s="5">
        <f>COUNTIF('Base V0'!$J19,"*"&amp;Contem!L$2&amp;"*")</f>
        <v>0</v>
      </c>
      <c r="P19" s="5">
        <f>VLOOKUP('Base V0'!P19,'DE PARAS'!P:CG,70,FALSE)</f>
        <v>16</v>
      </c>
      <c r="Q19" s="5">
        <f>IFERROR(VLOOKUP('Base V0'!Q19,'DE PARAS'!Q:CH,70,FALSE),99)</f>
        <v>99</v>
      </c>
      <c r="R19" s="5">
        <f>IFERROR(VLOOKUP('Base V0'!R19,'DE PARAS'!R:CI,70,FALSE),99)</f>
        <v>99</v>
      </c>
      <c r="S19" s="5">
        <v>4.0</v>
      </c>
      <c r="T19" s="5">
        <v>4.0</v>
      </c>
      <c r="U19" s="5">
        <v>5.0</v>
      </c>
      <c r="V19" s="5">
        <v>4.0</v>
      </c>
      <c r="W19" s="5">
        <f>VLOOKUP('Base V0'!W19,'DE PARAS'!W:CN,70,FALSE)</f>
        <v>1</v>
      </c>
      <c r="X19" s="5">
        <f>VLOOKUP('Base V0'!X19,'DE PARAS'!X:CO,70,FALSE)</f>
        <v>8</v>
      </c>
      <c r="Y19" s="5">
        <f>IFERROR(VLOOKUP('Base V0'!Y19,'DE PARAS'!Y:CP,70,FALSE),99)</f>
        <v>99</v>
      </c>
      <c r="Z19" s="5">
        <f>IFERROR(VLOOKUP('Base V0'!Z19,'DE PARAS'!Z:CQ,70,FALSE),99)</f>
        <v>99</v>
      </c>
      <c r="AA19" s="5">
        <f>VLOOKUP('Base V0'!AA19,'DE PARAS'!AA:CR,70,FALSE)</f>
        <v>2</v>
      </c>
      <c r="AB19" s="5">
        <f>VLOOKUP('Base V0'!AB19,'DE PARAS'!AB:CS,70,FALSE)</f>
        <v>3</v>
      </c>
      <c r="AC19" s="5">
        <f>VLOOKUP('Base V0'!AC19,'DE PARAS'!AC:CT,70,FALSE)</f>
        <v>3</v>
      </c>
      <c r="AD19" s="5">
        <f>IFERROR(VLOOKUP('Base V0'!AD19,'DE PARAS'!AD:CU,70,FALSE),99)</f>
        <v>99</v>
      </c>
      <c r="AE19" s="5">
        <f>IFERROR(VLOOKUP('Base V0'!AE19,'DE PARAS'!AE:CV,70,FALSE),99)</f>
        <v>99</v>
      </c>
      <c r="AF19" s="5">
        <v>4.0</v>
      </c>
      <c r="AG19" s="5">
        <v>4.0</v>
      </c>
      <c r="AH19" s="5">
        <v>4.0</v>
      </c>
      <c r="AI19" s="5">
        <v>4.0</v>
      </c>
      <c r="AJ19" s="5">
        <v>4.0</v>
      </c>
      <c r="AK19" s="5">
        <f>VLOOKUP('Base V0'!AK19,'DE PARAS'!AK:DB,70,FALSE)</f>
        <v>2</v>
      </c>
      <c r="AL19" s="5">
        <f>VLOOKUP('Base V0'!AL19,'DE PARAS'!AL:DC,70,FALSE)</f>
        <v>6</v>
      </c>
      <c r="AM19" s="5">
        <f>IFERROR(VLOOKUP('Base V0'!AM19,'DE PARAS'!AM:DD,70,FALSE),99)</f>
        <v>99</v>
      </c>
      <c r="AN19" s="5">
        <f>IFERROR(VLOOKUP('Base V0'!AN19,'DE PARAS'!AN:DE,70,FALSE),99)</f>
        <v>99</v>
      </c>
      <c r="AO19" s="5">
        <f>VLOOKUP('Base V0'!AO19,'DE PARAS'!AO:DF,70,FALSE)</f>
        <v>4</v>
      </c>
      <c r="AP19" s="5">
        <f>VLOOKUP('Base V0'!AP19,'DE PARAS'!AP:DG,70,FALSE)</f>
        <v>6</v>
      </c>
      <c r="AQ19" s="5">
        <f>IFERROR(VLOOKUP('Base V0'!AQ19,'DE PARAS'!AQ:DH,70,FALSE),99)</f>
        <v>99</v>
      </c>
      <c r="AR19" s="5">
        <f>VLOOKUP('Base V0'!AR19,'DE PARAS'!AR:DI,70,FALSE)</f>
        <v>4</v>
      </c>
      <c r="AS19" s="5">
        <f>VLOOKUP('Base V0'!AS19,'DE PARAS'!AS:DJ,70,FALSE)</f>
        <v>5</v>
      </c>
      <c r="AT19" s="5">
        <f>IFERROR(VLOOKUP('Base V0'!AT19,'DE PARAS'!AT:DK,70,FALSE),99)</f>
        <v>99</v>
      </c>
      <c r="AU19" s="5">
        <f>IFERROR(VLOOKUP('Base V0'!AU19,'DE PARAS'!AU:DL,70,FALSE),99)</f>
        <v>99</v>
      </c>
      <c r="AV19" s="5">
        <v>2.0</v>
      </c>
      <c r="AW19" s="5">
        <v>0.0</v>
      </c>
      <c r="AX19" s="5">
        <v>0.0</v>
      </c>
      <c r="AY19" s="5">
        <v>2.0</v>
      </c>
      <c r="AZ19" s="5">
        <v>0.0</v>
      </c>
      <c r="BA19" s="5">
        <v>1.0</v>
      </c>
      <c r="BB19" s="5">
        <v>1.0</v>
      </c>
      <c r="BC19" s="5">
        <v>1.0</v>
      </c>
      <c r="BD19" s="5">
        <v>1.0</v>
      </c>
      <c r="BE19" s="5">
        <v>0.0</v>
      </c>
      <c r="BF19" s="5">
        <v>0.0</v>
      </c>
      <c r="BG19" s="5">
        <v>1.0</v>
      </c>
      <c r="BH19" s="5" t="s">
        <v>60</v>
      </c>
      <c r="BI19" s="5" t="s">
        <v>61</v>
      </c>
      <c r="BJ19" s="5" t="s">
        <v>62</v>
      </c>
      <c r="BK19" s="5">
        <v>22.0</v>
      </c>
      <c r="BL19" s="5">
        <f>VLOOKUP('Base V0'!BL19,'DE PARAS'!BL:EC,70,FALSE)</f>
        <v>1</v>
      </c>
      <c r="BM19" s="5">
        <f>VLOOKUP('Base V0'!BM19,'DE PARAS'!BM:ED,70,FALSE)</f>
        <v>5</v>
      </c>
      <c r="BN19" s="5">
        <v>1.1992616858E10</v>
      </c>
      <c r="BO19" s="5" t="s">
        <v>200</v>
      </c>
      <c r="BP19" s="13">
        <f>VLOOKUP('Base V0'!BP19,'Classificação Criterio Brasil'!X:Y,2,FALSE)</f>
        <v>3</v>
      </c>
    </row>
    <row r="20" ht="15.75" customHeight="1">
      <c r="A20" s="9">
        <v>45423.646703125</v>
      </c>
      <c r="B20" s="5" t="s">
        <v>43</v>
      </c>
      <c r="C20" s="5">
        <f>VLOOKUP('Base V0'!C20,'DE PARAS'!C:BT,70,FALSE)</f>
        <v>1</v>
      </c>
      <c r="D20" s="5" t="s">
        <v>43</v>
      </c>
      <c r="E20" s="5">
        <f>COUNTIF('Base V0'!$E20,"*"&amp;Contem!A$2&amp;"*")</f>
        <v>0</v>
      </c>
      <c r="F20" s="5">
        <f>COUNTIF('Base V0'!$E20,"*"&amp;Contem!B$2&amp;"*")</f>
        <v>0</v>
      </c>
      <c r="G20" s="5">
        <f>COUNTIF('Base V0'!$E20,"*"&amp;Contem!C$2&amp;"*")</f>
        <v>1</v>
      </c>
      <c r="H20" s="5">
        <f>COUNTIF('Base V0'!$E20,"*"&amp;Contem!D$2&amp;"*")</f>
        <v>0</v>
      </c>
      <c r="I20" s="5">
        <f>VLOOKUP('Base V0'!I20,'DE PARAS'!I:BZ,70,FALSE)</f>
        <v>1</v>
      </c>
      <c r="J20" s="5">
        <f>COUNTIF('Base V0'!$J20,"*"&amp;Contem!G$2&amp;"*")</f>
        <v>0</v>
      </c>
      <c r="K20" s="5">
        <f>COUNTIF('Base V0'!$J20,"*"&amp;Contem!H$2&amp;"*")</f>
        <v>0</v>
      </c>
      <c r="L20" s="5">
        <f>COUNTIF('Base V0'!$J20,"*"&amp;Contem!I$2&amp;"*")</f>
        <v>1</v>
      </c>
      <c r="M20" s="5">
        <f>COUNTIF('Base V0'!$J20,"*"&amp;Contem!J$2&amp;"*")</f>
        <v>0</v>
      </c>
      <c r="N20" s="5">
        <f>COUNTIF('Base V0'!$J20,"*"&amp;Contem!K$2&amp;"*")</f>
        <v>0</v>
      </c>
      <c r="O20" s="5">
        <f>COUNTIF('Base V0'!$J20,"*"&amp;Contem!L$2&amp;"*")</f>
        <v>0</v>
      </c>
      <c r="P20" s="5">
        <f>VLOOKUP('Base V0'!P20,'DE PARAS'!P:CG,70,FALSE)</f>
        <v>19</v>
      </c>
      <c r="Q20" s="5">
        <f>IFERROR(VLOOKUP('Base V0'!Q20,'DE PARAS'!Q:CH,70,FALSE),99)</f>
        <v>99</v>
      </c>
      <c r="R20" s="5">
        <f>IFERROR(VLOOKUP('Base V0'!R20,'DE PARAS'!R:CI,70,FALSE),99)</f>
        <v>99</v>
      </c>
      <c r="S20" s="5">
        <v>5.0</v>
      </c>
      <c r="T20" s="5">
        <v>5.0</v>
      </c>
      <c r="U20" s="5">
        <v>5.0</v>
      </c>
      <c r="V20" s="5">
        <v>4.0</v>
      </c>
      <c r="W20" s="5">
        <f>VLOOKUP('Base V0'!W20,'DE PARAS'!W:CN,70,FALSE)</f>
        <v>1</v>
      </c>
      <c r="X20" s="5">
        <f>VLOOKUP('Base V0'!X20,'DE PARAS'!X:CO,70,FALSE)</f>
        <v>14</v>
      </c>
      <c r="Y20" s="5">
        <f>IFERROR(VLOOKUP('Base V0'!Y20,'DE PARAS'!Y:CP,70,FALSE),99)</f>
        <v>99</v>
      </c>
      <c r="Z20" s="5">
        <f>IFERROR(VLOOKUP('Base V0'!Z20,'DE PARAS'!Z:CQ,70,FALSE),99)</f>
        <v>99</v>
      </c>
      <c r="AA20" s="5">
        <f>VLOOKUP('Base V0'!AA20,'DE PARAS'!AA:CR,70,FALSE)</f>
        <v>5</v>
      </c>
      <c r="AB20" s="5">
        <f>VLOOKUP('Base V0'!AB20,'DE PARAS'!AB:CS,70,FALSE)</f>
        <v>3</v>
      </c>
      <c r="AC20" s="5">
        <f>VLOOKUP('Base V0'!AC20,'DE PARAS'!AC:CT,70,FALSE)</f>
        <v>11</v>
      </c>
      <c r="AD20" s="5">
        <f>IFERROR(VLOOKUP('Base V0'!AD20,'DE PARAS'!AD:CU,70,FALSE),99)</f>
        <v>99</v>
      </c>
      <c r="AE20" s="5">
        <f>IFERROR(VLOOKUP('Base V0'!AE20,'DE PARAS'!AE:CV,70,FALSE),99)</f>
        <v>99</v>
      </c>
      <c r="AF20" s="5">
        <v>5.0</v>
      </c>
      <c r="AG20" s="5">
        <v>3.0</v>
      </c>
      <c r="AH20" s="5">
        <v>5.0</v>
      </c>
      <c r="AI20" s="5">
        <v>5.0</v>
      </c>
      <c r="AJ20" s="5">
        <v>3.0</v>
      </c>
      <c r="AK20" s="5">
        <f>VLOOKUP('Base V0'!AK20,'DE PARAS'!AK:DB,70,FALSE)</f>
        <v>1</v>
      </c>
      <c r="AL20" s="5">
        <f>VLOOKUP('Base V0'!AL20,'DE PARAS'!AL:DC,70,FALSE)</f>
        <v>20</v>
      </c>
      <c r="AM20" s="5">
        <f>IFERROR(VLOOKUP('Base V0'!AM20,'DE PARAS'!AM:DD,70,FALSE),99)</f>
        <v>99</v>
      </c>
      <c r="AN20" s="5">
        <f>IFERROR(VLOOKUP('Base V0'!AN20,'DE PARAS'!AN:DE,70,FALSE),99)</f>
        <v>99</v>
      </c>
      <c r="AO20" s="5">
        <f>VLOOKUP('Base V0'!AO20,'DE PARAS'!AO:DF,70,FALSE)</f>
        <v>4</v>
      </c>
      <c r="AP20" s="5">
        <f>VLOOKUP('Base V0'!AP20,'DE PARAS'!AP:DG,70,FALSE)</f>
        <v>12</v>
      </c>
      <c r="AQ20" s="5">
        <f>IFERROR(VLOOKUP('Base V0'!AQ20,'DE PARAS'!AQ:DH,70,FALSE),99)</f>
        <v>99</v>
      </c>
      <c r="AR20" s="5">
        <f>VLOOKUP('Base V0'!AR20,'DE PARAS'!AR:DI,70,FALSE)</f>
        <v>3</v>
      </c>
      <c r="AS20" s="5">
        <f>VLOOKUP('Base V0'!AS20,'DE PARAS'!AS:DJ,70,FALSE)</f>
        <v>2</v>
      </c>
      <c r="AT20" s="5">
        <f>IFERROR(VLOOKUP('Base V0'!AT20,'DE PARAS'!AT:DK,70,FALSE),99)</f>
        <v>99</v>
      </c>
      <c r="AU20" s="5">
        <f>IFERROR(VLOOKUP('Base V0'!AU20,'DE PARAS'!AU:DL,70,FALSE),99)</f>
        <v>99</v>
      </c>
      <c r="AV20" s="5">
        <v>2.0</v>
      </c>
      <c r="AW20" s="5">
        <v>0.0</v>
      </c>
      <c r="AX20" s="5">
        <v>2.0</v>
      </c>
      <c r="AY20" s="5">
        <v>2.0</v>
      </c>
      <c r="AZ20" s="5">
        <v>0.0</v>
      </c>
      <c r="BA20" s="5">
        <v>1.0</v>
      </c>
      <c r="BB20" s="5">
        <v>1.0</v>
      </c>
      <c r="BC20" s="5">
        <v>1.0</v>
      </c>
      <c r="BD20" s="5">
        <v>0.0</v>
      </c>
      <c r="BE20" s="5">
        <v>1.0</v>
      </c>
      <c r="BF20" s="5">
        <v>0.0</v>
      </c>
      <c r="BG20" s="5">
        <v>0.0</v>
      </c>
      <c r="BH20" s="5" t="s">
        <v>60</v>
      </c>
      <c r="BI20" s="5" t="s">
        <v>61</v>
      </c>
      <c r="BJ20" s="5" t="s">
        <v>62</v>
      </c>
      <c r="BK20" s="5">
        <v>19.0</v>
      </c>
      <c r="BL20" s="5">
        <f>VLOOKUP('Base V0'!BL20,'DE PARAS'!BL:EC,70,FALSE)</f>
        <v>1</v>
      </c>
      <c r="BM20" s="5">
        <f>VLOOKUP('Base V0'!BM20,'DE PARAS'!BM:ED,70,FALSE)</f>
        <v>6</v>
      </c>
      <c r="BN20" s="5">
        <v>1.1964002703E10</v>
      </c>
      <c r="BO20" s="5" t="s">
        <v>205</v>
      </c>
      <c r="BP20" s="13">
        <f>VLOOKUP('Base V0'!BP20,'Classificação Criterio Brasil'!X:Y,2,FALSE)</f>
        <v>4</v>
      </c>
    </row>
    <row r="21" ht="15.75" customHeight="1">
      <c r="A21" s="9">
        <v>45423.64684545139</v>
      </c>
      <c r="B21" s="5" t="s">
        <v>43</v>
      </c>
      <c r="C21" s="5">
        <f>VLOOKUP('Base V0'!C21,'DE PARAS'!C:BT,70,FALSE)</f>
        <v>1</v>
      </c>
      <c r="D21" s="5" t="s">
        <v>43</v>
      </c>
      <c r="E21" s="5">
        <f>COUNTIF('Base V0'!$E21,"*"&amp;Contem!A$2&amp;"*")</f>
        <v>0</v>
      </c>
      <c r="F21" s="5">
        <f>COUNTIF('Base V0'!$E21,"*"&amp;Contem!B$2&amp;"*")</f>
        <v>1</v>
      </c>
      <c r="G21" s="5">
        <f>COUNTIF('Base V0'!$E21,"*"&amp;Contem!C$2&amp;"*")</f>
        <v>0</v>
      </c>
      <c r="H21" s="5">
        <f>COUNTIF('Base V0'!$E21,"*"&amp;Contem!D$2&amp;"*")</f>
        <v>0</v>
      </c>
      <c r="I21" s="5">
        <f>VLOOKUP('Base V0'!I21,'DE PARAS'!I:BZ,70,FALSE)</f>
        <v>1</v>
      </c>
      <c r="J21" s="5">
        <f>COUNTIF('Base V0'!$J21,"*"&amp;Contem!G$2&amp;"*")</f>
        <v>0</v>
      </c>
      <c r="K21" s="5">
        <f>COUNTIF('Base V0'!$J21,"*"&amp;Contem!H$2&amp;"*")</f>
        <v>0</v>
      </c>
      <c r="L21" s="5">
        <f>COUNTIF('Base V0'!$J21,"*"&amp;Contem!I$2&amp;"*")</f>
        <v>1</v>
      </c>
      <c r="M21" s="5">
        <f>COUNTIF('Base V0'!$J21,"*"&amp;Contem!J$2&amp;"*")</f>
        <v>0</v>
      </c>
      <c r="N21" s="5">
        <f>COUNTIF('Base V0'!$J21,"*"&amp;Contem!K$2&amp;"*")</f>
        <v>0</v>
      </c>
      <c r="O21" s="5">
        <f>COUNTIF('Base V0'!$J21,"*"&amp;Contem!L$2&amp;"*")</f>
        <v>0</v>
      </c>
      <c r="P21" s="5">
        <f>VLOOKUP('Base V0'!P21,'DE PARAS'!P:CG,70,FALSE)</f>
        <v>19</v>
      </c>
      <c r="Q21" s="5">
        <f>IFERROR(VLOOKUP('Base V0'!Q21,'DE PARAS'!Q:CH,70,FALSE),99)</f>
        <v>99</v>
      </c>
      <c r="R21" s="5">
        <f>IFERROR(VLOOKUP('Base V0'!R21,'DE PARAS'!R:CI,70,FALSE),99)</f>
        <v>99</v>
      </c>
      <c r="S21" s="5">
        <v>5.0</v>
      </c>
      <c r="T21" s="5">
        <v>5.0</v>
      </c>
      <c r="U21" s="5">
        <v>5.0</v>
      </c>
      <c r="V21" s="5">
        <v>3.0</v>
      </c>
      <c r="W21" s="5">
        <f>VLOOKUP('Base V0'!W21,'DE PARAS'!W:CN,70,FALSE)</f>
        <v>1</v>
      </c>
      <c r="X21" s="5">
        <f>VLOOKUP('Base V0'!X21,'DE PARAS'!X:CO,70,FALSE)</f>
        <v>8</v>
      </c>
      <c r="Y21" s="5">
        <f>IFERROR(VLOOKUP('Base V0'!Y21,'DE PARAS'!Y:CP,70,FALSE),99)</f>
        <v>99</v>
      </c>
      <c r="Z21" s="5">
        <f>IFERROR(VLOOKUP('Base V0'!Z21,'DE PARAS'!Z:CQ,70,FALSE),99)</f>
        <v>99</v>
      </c>
      <c r="AA21" s="5">
        <f>VLOOKUP('Base V0'!AA21,'DE PARAS'!AA:CR,70,FALSE)</f>
        <v>3</v>
      </c>
      <c r="AB21" s="5">
        <f>VLOOKUP('Base V0'!AB21,'DE PARAS'!AB:CS,70,FALSE)</f>
        <v>3</v>
      </c>
      <c r="AC21" s="5">
        <f>VLOOKUP('Base V0'!AC21,'DE PARAS'!AC:CT,70,FALSE)</f>
        <v>11</v>
      </c>
      <c r="AD21" s="5">
        <f>IFERROR(VLOOKUP('Base V0'!AD21,'DE PARAS'!AD:CU,70,FALSE),99)</f>
        <v>99</v>
      </c>
      <c r="AE21" s="5">
        <f>IFERROR(VLOOKUP('Base V0'!AE21,'DE PARAS'!AE:CV,70,FALSE),99)</f>
        <v>99</v>
      </c>
      <c r="AF21" s="5">
        <v>1.0</v>
      </c>
      <c r="AG21" s="5">
        <v>3.0</v>
      </c>
      <c r="AH21" s="5">
        <v>5.0</v>
      </c>
      <c r="AI21" s="5">
        <v>5.0</v>
      </c>
      <c r="AJ21" s="5">
        <v>4.0</v>
      </c>
      <c r="AK21" s="5">
        <f>VLOOKUP('Base V0'!AK21,'DE PARAS'!AK:DB,70,FALSE)</f>
        <v>2</v>
      </c>
      <c r="AL21" s="5">
        <f>VLOOKUP('Base V0'!AL21,'DE PARAS'!AL:DC,70,FALSE)</f>
        <v>16</v>
      </c>
      <c r="AM21" s="5">
        <f>IFERROR(VLOOKUP('Base V0'!AM21,'DE PARAS'!AM:DD,70,FALSE),99)</f>
        <v>99</v>
      </c>
      <c r="AN21" s="5">
        <f>IFERROR(VLOOKUP('Base V0'!AN21,'DE PARAS'!AN:DE,70,FALSE),99)</f>
        <v>99</v>
      </c>
      <c r="AO21" s="5">
        <f>VLOOKUP('Base V0'!AO21,'DE PARAS'!AO:DF,70,FALSE)</f>
        <v>4</v>
      </c>
      <c r="AP21" s="5">
        <f>VLOOKUP('Base V0'!AP21,'DE PARAS'!AP:DG,70,FALSE)</f>
        <v>12</v>
      </c>
      <c r="AQ21" s="5">
        <f>IFERROR(VLOOKUP('Base V0'!AQ21,'DE PARAS'!AQ:DH,70,FALSE),99)</f>
        <v>99</v>
      </c>
      <c r="AR21" s="5">
        <f>VLOOKUP('Base V0'!AR21,'DE PARAS'!AR:DI,70,FALSE)</f>
        <v>2</v>
      </c>
      <c r="AS21" s="5">
        <f>VLOOKUP('Base V0'!AS21,'DE PARAS'!AS:DJ,70,FALSE)</f>
        <v>1</v>
      </c>
      <c r="AT21" s="5">
        <f>IFERROR(VLOOKUP('Base V0'!AT21,'DE PARAS'!AT:DK,70,FALSE),99)</f>
        <v>99</v>
      </c>
      <c r="AU21" s="5">
        <f>IFERROR(VLOOKUP('Base V0'!AU21,'DE PARAS'!AU:DL,70,FALSE),99)</f>
        <v>99</v>
      </c>
      <c r="AV21" s="5">
        <v>1.0</v>
      </c>
      <c r="AW21" s="5">
        <v>0.0</v>
      </c>
      <c r="AX21" s="5">
        <v>2.0</v>
      </c>
      <c r="AY21" s="5">
        <v>2.0</v>
      </c>
      <c r="AZ21" s="5">
        <v>0.0</v>
      </c>
      <c r="BA21" s="5">
        <v>1.0</v>
      </c>
      <c r="BB21" s="5">
        <v>1.0</v>
      </c>
      <c r="BC21" s="5">
        <v>1.0</v>
      </c>
      <c r="BD21" s="5">
        <v>0.0</v>
      </c>
      <c r="BE21" s="5">
        <v>1.0</v>
      </c>
      <c r="BF21" s="5">
        <v>0.0</v>
      </c>
      <c r="BG21" s="5">
        <v>0.0</v>
      </c>
      <c r="BH21" s="5" t="s">
        <v>60</v>
      </c>
      <c r="BI21" s="5" t="s">
        <v>61</v>
      </c>
      <c r="BJ21" s="5" t="s">
        <v>90</v>
      </c>
      <c r="BK21" s="5">
        <v>21.0</v>
      </c>
      <c r="BL21" s="5">
        <f>VLOOKUP('Base V0'!BL21,'DE PARAS'!BL:EC,70,FALSE)</f>
        <v>2</v>
      </c>
      <c r="BM21" s="5">
        <f>VLOOKUP('Base V0'!BM21,'DE PARAS'!BM:ED,70,FALSE)</f>
        <v>6</v>
      </c>
      <c r="BN21" s="5">
        <v>1.1976602781E10</v>
      </c>
      <c r="BO21" s="5" t="s">
        <v>212</v>
      </c>
      <c r="BP21" s="13">
        <f>VLOOKUP('Base V0'!BP21,'Classificação Criterio Brasil'!X:Y,2,FALSE)</f>
        <v>3</v>
      </c>
    </row>
    <row r="22" ht="15.75" customHeight="1">
      <c r="A22" s="9">
        <v>45423.659350648144</v>
      </c>
      <c r="B22" s="5" t="s">
        <v>43</v>
      </c>
      <c r="C22" s="5">
        <f>VLOOKUP('Base V0'!C22,'DE PARAS'!C:BT,70,FALSE)</f>
        <v>1</v>
      </c>
      <c r="D22" s="5" t="s">
        <v>43</v>
      </c>
      <c r="E22" s="5">
        <f>COUNTIF('Base V0'!$E22,"*"&amp;Contem!A$2&amp;"*")</f>
        <v>1</v>
      </c>
      <c r="F22" s="5">
        <f>COUNTIF('Base V0'!$E22,"*"&amp;Contem!B$2&amp;"*")</f>
        <v>0</v>
      </c>
      <c r="G22" s="5">
        <f>COUNTIF('Base V0'!$E22,"*"&amp;Contem!C$2&amp;"*")</f>
        <v>0</v>
      </c>
      <c r="H22" s="5">
        <f>COUNTIF('Base V0'!$E22,"*"&amp;Contem!D$2&amp;"*")</f>
        <v>0</v>
      </c>
      <c r="I22" s="5">
        <f>VLOOKUP('Base V0'!I22,'DE PARAS'!I:BZ,70,FALSE)</f>
        <v>1</v>
      </c>
      <c r="J22" s="5">
        <f>COUNTIF('Base V0'!$J22,"*"&amp;Contem!G$2&amp;"*")</f>
        <v>1</v>
      </c>
      <c r="K22" s="5">
        <f>COUNTIF('Base V0'!$J22,"*"&amp;Contem!H$2&amp;"*")</f>
        <v>0</v>
      </c>
      <c r="L22" s="5">
        <f>COUNTIF('Base V0'!$J22,"*"&amp;Contem!I$2&amp;"*")</f>
        <v>0</v>
      </c>
      <c r="M22" s="5">
        <f>COUNTIF('Base V0'!$J22,"*"&amp;Contem!J$2&amp;"*")</f>
        <v>0</v>
      </c>
      <c r="N22" s="5">
        <f>COUNTIF('Base V0'!$J22,"*"&amp;Contem!K$2&amp;"*")</f>
        <v>0</v>
      </c>
      <c r="O22" s="5">
        <f>COUNTIF('Base V0'!$J22,"*"&amp;Contem!L$2&amp;"*")</f>
        <v>0</v>
      </c>
      <c r="P22" s="5">
        <f>VLOOKUP('Base V0'!P22,'DE PARAS'!P:CG,70,FALSE)</f>
        <v>16</v>
      </c>
      <c r="Q22" s="5">
        <f>IFERROR(VLOOKUP('Base V0'!Q22,'DE PARAS'!Q:CH,70,FALSE),99)</f>
        <v>99</v>
      </c>
      <c r="R22" s="5">
        <f>IFERROR(VLOOKUP('Base V0'!R22,'DE PARAS'!R:CI,70,FALSE),99)</f>
        <v>99</v>
      </c>
      <c r="S22" s="5">
        <v>3.0</v>
      </c>
      <c r="T22" s="5">
        <v>3.0</v>
      </c>
      <c r="U22" s="5">
        <v>5.0</v>
      </c>
      <c r="V22" s="5">
        <v>3.0</v>
      </c>
      <c r="W22" s="5">
        <f>VLOOKUP('Base V0'!W22,'DE PARAS'!W:CN,70,FALSE)</f>
        <v>1</v>
      </c>
      <c r="X22" s="5">
        <f>VLOOKUP('Base V0'!X22,'DE PARAS'!X:CO,70,FALSE)</f>
        <v>8</v>
      </c>
      <c r="Y22" s="5">
        <f>IFERROR(VLOOKUP('Base V0'!Y22,'DE PARAS'!Y:CP,70,FALSE),99)</f>
        <v>14</v>
      </c>
      <c r="Z22" s="5">
        <f>IFERROR(VLOOKUP('Base V0'!Z22,'DE PARAS'!Z:CQ,70,FALSE),99)</f>
        <v>99</v>
      </c>
      <c r="AA22" s="5">
        <f>VLOOKUP('Base V0'!AA22,'DE PARAS'!AA:CR,70,FALSE)</f>
        <v>4</v>
      </c>
      <c r="AB22" s="5">
        <f>VLOOKUP('Base V0'!AB22,'DE PARAS'!AB:CS,70,FALSE)</f>
        <v>3</v>
      </c>
      <c r="AC22" s="5">
        <f>VLOOKUP('Base V0'!AC22,'DE PARAS'!AC:CT,70,FALSE)</f>
        <v>10</v>
      </c>
      <c r="AD22" s="5">
        <f>IFERROR(VLOOKUP('Base V0'!AD22,'DE PARAS'!AD:CU,70,FALSE),99)</f>
        <v>99</v>
      </c>
      <c r="AE22" s="5">
        <f>IFERROR(VLOOKUP('Base V0'!AE22,'DE PARAS'!AE:CV,70,FALSE),99)</f>
        <v>99</v>
      </c>
      <c r="AF22" s="5">
        <v>1.0</v>
      </c>
      <c r="AG22" s="5">
        <v>3.0</v>
      </c>
      <c r="AH22" s="5">
        <v>5.0</v>
      </c>
      <c r="AI22" s="5">
        <v>3.0</v>
      </c>
      <c r="AJ22" s="5">
        <v>2.0</v>
      </c>
      <c r="AK22" s="5">
        <f>VLOOKUP('Base V0'!AK22,'DE PARAS'!AK:DB,70,FALSE)</f>
        <v>2</v>
      </c>
      <c r="AL22" s="5">
        <f>VLOOKUP('Base V0'!AL22,'DE PARAS'!AL:DC,70,FALSE)</f>
        <v>14</v>
      </c>
      <c r="AM22" s="5">
        <f>IFERROR(VLOOKUP('Base V0'!AM22,'DE PARAS'!AM:DD,70,FALSE),99)</f>
        <v>99</v>
      </c>
      <c r="AN22" s="5">
        <f>IFERROR(VLOOKUP('Base V0'!AN22,'DE PARAS'!AN:DE,70,FALSE),99)</f>
        <v>99</v>
      </c>
      <c r="AO22" s="5">
        <f>VLOOKUP('Base V0'!AO22,'DE PARAS'!AO:DF,70,FALSE)</f>
        <v>5</v>
      </c>
      <c r="AP22" s="5">
        <f>VLOOKUP('Base V0'!AP22,'DE PARAS'!AP:DG,70,FALSE)</f>
        <v>8</v>
      </c>
      <c r="AQ22" s="5">
        <f>IFERROR(VLOOKUP('Base V0'!AQ22,'DE PARAS'!AQ:DH,70,FALSE),99)</f>
        <v>99</v>
      </c>
      <c r="AR22" s="5">
        <f>VLOOKUP('Base V0'!AR22,'DE PARAS'!AR:DI,70,FALSE)</f>
        <v>5</v>
      </c>
      <c r="AS22" s="5">
        <f>VLOOKUP('Base V0'!AS22,'DE PARAS'!AS:DJ,70,FALSE)</f>
        <v>15</v>
      </c>
      <c r="AT22" s="5">
        <f>IFERROR(VLOOKUP('Base V0'!AT22,'DE PARAS'!AT:DK,70,FALSE),99)</f>
        <v>99</v>
      </c>
      <c r="AU22" s="5">
        <f>IFERROR(VLOOKUP('Base V0'!AU22,'DE PARAS'!AU:DL,70,FALSE),99)</f>
        <v>99</v>
      </c>
      <c r="AV22" s="5">
        <v>3.0</v>
      </c>
      <c r="AW22" s="5">
        <v>0.0</v>
      </c>
      <c r="AX22" s="5">
        <v>2.0</v>
      </c>
      <c r="AY22" s="5">
        <v>0.0</v>
      </c>
      <c r="AZ22" s="5">
        <v>0.0</v>
      </c>
      <c r="BA22" s="5">
        <v>1.0</v>
      </c>
      <c r="BB22" s="5">
        <v>1.0</v>
      </c>
      <c r="BC22" s="5">
        <v>1.0</v>
      </c>
      <c r="BD22" s="5">
        <v>0.0</v>
      </c>
      <c r="BE22" s="5">
        <v>1.0</v>
      </c>
      <c r="BF22" s="5">
        <v>0.0</v>
      </c>
      <c r="BG22" s="5">
        <v>0.0</v>
      </c>
      <c r="BH22" s="5" t="s">
        <v>60</v>
      </c>
      <c r="BI22" s="5" t="s">
        <v>61</v>
      </c>
      <c r="BJ22" s="5" t="s">
        <v>62</v>
      </c>
      <c r="BK22" s="5">
        <v>21.0</v>
      </c>
      <c r="BL22" s="5">
        <f>VLOOKUP('Base V0'!BL22,'DE PARAS'!BL:EC,70,FALSE)</f>
        <v>1</v>
      </c>
      <c r="BM22" s="5">
        <f>VLOOKUP('Base V0'!BM22,'DE PARAS'!BM:ED,70,FALSE)</f>
        <v>6</v>
      </c>
      <c r="BN22" s="5">
        <v>1.1965588303E10</v>
      </c>
      <c r="BO22" s="5" t="s">
        <v>219</v>
      </c>
      <c r="BP22" s="13">
        <f>VLOOKUP('Base V0'!BP22,'Classificação Criterio Brasil'!X:Y,2,FALSE)</f>
        <v>3</v>
      </c>
    </row>
    <row r="23" ht="15.75" customHeight="1">
      <c r="A23" s="9">
        <v>45423.67119813657</v>
      </c>
      <c r="B23" s="5" t="s">
        <v>43</v>
      </c>
      <c r="C23" s="5">
        <f>VLOOKUP('Base V0'!C23,'DE PARAS'!C:BT,70,FALSE)</f>
        <v>1</v>
      </c>
      <c r="D23" s="5" t="s">
        <v>43</v>
      </c>
      <c r="E23" s="5">
        <f>COUNTIF('Base V0'!$E23,"*"&amp;Contem!A$2&amp;"*")</f>
        <v>0</v>
      </c>
      <c r="F23" s="5">
        <f>COUNTIF('Base V0'!$E23,"*"&amp;Contem!B$2&amp;"*")</f>
        <v>0</v>
      </c>
      <c r="G23" s="5">
        <f>COUNTIF('Base V0'!$E23,"*"&amp;Contem!C$2&amp;"*")</f>
        <v>1</v>
      </c>
      <c r="H23" s="5">
        <f>COUNTIF('Base V0'!$E23,"*"&amp;Contem!D$2&amp;"*")</f>
        <v>0</v>
      </c>
      <c r="I23" s="5">
        <f>VLOOKUP('Base V0'!I23,'DE PARAS'!I:BZ,70,FALSE)</f>
        <v>1</v>
      </c>
      <c r="J23" s="5">
        <f>COUNTIF('Base V0'!$J23,"*"&amp;Contem!G$2&amp;"*")</f>
        <v>1</v>
      </c>
      <c r="K23" s="5">
        <f>COUNTIF('Base V0'!$J23,"*"&amp;Contem!H$2&amp;"*")</f>
        <v>0</v>
      </c>
      <c r="L23" s="5">
        <f>COUNTIF('Base V0'!$J23,"*"&amp;Contem!I$2&amp;"*")</f>
        <v>0</v>
      </c>
      <c r="M23" s="5">
        <f>COUNTIF('Base V0'!$J23,"*"&amp;Contem!J$2&amp;"*")</f>
        <v>0</v>
      </c>
      <c r="N23" s="5">
        <f>COUNTIF('Base V0'!$J23,"*"&amp;Contem!K$2&amp;"*")</f>
        <v>0</v>
      </c>
      <c r="O23" s="5">
        <f>COUNTIF('Base V0'!$J23,"*"&amp;Contem!L$2&amp;"*")</f>
        <v>0</v>
      </c>
      <c r="P23" s="5">
        <f>VLOOKUP('Base V0'!P23,'DE PARAS'!P:CG,70,FALSE)</f>
        <v>12</v>
      </c>
      <c r="Q23" s="5">
        <f>IFERROR(VLOOKUP('Base V0'!Q23,'DE PARAS'!Q:CH,70,FALSE),99)</f>
        <v>99</v>
      </c>
      <c r="R23" s="5">
        <f>IFERROR(VLOOKUP('Base V0'!R23,'DE PARAS'!R:CI,70,FALSE),99)</f>
        <v>99</v>
      </c>
      <c r="S23" s="5">
        <v>4.0</v>
      </c>
      <c r="T23" s="5">
        <v>4.0</v>
      </c>
      <c r="U23" s="5">
        <v>5.0</v>
      </c>
      <c r="V23" s="5">
        <v>3.0</v>
      </c>
      <c r="W23" s="5">
        <f>VLOOKUP('Base V0'!W23,'DE PARAS'!W:CN,70,FALSE)</f>
        <v>1</v>
      </c>
      <c r="X23" s="5">
        <f>VLOOKUP('Base V0'!X23,'DE PARAS'!X:CO,70,FALSE)</f>
        <v>7</v>
      </c>
      <c r="Y23" s="5">
        <f>IFERROR(VLOOKUP('Base V0'!Y23,'DE PARAS'!Y:CP,70,FALSE),99)</f>
        <v>99</v>
      </c>
      <c r="Z23" s="5">
        <f>IFERROR(VLOOKUP('Base V0'!Z23,'DE PARAS'!Z:CQ,70,FALSE),99)</f>
        <v>99</v>
      </c>
      <c r="AA23" s="5">
        <f>VLOOKUP('Base V0'!AA23,'DE PARAS'!AA:CR,70,FALSE)</f>
        <v>4</v>
      </c>
      <c r="AB23" s="5">
        <f>VLOOKUP('Base V0'!AB23,'DE PARAS'!AB:CS,70,FALSE)</f>
        <v>4</v>
      </c>
      <c r="AC23" s="5">
        <f>VLOOKUP('Base V0'!AC23,'DE PARAS'!AC:CT,70,FALSE)</f>
        <v>8</v>
      </c>
      <c r="AD23" s="5">
        <f>IFERROR(VLOOKUP('Base V0'!AD23,'DE PARAS'!AD:CU,70,FALSE),99)</f>
        <v>99</v>
      </c>
      <c r="AE23" s="5">
        <f>IFERROR(VLOOKUP('Base V0'!AE23,'DE PARAS'!AE:CV,70,FALSE),99)</f>
        <v>99</v>
      </c>
      <c r="AF23" s="5">
        <v>5.0</v>
      </c>
      <c r="AG23" s="5">
        <v>4.0</v>
      </c>
      <c r="AH23" s="5">
        <v>5.0</v>
      </c>
      <c r="AI23" s="5">
        <v>4.0</v>
      </c>
      <c r="AJ23" s="5">
        <v>3.0</v>
      </c>
      <c r="AK23" s="5">
        <f>VLOOKUP('Base V0'!AK23,'DE PARAS'!AK:DB,70,FALSE)</f>
        <v>2</v>
      </c>
      <c r="AL23" s="5">
        <f>VLOOKUP('Base V0'!AL23,'DE PARAS'!AL:DC,70,FALSE)</f>
        <v>6</v>
      </c>
      <c r="AM23" s="5">
        <f>IFERROR(VLOOKUP('Base V0'!AM23,'DE PARAS'!AM:DD,70,FALSE),99)</f>
        <v>99</v>
      </c>
      <c r="AN23" s="5">
        <f>IFERROR(VLOOKUP('Base V0'!AN23,'DE PARAS'!AN:DE,70,FALSE),99)</f>
        <v>99</v>
      </c>
      <c r="AO23" s="5">
        <f>VLOOKUP('Base V0'!AO23,'DE PARAS'!AO:DF,70,FALSE)</f>
        <v>4</v>
      </c>
      <c r="AP23" s="5">
        <f>VLOOKUP('Base V0'!AP23,'DE PARAS'!AP:DG,70,FALSE)</f>
        <v>13</v>
      </c>
      <c r="AQ23" s="5">
        <f>IFERROR(VLOOKUP('Base V0'!AQ23,'DE PARAS'!AQ:DH,70,FALSE),99)</f>
        <v>99</v>
      </c>
      <c r="AR23" s="5">
        <f>VLOOKUP('Base V0'!AR23,'DE PARAS'!AR:DI,70,FALSE)</f>
        <v>3</v>
      </c>
      <c r="AS23" s="5">
        <f>VLOOKUP('Base V0'!AS23,'DE PARAS'!AS:DJ,70,FALSE)</f>
        <v>1</v>
      </c>
      <c r="AT23" s="5">
        <f>IFERROR(VLOOKUP('Base V0'!AT23,'DE PARAS'!AT:DK,70,FALSE),99)</f>
        <v>99</v>
      </c>
      <c r="AU23" s="5">
        <f>IFERROR(VLOOKUP('Base V0'!AU23,'DE PARAS'!AU:DL,70,FALSE),99)</f>
        <v>99</v>
      </c>
      <c r="AV23" s="5">
        <v>3.0</v>
      </c>
      <c r="AW23" s="5">
        <v>1.0</v>
      </c>
      <c r="AX23" s="5">
        <v>2.0</v>
      </c>
      <c r="AY23" s="5">
        <v>3.0</v>
      </c>
      <c r="AZ23" s="5">
        <v>0.0</v>
      </c>
      <c r="BA23" s="5">
        <v>1.0</v>
      </c>
      <c r="BB23" s="5">
        <v>1.0</v>
      </c>
      <c r="BC23" s="5">
        <v>1.0</v>
      </c>
      <c r="BD23" s="5">
        <v>0.0</v>
      </c>
      <c r="BE23" s="5">
        <v>1.0</v>
      </c>
      <c r="BF23" s="5">
        <v>0.0</v>
      </c>
      <c r="BG23" s="5">
        <v>0.0</v>
      </c>
      <c r="BH23" s="5" t="s">
        <v>60</v>
      </c>
      <c r="BI23" s="5" t="s">
        <v>61</v>
      </c>
      <c r="BJ23" s="5" t="s">
        <v>62</v>
      </c>
      <c r="BK23" s="5">
        <v>20.0</v>
      </c>
      <c r="BL23" s="5">
        <f>VLOOKUP('Base V0'!BL23,'DE PARAS'!BL:EC,70,FALSE)</f>
        <v>3</v>
      </c>
      <c r="BM23" s="5">
        <f>VLOOKUP('Base V0'!BM23,'DE PARAS'!BM:ED,70,FALSE)</f>
        <v>5</v>
      </c>
      <c r="BN23" s="5">
        <v>1.1960956663E10</v>
      </c>
      <c r="BO23" s="5" t="s">
        <v>227</v>
      </c>
      <c r="BP23" s="13">
        <f>VLOOKUP('Base V0'!BP23,'Classificação Criterio Brasil'!X:Y,2,FALSE)</f>
        <v>5</v>
      </c>
    </row>
    <row r="24" ht="15.75" customHeight="1">
      <c r="A24" s="9">
        <v>45423.67315232639</v>
      </c>
      <c r="B24" s="5" t="s">
        <v>43</v>
      </c>
      <c r="C24" s="5">
        <f>VLOOKUP('Base V0'!C24,'DE PARAS'!C:BT,70,FALSE)</f>
        <v>1</v>
      </c>
      <c r="D24" s="5" t="s">
        <v>43</v>
      </c>
      <c r="E24" s="5">
        <f>COUNTIF('Base V0'!$E24,"*"&amp;Contem!A$2&amp;"*")</f>
        <v>0</v>
      </c>
      <c r="F24" s="5">
        <f>COUNTIF('Base V0'!$E24,"*"&amp;Contem!B$2&amp;"*")</f>
        <v>0</v>
      </c>
      <c r="G24" s="5">
        <f>COUNTIF('Base V0'!$E24,"*"&amp;Contem!C$2&amp;"*")</f>
        <v>1</v>
      </c>
      <c r="H24" s="5">
        <f>COUNTIF('Base V0'!$E24,"*"&amp;Contem!D$2&amp;"*")</f>
        <v>0</v>
      </c>
      <c r="I24" s="5">
        <f>VLOOKUP('Base V0'!I24,'DE PARAS'!I:BZ,70,FALSE)</f>
        <v>1</v>
      </c>
      <c r="J24" s="5">
        <f>COUNTIF('Base V0'!$J24,"*"&amp;Contem!G$2&amp;"*")</f>
        <v>1</v>
      </c>
      <c r="K24" s="5">
        <f>COUNTIF('Base V0'!$J24,"*"&amp;Contem!H$2&amp;"*")</f>
        <v>0</v>
      </c>
      <c r="L24" s="5">
        <f>COUNTIF('Base V0'!$J24,"*"&amp;Contem!I$2&amp;"*")</f>
        <v>0</v>
      </c>
      <c r="M24" s="5">
        <f>COUNTIF('Base V0'!$J24,"*"&amp;Contem!J$2&amp;"*")</f>
        <v>0</v>
      </c>
      <c r="N24" s="5">
        <f>COUNTIF('Base V0'!$J24,"*"&amp;Contem!K$2&amp;"*")</f>
        <v>0</v>
      </c>
      <c r="O24" s="5">
        <f>COUNTIF('Base V0'!$J24,"*"&amp;Contem!L$2&amp;"*")</f>
        <v>0</v>
      </c>
      <c r="P24" s="5">
        <f>VLOOKUP('Base V0'!P24,'DE PARAS'!P:CG,70,FALSE)</f>
        <v>12</v>
      </c>
      <c r="Q24" s="5">
        <f>IFERROR(VLOOKUP('Base V0'!Q24,'DE PARAS'!Q:CH,70,FALSE),99)</f>
        <v>99</v>
      </c>
      <c r="R24" s="5">
        <f>IFERROR(VLOOKUP('Base V0'!R24,'DE PARAS'!R:CI,70,FALSE),99)</f>
        <v>99</v>
      </c>
      <c r="S24" s="5">
        <v>3.0</v>
      </c>
      <c r="T24" s="5">
        <v>5.0</v>
      </c>
      <c r="U24" s="5">
        <v>3.0</v>
      </c>
      <c r="V24" s="5">
        <v>1.0</v>
      </c>
      <c r="W24" s="5">
        <f>VLOOKUP('Base V0'!W24,'DE PARAS'!W:CN,70,FALSE)</f>
        <v>1</v>
      </c>
      <c r="X24" s="5">
        <f>VLOOKUP('Base V0'!X24,'DE PARAS'!X:CO,70,FALSE)</f>
        <v>8</v>
      </c>
      <c r="Y24" s="5">
        <f>IFERROR(VLOOKUP('Base V0'!Y24,'DE PARAS'!Y:CP,70,FALSE),99)</f>
        <v>99</v>
      </c>
      <c r="Z24" s="5">
        <f>IFERROR(VLOOKUP('Base V0'!Z24,'DE PARAS'!Z:CQ,70,FALSE),99)</f>
        <v>99</v>
      </c>
      <c r="AA24" s="5">
        <f>VLOOKUP('Base V0'!AA24,'DE PARAS'!AA:CR,70,FALSE)</f>
        <v>5</v>
      </c>
      <c r="AB24" s="5">
        <f>VLOOKUP('Base V0'!AB24,'DE PARAS'!AB:CS,70,FALSE)</f>
        <v>1</v>
      </c>
      <c r="AC24" s="5">
        <f>VLOOKUP('Base V0'!AC24,'DE PARAS'!AC:CT,70,FALSE)</f>
        <v>10</v>
      </c>
      <c r="AD24" s="5">
        <f>IFERROR(VLOOKUP('Base V0'!AD24,'DE PARAS'!AD:CU,70,FALSE),99)</f>
        <v>99</v>
      </c>
      <c r="AE24" s="5">
        <f>IFERROR(VLOOKUP('Base V0'!AE24,'DE PARAS'!AE:CV,70,FALSE),99)</f>
        <v>99</v>
      </c>
      <c r="AF24" s="5">
        <v>5.0</v>
      </c>
      <c r="AG24" s="5">
        <v>3.0</v>
      </c>
      <c r="AH24" s="5">
        <v>5.0</v>
      </c>
      <c r="AI24" s="5">
        <v>5.0</v>
      </c>
      <c r="AJ24" s="5">
        <v>1.0</v>
      </c>
      <c r="AK24" s="5">
        <f>VLOOKUP('Base V0'!AK24,'DE PARAS'!AK:DB,70,FALSE)</f>
        <v>2</v>
      </c>
      <c r="AL24" s="5">
        <f>VLOOKUP('Base V0'!AL24,'DE PARAS'!AL:DC,70,FALSE)</f>
        <v>6</v>
      </c>
      <c r="AM24" s="5">
        <f>IFERROR(VLOOKUP('Base V0'!AM24,'DE PARAS'!AM:DD,70,FALSE),99)</f>
        <v>7</v>
      </c>
      <c r="AN24" s="5">
        <f>IFERROR(VLOOKUP('Base V0'!AN24,'DE PARAS'!AN:DE,70,FALSE),99)</f>
        <v>99</v>
      </c>
      <c r="AO24" s="5">
        <f>VLOOKUP('Base V0'!AO24,'DE PARAS'!AO:DF,70,FALSE)</f>
        <v>5</v>
      </c>
      <c r="AP24" s="5">
        <f>VLOOKUP('Base V0'!AP24,'DE PARAS'!AP:DG,70,FALSE)</f>
        <v>8</v>
      </c>
      <c r="AQ24" s="5">
        <f>IFERROR(VLOOKUP('Base V0'!AQ24,'DE PARAS'!AQ:DH,70,FALSE),99)</f>
        <v>99</v>
      </c>
      <c r="AR24" s="5">
        <f>VLOOKUP('Base V0'!AR24,'DE PARAS'!AR:DI,70,FALSE)</f>
        <v>5</v>
      </c>
      <c r="AS24" s="5">
        <f>VLOOKUP('Base V0'!AS24,'DE PARAS'!AS:DJ,70,FALSE)</f>
        <v>5</v>
      </c>
      <c r="AT24" s="5">
        <f>IFERROR(VLOOKUP('Base V0'!AT24,'DE PARAS'!AT:DK,70,FALSE),99)</f>
        <v>99</v>
      </c>
      <c r="AU24" s="5">
        <f>IFERROR(VLOOKUP('Base V0'!AU24,'DE PARAS'!AU:DL,70,FALSE),99)</f>
        <v>99</v>
      </c>
      <c r="AV24" s="5">
        <v>2.0</v>
      </c>
      <c r="AW24" s="5">
        <v>0.0</v>
      </c>
      <c r="AX24" s="5">
        <v>2.0</v>
      </c>
      <c r="AY24" s="5">
        <v>2.0</v>
      </c>
      <c r="AZ24" s="5">
        <v>0.0</v>
      </c>
      <c r="BA24" s="5">
        <v>1.0</v>
      </c>
      <c r="BB24" s="5">
        <v>0.0</v>
      </c>
      <c r="BC24" s="5">
        <v>1.0</v>
      </c>
      <c r="BD24" s="5">
        <v>0.0</v>
      </c>
      <c r="BE24" s="5">
        <v>1.0</v>
      </c>
      <c r="BF24" s="5">
        <v>0.0</v>
      </c>
      <c r="BG24" s="5">
        <v>0.0</v>
      </c>
      <c r="BH24" s="5" t="s">
        <v>60</v>
      </c>
      <c r="BI24" s="5" t="s">
        <v>61</v>
      </c>
      <c r="BJ24" s="5" t="s">
        <v>234</v>
      </c>
      <c r="BK24" s="5">
        <v>21.0</v>
      </c>
      <c r="BL24" s="5">
        <f>VLOOKUP('Base V0'!BL24,'DE PARAS'!BL:EC,70,FALSE)</f>
        <v>3</v>
      </c>
      <c r="BM24" s="5">
        <f>VLOOKUP('Base V0'!BM24,'DE PARAS'!BM:ED,70,FALSE)</f>
        <v>6</v>
      </c>
      <c r="BN24" s="5">
        <v>1.194010104E10</v>
      </c>
      <c r="BO24" s="5" t="s">
        <v>235</v>
      </c>
      <c r="BP24" s="13">
        <f>VLOOKUP('Base V0'!BP24,'Classificação Criterio Brasil'!X:Y,2,FALSE)</f>
        <v>3</v>
      </c>
    </row>
    <row r="25" ht="15.75" customHeight="1">
      <c r="A25" s="9">
        <v>45423.67955891204</v>
      </c>
      <c r="B25" s="5" t="s">
        <v>43</v>
      </c>
      <c r="C25" s="5">
        <f>VLOOKUP('Base V0'!C25,'DE PARAS'!C:BT,70,FALSE)</f>
        <v>2</v>
      </c>
      <c r="D25" s="5" t="s">
        <v>43</v>
      </c>
      <c r="E25" s="5">
        <f>COUNTIF('Base V0'!$E25,"*"&amp;Contem!A$2&amp;"*")</f>
        <v>0</v>
      </c>
      <c r="F25" s="5">
        <f>COUNTIF('Base V0'!$E25,"*"&amp;Contem!B$2&amp;"*")</f>
        <v>0</v>
      </c>
      <c r="G25" s="5">
        <f>COUNTIF('Base V0'!$E25,"*"&amp;Contem!C$2&amp;"*")</f>
        <v>1</v>
      </c>
      <c r="H25" s="5">
        <f>COUNTIF('Base V0'!$E25,"*"&amp;Contem!D$2&amp;"*")</f>
        <v>0</v>
      </c>
      <c r="I25" s="5">
        <f>VLOOKUP('Base V0'!I25,'DE PARAS'!I:BZ,70,FALSE)</f>
        <v>1</v>
      </c>
      <c r="J25" s="5">
        <f>COUNTIF('Base V0'!$J25,"*"&amp;Contem!G$2&amp;"*")</f>
        <v>0</v>
      </c>
      <c r="K25" s="5">
        <f>COUNTIF('Base V0'!$J25,"*"&amp;Contem!H$2&amp;"*")</f>
        <v>0</v>
      </c>
      <c r="L25" s="5">
        <f>COUNTIF('Base V0'!$J25,"*"&amp;Contem!I$2&amp;"*")</f>
        <v>1</v>
      </c>
      <c r="M25" s="5">
        <f>COUNTIF('Base V0'!$J25,"*"&amp;Contem!J$2&amp;"*")</f>
        <v>0</v>
      </c>
      <c r="N25" s="5">
        <f>COUNTIF('Base V0'!$J25,"*"&amp;Contem!K$2&amp;"*")</f>
        <v>0</v>
      </c>
      <c r="O25" s="5">
        <f>COUNTIF('Base V0'!$J25,"*"&amp;Contem!L$2&amp;"*")</f>
        <v>0</v>
      </c>
      <c r="P25" s="5">
        <f>VLOOKUP('Base V0'!P25,'DE PARAS'!P:CG,70,FALSE)</f>
        <v>16</v>
      </c>
      <c r="Q25" s="5">
        <f>IFERROR(VLOOKUP('Base V0'!Q25,'DE PARAS'!Q:CH,70,FALSE),99)</f>
        <v>99</v>
      </c>
      <c r="R25" s="5">
        <f>IFERROR(VLOOKUP('Base V0'!R25,'DE PARAS'!R:CI,70,FALSE),99)</f>
        <v>99</v>
      </c>
      <c r="S25" s="5">
        <v>4.0</v>
      </c>
      <c r="T25" s="5">
        <v>4.0</v>
      </c>
      <c r="U25" s="5">
        <v>4.0</v>
      </c>
      <c r="V25" s="5">
        <v>4.0</v>
      </c>
      <c r="W25" s="5">
        <f>VLOOKUP('Base V0'!W25,'DE PARAS'!W:CN,70,FALSE)</f>
        <v>3</v>
      </c>
      <c r="X25" s="5">
        <f>VLOOKUP('Base V0'!X25,'DE PARAS'!X:CO,70,FALSE)</f>
        <v>12</v>
      </c>
      <c r="Y25" s="5">
        <f>IFERROR(VLOOKUP('Base V0'!Y25,'DE PARAS'!Y:CP,70,FALSE),99)</f>
        <v>13</v>
      </c>
      <c r="Z25" s="5">
        <f>IFERROR(VLOOKUP('Base V0'!Z25,'DE PARAS'!Z:CQ,70,FALSE),99)</f>
        <v>99</v>
      </c>
      <c r="AA25" s="5">
        <f>VLOOKUP('Base V0'!AA25,'DE PARAS'!AA:CR,70,FALSE)</f>
        <v>5</v>
      </c>
      <c r="AB25" s="5">
        <f>VLOOKUP('Base V0'!AB25,'DE PARAS'!AB:CS,70,FALSE)</f>
        <v>2</v>
      </c>
      <c r="AC25" s="5">
        <f>VLOOKUP('Base V0'!AC25,'DE PARAS'!AC:CT,70,FALSE)</f>
        <v>6</v>
      </c>
      <c r="AD25" s="5">
        <f>IFERROR(VLOOKUP('Base V0'!AD25,'DE PARAS'!AD:CU,70,FALSE),99)</f>
        <v>99</v>
      </c>
      <c r="AE25" s="5">
        <f>IFERROR(VLOOKUP('Base V0'!AE25,'DE PARAS'!AE:CV,70,FALSE),99)</f>
        <v>99</v>
      </c>
      <c r="AF25" s="5">
        <v>5.0</v>
      </c>
      <c r="AG25" s="5">
        <v>3.0</v>
      </c>
      <c r="AH25" s="5">
        <v>5.0</v>
      </c>
      <c r="AI25" s="5">
        <v>3.0</v>
      </c>
      <c r="AJ25" s="5">
        <v>3.0</v>
      </c>
      <c r="AK25" s="5">
        <f>VLOOKUP('Base V0'!AK25,'DE PARAS'!AK:DB,70,FALSE)</f>
        <v>2</v>
      </c>
      <c r="AL25" s="5">
        <f>VLOOKUP('Base V0'!AL25,'DE PARAS'!AL:DC,70,FALSE)</f>
        <v>6</v>
      </c>
      <c r="AM25" s="5">
        <f>IFERROR(VLOOKUP('Base V0'!AM25,'DE PARAS'!AM:DD,70,FALSE),99)</f>
        <v>99</v>
      </c>
      <c r="AN25" s="5">
        <f>IFERROR(VLOOKUP('Base V0'!AN25,'DE PARAS'!AN:DE,70,FALSE),99)</f>
        <v>99</v>
      </c>
      <c r="AO25" s="5">
        <f>VLOOKUP('Base V0'!AO25,'DE PARAS'!AO:DF,70,FALSE)</f>
        <v>5</v>
      </c>
      <c r="AP25" s="5">
        <f>VLOOKUP('Base V0'!AP25,'DE PARAS'!AP:DG,70,FALSE)</f>
        <v>2</v>
      </c>
      <c r="AQ25" s="5">
        <f>IFERROR(VLOOKUP('Base V0'!AQ25,'DE PARAS'!AQ:DH,70,FALSE),99)</f>
        <v>99</v>
      </c>
      <c r="AR25" s="5">
        <f>VLOOKUP('Base V0'!AR25,'DE PARAS'!AR:DI,70,FALSE)</f>
        <v>5</v>
      </c>
      <c r="AS25" s="5">
        <f>VLOOKUP('Base V0'!AS25,'DE PARAS'!AS:DJ,70,FALSE)</f>
        <v>5</v>
      </c>
      <c r="AT25" s="5">
        <f>IFERROR(VLOOKUP('Base V0'!AT25,'DE PARAS'!AT:DK,70,FALSE),99)</f>
        <v>99</v>
      </c>
      <c r="AU25" s="5">
        <f>IFERROR(VLOOKUP('Base V0'!AU25,'DE PARAS'!AU:DL,70,FALSE),99)</f>
        <v>99</v>
      </c>
      <c r="AV25" s="5">
        <v>2.0</v>
      </c>
      <c r="AW25" s="5">
        <v>0.0</v>
      </c>
      <c r="AX25" s="5">
        <v>1.0</v>
      </c>
      <c r="AY25" s="5">
        <v>2.0</v>
      </c>
      <c r="AZ25" s="5">
        <v>0.0</v>
      </c>
      <c r="BA25" s="5">
        <v>1.0</v>
      </c>
      <c r="BB25" s="5">
        <v>1.0</v>
      </c>
      <c r="BC25" s="5">
        <v>2.0</v>
      </c>
      <c r="BD25" s="5">
        <v>0.0</v>
      </c>
      <c r="BE25" s="5">
        <v>2.0</v>
      </c>
      <c r="BF25" s="5">
        <v>0.0</v>
      </c>
      <c r="BG25" s="5">
        <v>0.0</v>
      </c>
      <c r="BH25" s="5" t="s">
        <v>60</v>
      </c>
      <c r="BI25" s="5" t="s">
        <v>61</v>
      </c>
      <c r="BJ25" s="5" t="s">
        <v>90</v>
      </c>
      <c r="BK25" s="5">
        <v>25.0</v>
      </c>
      <c r="BL25" s="5">
        <f>VLOOKUP('Base V0'!BL25,'DE PARAS'!BL:EC,70,FALSE)</f>
        <v>1</v>
      </c>
      <c r="BM25" s="5">
        <f>VLOOKUP('Base V0'!BM25,'DE PARAS'!BM:ED,70,FALSE)</f>
        <v>5</v>
      </c>
      <c r="BN25" s="5">
        <v>1.1954313235E10</v>
      </c>
      <c r="BO25" s="5" t="s">
        <v>242</v>
      </c>
      <c r="BP25" s="13">
        <f>VLOOKUP('Base V0'!BP25,'Classificação Criterio Brasil'!X:Y,2,FALSE)</f>
        <v>4</v>
      </c>
    </row>
    <row r="26" ht="15.75" customHeight="1">
      <c r="A26" s="9">
        <v>45423.71614496528</v>
      </c>
      <c r="B26" s="5" t="s">
        <v>43</v>
      </c>
      <c r="C26" s="5">
        <f>VLOOKUP('Base V0'!C26,'DE PARAS'!C:BT,70,FALSE)</f>
        <v>1</v>
      </c>
      <c r="D26" s="5" t="s">
        <v>43</v>
      </c>
      <c r="E26" s="5">
        <f>COUNTIF('Base V0'!$E26,"*"&amp;Contem!A$2&amp;"*")</f>
        <v>1</v>
      </c>
      <c r="F26" s="5">
        <f>COUNTIF('Base V0'!$E26,"*"&amp;Contem!B$2&amp;"*")</f>
        <v>0</v>
      </c>
      <c r="G26" s="5">
        <f>COUNTIF('Base V0'!$E26,"*"&amp;Contem!C$2&amp;"*")</f>
        <v>0</v>
      </c>
      <c r="H26" s="5">
        <f>COUNTIF('Base V0'!$E26,"*"&amp;Contem!D$2&amp;"*")</f>
        <v>0</v>
      </c>
      <c r="I26" s="5">
        <f>VLOOKUP('Base V0'!I26,'DE PARAS'!I:BZ,70,FALSE)</f>
        <v>1</v>
      </c>
      <c r="J26" s="5">
        <f>COUNTIF('Base V0'!$J26,"*"&amp;Contem!G$2&amp;"*")</f>
        <v>0</v>
      </c>
      <c r="K26" s="5">
        <f>COUNTIF('Base V0'!$J26,"*"&amp;Contem!H$2&amp;"*")</f>
        <v>0</v>
      </c>
      <c r="L26" s="5">
        <f>COUNTIF('Base V0'!$J26,"*"&amp;Contem!I$2&amp;"*")</f>
        <v>1</v>
      </c>
      <c r="M26" s="5">
        <f>COUNTIF('Base V0'!$J26,"*"&amp;Contem!J$2&amp;"*")</f>
        <v>0</v>
      </c>
      <c r="N26" s="5">
        <f>COUNTIF('Base V0'!$J26,"*"&amp;Contem!K$2&amp;"*")</f>
        <v>0</v>
      </c>
      <c r="O26" s="5">
        <f>COUNTIF('Base V0'!$J26,"*"&amp;Contem!L$2&amp;"*")</f>
        <v>0</v>
      </c>
      <c r="P26" s="5">
        <f>VLOOKUP('Base V0'!P26,'DE PARAS'!P:CG,70,FALSE)</f>
        <v>14</v>
      </c>
      <c r="Q26" s="5">
        <f>IFERROR(VLOOKUP('Base V0'!Q26,'DE PARAS'!Q:CH,70,FALSE),99)</f>
        <v>99</v>
      </c>
      <c r="R26" s="5">
        <f>IFERROR(VLOOKUP('Base V0'!R26,'DE PARAS'!R:CI,70,FALSE),99)</f>
        <v>99</v>
      </c>
      <c r="S26" s="5">
        <v>3.0</v>
      </c>
      <c r="T26" s="5">
        <v>2.0</v>
      </c>
      <c r="U26" s="5">
        <v>4.0</v>
      </c>
      <c r="V26" s="5">
        <v>1.0</v>
      </c>
      <c r="W26" s="5">
        <f>VLOOKUP('Base V0'!W26,'DE PARAS'!W:CN,70,FALSE)</f>
        <v>2</v>
      </c>
      <c r="X26" s="5">
        <f>VLOOKUP('Base V0'!X26,'DE PARAS'!X:CO,70,FALSE)</f>
        <v>4</v>
      </c>
      <c r="Y26" s="5">
        <f>IFERROR(VLOOKUP('Base V0'!Y26,'DE PARAS'!Y:CP,70,FALSE),99)</f>
        <v>3</v>
      </c>
      <c r="Z26" s="5">
        <f>IFERROR(VLOOKUP('Base V0'!Z26,'DE PARAS'!Z:CQ,70,FALSE),99)</f>
        <v>99</v>
      </c>
      <c r="AA26" s="5">
        <f>VLOOKUP('Base V0'!AA26,'DE PARAS'!AA:CR,70,FALSE)</f>
        <v>1</v>
      </c>
      <c r="AB26" s="5">
        <f>VLOOKUP('Base V0'!AB26,'DE PARAS'!AB:CS,70,FALSE)</f>
        <v>4</v>
      </c>
      <c r="AC26" s="5">
        <f>VLOOKUP('Base V0'!AC26,'DE PARAS'!AC:CT,70,FALSE)</f>
        <v>5</v>
      </c>
      <c r="AD26" s="5">
        <f>IFERROR(VLOOKUP('Base V0'!AD26,'DE PARAS'!AD:CU,70,FALSE),99)</f>
        <v>99</v>
      </c>
      <c r="AE26" s="5">
        <f>IFERROR(VLOOKUP('Base V0'!AE26,'DE PARAS'!AE:CV,70,FALSE),99)</f>
        <v>99</v>
      </c>
      <c r="AF26" s="5">
        <v>1.0</v>
      </c>
      <c r="AG26" s="5">
        <v>5.0</v>
      </c>
      <c r="AH26" s="5">
        <v>5.0</v>
      </c>
      <c r="AI26" s="5">
        <v>4.0</v>
      </c>
      <c r="AJ26" s="5">
        <v>1.0</v>
      </c>
      <c r="AK26" s="5">
        <f>VLOOKUP('Base V0'!AK26,'DE PARAS'!AK:DB,70,FALSE)</f>
        <v>2</v>
      </c>
      <c r="AL26" s="5">
        <f>VLOOKUP('Base V0'!AL26,'DE PARAS'!AL:DC,70,FALSE)</f>
        <v>3</v>
      </c>
      <c r="AM26" s="5">
        <f>IFERROR(VLOOKUP('Base V0'!AM26,'DE PARAS'!AM:DD,70,FALSE),99)</f>
        <v>99</v>
      </c>
      <c r="AN26" s="5">
        <f>IFERROR(VLOOKUP('Base V0'!AN26,'DE PARAS'!AN:DE,70,FALSE),99)</f>
        <v>99</v>
      </c>
      <c r="AO26" s="5">
        <f>VLOOKUP('Base V0'!AO26,'DE PARAS'!AO:DF,70,FALSE)</f>
        <v>3</v>
      </c>
      <c r="AP26" s="5">
        <f>VLOOKUP('Base V0'!AP26,'DE PARAS'!AP:DG,70,FALSE)</f>
        <v>5</v>
      </c>
      <c r="AQ26" s="5">
        <f>IFERROR(VLOOKUP('Base V0'!AQ26,'DE PARAS'!AQ:DH,70,FALSE),99)</f>
        <v>99</v>
      </c>
      <c r="AR26" s="5">
        <f>VLOOKUP('Base V0'!AR26,'DE PARAS'!AR:DI,70,FALSE)</f>
        <v>3</v>
      </c>
      <c r="AS26" s="5">
        <f>VLOOKUP('Base V0'!AS26,'DE PARAS'!AS:DJ,70,FALSE)</f>
        <v>12</v>
      </c>
      <c r="AT26" s="5">
        <f>IFERROR(VLOOKUP('Base V0'!AT26,'DE PARAS'!AT:DK,70,FALSE),99)</f>
        <v>99</v>
      </c>
      <c r="AU26" s="5">
        <f>IFERROR(VLOOKUP('Base V0'!AU26,'DE PARAS'!AU:DL,70,FALSE),99)</f>
        <v>99</v>
      </c>
      <c r="AV26" s="5">
        <v>1.0</v>
      </c>
      <c r="AW26" s="5">
        <v>1.0</v>
      </c>
      <c r="AX26" s="5">
        <v>1.0</v>
      </c>
      <c r="AY26" s="5">
        <v>2.0</v>
      </c>
      <c r="AZ26" s="5">
        <v>1.0</v>
      </c>
      <c r="BA26" s="5">
        <v>1.0</v>
      </c>
      <c r="BB26" s="5">
        <v>1.0</v>
      </c>
      <c r="BC26" s="5">
        <v>1.0</v>
      </c>
      <c r="BD26" s="5">
        <v>0.0</v>
      </c>
      <c r="BE26" s="5">
        <v>1.0</v>
      </c>
      <c r="BF26" s="5">
        <v>0.0</v>
      </c>
      <c r="BG26" s="5">
        <v>1.0</v>
      </c>
      <c r="BH26" s="5" t="s">
        <v>60</v>
      </c>
      <c r="BI26" s="5" t="s">
        <v>61</v>
      </c>
      <c r="BJ26" s="5" t="s">
        <v>62</v>
      </c>
      <c r="BK26" s="5">
        <v>25.0</v>
      </c>
      <c r="BL26" s="5">
        <f>VLOOKUP('Base V0'!BL26,'DE PARAS'!BL:EC,70,FALSE)</f>
        <v>2</v>
      </c>
      <c r="BM26" s="5">
        <f>VLOOKUP('Base V0'!BM26,'DE PARAS'!BM:ED,70,FALSE)</f>
        <v>6</v>
      </c>
      <c r="BN26" s="5">
        <v>1.1940813323E10</v>
      </c>
      <c r="BO26" s="5" t="s">
        <v>249</v>
      </c>
      <c r="BP26" s="13">
        <f>VLOOKUP('Base V0'!BP26,'Classificação Criterio Brasil'!X:Y,2,FALSE)</f>
        <v>4</v>
      </c>
    </row>
    <row r="27" ht="15.75" customHeight="1">
      <c r="A27" s="9">
        <v>45423.71958971064</v>
      </c>
      <c r="B27" s="5" t="s">
        <v>43</v>
      </c>
      <c r="C27" s="5">
        <f>VLOOKUP('Base V0'!C27,'DE PARAS'!C:BT,70,FALSE)</f>
        <v>2</v>
      </c>
      <c r="D27" s="5" t="s">
        <v>43</v>
      </c>
      <c r="E27" s="5">
        <f>COUNTIF('Base V0'!$E27,"*"&amp;Contem!A$2&amp;"*")</f>
        <v>1</v>
      </c>
      <c r="F27" s="5">
        <f>COUNTIF('Base V0'!$E27,"*"&amp;Contem!B$2&amp;"*")</f>
        <v>0</v>
      </c>
      <c r="G27" s="5">
        <f>COUNTIF('Base V0'!$E27,"*"&amp;Contem!C$2&amp;"*")</f>
        <v>0</v>
      </c>
      <c r="H27" s="5">
        <f>COUNTIF('Base V0'!$E27,"*"&amp;Contem!D$2&amp;"*")</f>
        <v>0</v>
      </c>
      <c r="I27" s="5">
        <f>VLOOKUP('Base V0'!I27,'DE PARAS'!I:BZ,70,FALSE)</f>
        <v>1</v>
      </c>
      <c r="J27" s="5">
        <f>COUNTIF('Base V0'!$J27,"*"&amp;Contem!G$2&amp;"*")</f>
        <v>1</v>
      </c>
      <c r="K27" s="5">
        <f>COUNTIF('Base V0'!$J27,"*"&amp;Contem!H$2&amp;"*")</f>
        <v>0</v>
      </c>
      <c r="L27" s="5">
        <f>COUNTIF('Base V0'!$J27,"*"&amp;Contem!I$2&amp;"*")</f>
        <v>0</v>
      </c>
      <c r="M27" s="5">
        <f>COUNTIF('Base V0'!$J27,"*"&amp;Contem!J$2&amp;"*")</f>
        <v>0</v>
      </c>
      <c r="N27" s="5">
        <f>COUNTIF('Base V0'!$J27,"*"&amp;Contem!K$2&amp;"*")</f>
        <v>0</v>
      </c>
      <c r="O27" s="5">
        <f>COUNTIF('Base V0'!$J27,"*"&amp;Contem!L$2&amp;"*")</f>
        <v>0</v>
      </c>
      <c r="P27" s="5">
        <f>VLOOKUP('Base V0'!P27,'DE PARAS'!P:CG,70,FALSE)</f>
        <v>16</v>
      </c>
      <c r="Q27" s="5">
        <f>IFERROR(VLOOKUP('Base V0'!Q27,'DE PARAS'!Q:CH,70,FALSE),99)</f>
        <v>14</v>
      </c>
      <c r="R27" s="5">
        <f>IFERROR(VLOOKUP('Base V0'!R27,'DE PARAS'!R:CI,70,FALSE),99)</f>
        <v>99</v>
      </c>
      <c r="S27" s="5">
        <v>5.0</v>
      </c>
      <c r="T27" s="5">
        <v>4.0</v>
      </c>
      <c r="U27" s="5">
        <v>5.0</v>
      </c>
      <c r="V27" s="5">
        <v>2.0</v>
      </c>
      <c r="W27" s="5">
        <f>VLOOKUP('Base V0'!W27,'DE PARAS'!W:CN,70,FALSE)</f>
        <v>3</v>
      </c>
      <c r="X27" s="5">
        <f>VLOOKUP('Base V0'!X27,'DE PARAS'!X:CO,70,FALSE)</f>
        <v>12</v>
      </c>
      <c r="Y27" s="5">
        <f>IFERROR(VLOOKUP('Base V0'!Y27,'DE PARAS'!Y:CP,70,FALSE),99)</f>
        <v>13</v>
      </c>
      <c r="Z27" s="5">
        <f>IFERROR(VLOOKUP('Base V0'!Z27,'DE PARAS'!Z:CQ,70,FALSE),99)</f>
        <v>99</v>
      </c>
      <c r="AA27" s="5">
        <f>VLOOKUP('Base V0'!AA27,'DE PARAS'!AA:CR,70,FALSE)</f>
        <v>4</v>
      </c>
      <c r="AB27" s="5">
        <f>VLOOKUP('Base V0'!AB27,'DE PARAS'!AB:CS,70,FALSE)</f>
        <v>1</v>
      </c>
      <c r="AC27" s="5">
        <f>VLOOKUP('Base V0'!AC27,'DE PARAS'!AC:CT,70,FALSE)</f>
        <v>10</v>
      </c>
      <c r="AD27" s="5">
        <f>IFERROR(VLOOKUP('Base V0'!AD27,'DE PARAS'!AD:CU,70,FALSE),99)</f>
        <v>99</v>
      </c>
      <c r="AE27" s="5">
        <f>IFERROR(VLOOKUP('Base V0'!AE27,'DE PARAS'!AE:CV,70,FALSE),99)</f>
        <v>99</v>
      </c>
      <c r="AF27" s="5">
        <v>5.0</v>
      </c>
      <c r="AG27" s="5">
        <v>5.0</v>
      </c>
      <c r="AH27" s="5">
        <v>5.0</v>
      </c>
      <c r="AI27" s="5">
        <v>4.0</v>
      </c>
      <c r="AJ27" s="5">
        <v>2.0</v>
      </c>
      <c r="AK27" s="5">
        <f>VLOOKUP('Base V0'!AK27,'DE PARAS'!AK:DB,70,FALSE)</f>
        <v>2</v>
      </c>
      <c r="AL27" s="5">
        <f>VLOOKUP('Base V0'!AL27,'DE PARAS'!AL:DC,70,FALSE)</f>
        <v>7</v>
      </c>
      <c r="AM27" s="5">
        <f>IFERROR(VLOOKUP('Base V0'!AM27,'DE PARAS'!AM:DD,70,FALSE),99)</f>
        <v>99</v>
      </c>
      <c r="AN27" s="5">
        <f>IFERROR(VLOOKUP('Base V0'!AN27,'DE PARAS'!AN:DE,70,FALSE),99)</f>
        <v>99</v>
      </c>
      <c r="AO27" s="5">
        <f>VLOOKUP('Base V0'!AO27,'DE PARAS'!AO:DF,70,FALSE)</f>
        <v>5</v>
      </c>
      <c r="AP27" s="5">
        <f>VLOOKUP('Base V0'!AP27,'DE PARAS'!AP:DG,70,FALSE)</f>
        <v>8</v>
      </c>
      <c r="AQ27" s="5">
        <f>IFERROR(VLOOKUP('Base V0'!AQ27,'DE PARAS'!AQ:DH,70,FALSE),99)</f>
        <v>6</v>
      </c>
      <c r="AR27" s="5">
        <f>VLOOKUP('Base V0'!AR27,'DE PARAS'!AR:DI,70,FALSE)</f>
        <v>4</v>
      </c>
      <c r="AS27" s="5">
        <f>VLOOKUP('Base V0'!AS27,'DE PARAS'!AS:DJ,70,FALSE)</f>
        <v>10</v>
      </c>
      <c r="AT27" s="5">
        <f>IFERROR(VLOOKUP('Base V0'!AT27,'DE PARAS'!AT:DK,70,FALSE),99)</f>
        <v>99</v>
      </c>
      <c r="AU27" s="5">
        <f>IFERROR(VLOOKUP('Base V0'!AU27,'DE PARAS'!AU:DL,70,FALSE),99)</f>
        <v>99</v>
      </c>
      <c r="AV27" s="5" t="s">
        <v>59</v>
      </c>
      <c r="AW27" s="5">
        <v>2.0</v>
      </c>
      <c r="AX27" s="5">
        <v>1.0</v>
      </c>
      <c r="AY27" s="5" t="s">
        <v>59</v>
      </c>
      <c r="AZ27" s="5">
        <v>1.0</v>
      </c>
      <c r="BA27" s="5">
        <v>1.0</v>
      </c>
      <c r="BB27" s="5">
        <v>1.0</v>
      </c>
      <c r="BC27" s="5">
        <v>1.0</v>
      </c>
      <c r="BD27" s="5">
        <v>0.0</v>
      </c>
      <c r="BE27" s="5">
        <v>1.0</v>
      </c>
      <c r="BF27" s="5">
        <v>0.0</v>
      </c>
      <c r="BG27" s="5">
        <v>0.0</v>
      </c>
      <c r="BH27" s="5" t="s">
        <v>60</v>
      </c>
      <c r="BI27" s="5" t="s">
        <v>61</v>
      </c>
      <c r="BJ27" s="5" t="s">
        <v>62</v>
      </c>
      <c r="BK27" s="5">
        <v>24.0</v>
      </c>
      <c r="BL27" s="5">
        <f>VLOOKUP('Base V0'!BL27,'DE PARAS'!BL:EC,70,FALSE)</f>
        <v>1</v>
      </c>
      <c r="BM27" s="5">
        <f>VLOOKUP('Base V0'!BM27,'DE PARAS'!BM:ED,70,FALSE)</f>
        <v>6</v>
      </c>
      <c r="BN27" s="5">
        <v>9.63945338E8</v>
      </c>
      <c r="BO27" s="5" t="s">
        <v>256</v>
      </c>
      <c r="BP27" s="13">
        <f>VLOOKUP('Base V0'!BP27,'Classificação Criterio Brasil'!X:Y,2,FALSE)</f>
        <v>5</v>
      </c>
    </row>
    <row r="28" ht="15.75" customHeight="1">
      <c r="A28" s="9">
        <v>45423.72198425926</v>
      </c>
      <c r="B28" s="5" t="s">
        <v>43</v>
      </c>
      <c r="C28" s="5">
        <f>VLOOKUP('Base V0'!C28,'DE PARAS'!C:BT,70,FALSE)</f>
        <v>1</v>
      </c>
      <c r="D28" s="5" t="s">
        <v>43</v>
      </c>
      <c r="E28" s="5">
        <f>COUNTIF('Base V0'!$E28,"*"&amp;Contem!A$2&amp;"*")</f>
        <v>1</v>
      </c>
      <c r="F28" s="5">
        <f>COUNTIF('Base V0'!$E28,"*"&amp;Contem!B$2&amp;"*")</f>
        <v>0</v>
      </c>
      <c r="G28" s="5">
        <f>COUNTIF('Base V0'!$E28,"*"&amp;Contem!C$2&amp;"*")</f>
        <v>0</v>
      </c>
      <c r="H28" s="5">
        <f>COUNTIF('Base V0'!$E28,"*"&amp;Contem!D$2&amp;"*")</f>
        <v>0</v>
      </c>
      <c r="I28" s="5">
        <f>VLOOKUP('Base V0'!I28,'DE PARAS'!I:BZ,70,FALSE)</f>
        <v>2</v>
      </c>
      <c r="J28" s="5">
        <f>COUNTIF('Base V0'!$J28,"*"&amp;Contem!G$2&amp;"*")</f>
        <v>0</v>
      </c>
      <c r="K28" s="5">
        <f>COUNTIF('Base V0'!$J28,"*"&amp;Contem!H$2&amp;"*")</f>
        <v>0</v>
      </c>
      <c r="L28" s="5">
        <f>COUNTIF('Base V0'!$J28,"*"&amp;Contem!I$2&amp;"*")</f>
        <v>1</v>
      </c>
      <c r="M28" s="5">
        <f>COUNTIF('Base V0'!$J28,"*"&amp;Contem!J$2&amp;"*")</f>
        <v>0</v>
      </c>
      <c r="N28" s="5">
        <f>COUNTIF('Base V0'!$J28,"*"&amp;Contem!K$2&amp;"*")</f>
        <v>0</v>
      </c>
      <c r="O28" s="5">
        <f>COUNTIF('Base V0'!$J28,"*"&amp;Contem!L$2&amp;"*")</f>
        <v>0</v>
      </c>
      <c r="P28" s="5">
        <f>VLOOKUP('Base V0'!P28,'DE PARAS'!P:CG,70,FALSE)</f>
        <v>12</v>
      </c>
      <c r="Q28" s="5">
        <f>IFERROR(VLOOKUP('Base V0'!Q28,'DE PARAS'!Q:CH,70,FALSE),99)</f>
        <v>99</v>
      </c>
      <c r="R28" s="5">
        <f>IFERROR(VLOOKUP('Base V0'!R28,'DE PARAS'!R:CI,70,FALSE),99)</f>
        <v>99</v>
      </c>
      <c r="S28" s="5">
        <v>2.0</v>
      </c>
      <c r="T28" s="5">
        <v>4.0</v>
      </c>
      <c r="U28" s="5">
        <v>4.0</v>
      </c>
      <c r="V28" s="5">
        <v>2.0</v>
      </c>
      <c r="W28" s="5">
        <f>VLOOKUP('Base V0'!W28,'DE PARAS'!W:CN,70,FALSE)</f>
        <v>1</v>
      </c>
      <c r="X28" s="5">
        <f>VLOOKUP('Base V0'!X28,'DE PARAS'!X:CO,70,FALSE)</f>
        <v>8</v>
      </c>
      <c r="Y28" s="5">
        <f>IFERROR(VLOOKUP('Base V0'!Y28,'DE PARAS'!Y:CP,70,FALSE),99)</f>
        <v>99</v>
      </c>
      <c r="Z28" s="5">
        <f>IFERROR(VLOOKUP('Base V0'!Z28,'DE PARAS'!Z:CQ,70,FALSE),99)</f>
        <v>99</v>
      </c>
      <c r="AA28" s="5">
        <f>VLOOKUP('Base V0'!AA28,'DE PARAS'!AA:CR,70,FALSE)</f>
        <v>2</v>
      </c>
      <c r="AB28" s="5">
        <f>VLOOKUP('Base V0'!AB28,'DE PARAS'!AB:CS,70,FALSE)</f>
        <v>3</v>
      </c>
      <c r="AC28" s="5">
        <f>VLOOKUP('Base V0'!AC28,'DE PARAS'!AC:CT,70,FALSE)</f>
        <v>8</v>
      </c>
      <c r="AD28" s="5">
        <f>IFERROR(VLOOKUP('Base V0'!AD28,'DE PARAS'!AD:CU,70,FALSE),99)</f>
        <v>5</v>
      </c>
      <c r="AE28" s="5">
        <f>IFERROR(VLOOKUP('Base V0'!AE28,'DE PARAS'!AE:CV,70,FALSE),99)</f>
        <v>99</v>
      </c>
      <c r="AF28" s="5">
        <v>4.0</v>
      </c>
      <c r="AG28" s="5">
        <v>3.0</v>
      </c>
      <c r="AH28" s="5">
        <v>2.0</v>
      </c>
      <c r="AI28" s="5">
        <v>3.0</v>
      </c>
      <c r="AJ28" s="5">
        <v>2.0</v>
      </c>
      <c r="AK28" s="5">
        <f>VLOOKUP('Base V0'!AK28,'DE PARAS'!AK:DB,70,FALSE)</f>
        <v>2</v>
      </c>
      <c r="AL28" s="5">
        <f>VLOOKUP('Base V0'!AL28,'DE PARAS'!AL:DC,70,FALSE)</f>
        <v>9</v>
      </c>
      <c r="AM28" s="5">
        <f>IFERROR(VLOOKUP('Base V0'!AM28,'DE PARAS'!AM:DD,70,FALSE),99)</f>
        <v>99</v>
      </c>
      <c r="AN28" s="5">
        <f>IFERROR(VLOOKUP('Base V0'!AN28,'DE PARAS'!AN:DE,70,FALSE),99)</f>
        <v>99</v>
      </c>
      <c r="AO28" s="5">
        <f>VLOOKUP('Base V0'!AO28,'DE PARAS'!AO:DF,70,FALSE)</f>
        <v>5</v>
      </c>
      <c r="AP28" s="5">
        <f>VLOOKUP('Base V0'!AP28,'DE PARAS'!AP:DG,70,FALSE)</f>
        <v>6</v>
      </c>
      <c r="AQ28" s="5">
        <f>IFERROR(VLOOKUP('Base V0'!AQ28,'DE PARAS'!AQ:DH,70,FALSE),99)</f>
        <v>99</v>
      </c>
      <c r="AR28" s="5">
        <f>VLOOKUP('Base V0'!AR28,'DE PARAS'!AR:DI,70,FALSE)</f>
        <v>4</v>
      </c>
      <c r="AS28" s="5">
        <f>VLOOKUP('Base V0'!AS28,'DE PARAS'!AS:DJ,70,FALSE)</f>
        <v>5</v>
      </c>
      <c r="AT28" s="5">
        <f>IFERROR(VLOOKUP('Base V0'!AT28,'DE PARAS'!AT:DK,70,FALSE),99)</f>
        <v>99</v>
      </c>
      <c r="AU28" s="5">
        <f>IFERROR(VLOOKUP('Base V0'!AU28,'DE PARAS'!AU:DL,70,FALSE),99)</f>
        <v>99</v>
      </c>
      <c r="AV28" s="5">
        <v>1.0</v>
      </c>
      <c r="AW28" s="5">
        <v>0.0</v>
      </c>
      <c r="AX28" s="5">
        <v>1.0</v>
      </c>
      <c r="AY28" s="5" t="s">
        <v>59</v>
      </c>
      <c r="AZ28" s="5">
        <v>0.0</v>
      </c>
      <c r="BA28" s="5">
        <v>1.0</v>
      </c>
      <c r="BB28" s="5">
        <v>1.0</v>
      </c>
      <c r="BC28" s="5">
        <v>1.0</v>
      </c>
      <c r="BD28" s="5">
        <v>0.0</v>
      </c>
      <c r="BE28" s="5">
        <v>0.0</v>
      </c>
      <c r="BF28" s="5">
        <v>0.0</v>
      </c>
      <c r="BG28" s="5">
        <v>0.0</v>
      </c>
      <c r="BH28" s="5" t="s">
        <v>60</v>
      </c>
      <c r="BI28" s="5" t="s">
        <v>61</v>
      </c>
      <c r="BJ28" s="5" t="s">
        <v>62</v>
      </c>
      <c r="BK28" s="5">
        <v>23.0</v>
      </c>
      <c r="BL28" s="5">
        <f>VLOOKUP('Base V0'!BL28,'DE PARAS'!BL:EC,70,FALSE)</f>
        <v>1</v>
      </c>
      <c r="BM28" s="5">
        <f>VLOOKUP('Base V0'!BM28,'DE PARAS'!BM:ED,70,FALSE)</f>
        <v>5</v>
      </c>
      <c r="BN28" s="5">
        <v>1.1971579204E10</v>
      </c>
      <c r="BO28" s="5" t="s">
        <v>263</v>
      </c>
      <c r="BP28" s="13">
        <f>VLOOKUP('Base V0'!BP28,'Classificação Criterio Brasil'!X:Y,2,FALSE)</f>
        <v>3</v>
      </c>
    </row>
    <row r="29" ht="15.75" customHeight="1">
      <c r="A29" s="9">
        <v>45423.72767059028</v>
      </c>
      <c r="B29" s="5" t="s">
        <v>43</v>
      </c>
      <c r="C29" s="5">
        <f>VLOOKUP('Base V0'!C29,'DE PARAS'!C:BT,70,FALSE)</f>
        <v>2</v>
      </c>
      <c r="D29" s="5" t="s">
        <v>43</v>
      </c>
      <c r="E29" s="5">
        <f>COUNTIF('Base V0'!$E29,"*"&amp;Contem!A$2&amp;"*")</f>
        <v>0</v>
      </c>
      <c r="F29" s="5">
        <f>COUNTIF('Base V0'!$E29,"*"&amp;Contem!B$2&amp;"*")</f>
        <v>0</v>
      </c>
      <c r="G29" s="5">
        <f>COUNTIF('Base V0'!$E29,"*"&amp;Contem!C$2&amp;"*")</f>
        <v>1</v>
      </c>
      <c r="H29" s="5">
        <f>COUNTIF('Base V0'!$E29,"*"&amp;Contem!D$2&amp;"*")</f>
        <v>0</v>
      </c>
      <c r="I29" s="5">
        <f>VLOOKUP('Base V0'!I29,'DE PARAS'!I:BZ,70,FALSE)</f>
        <v>1</v>
      </c>
      <c r="J29" s="5">
        <f>COUNTIF('Base V0'!$J29,"*"&amp;Contem!G$2&amp;"*")</f>
        <v>0</v>
      </c>
      <c r="K29" s="5">
        <f>COUNTIF('Base V0'!$J29,"*"&amp;Contem!H$2&amp;"*")</f>
        <v>0</v>
      </c>
      <c r="L29" s="5">
        <f>COUNTIF('Base V0'!$J29,"*"&amp;Contem!I$2&amp;"*")</f>
        <v>1</v>
      </c>
      <c r="M29" s="5">
        <f>COUNTIF('Base V0'!$J29,"*"&amp;Contem!J$2&amp;"*")</f>
        <v>0</v>
      </c>
      <c r="N29" s="5">
        <f>COUNTIF('Base V0'!$J29,"*"&amp;Contem!K$2&amp;"*")</f>
        <v>0</v>
      </c>
      <c r="O29" s="5">
        <f>COUNTIF('Base V0'!$J29,"*"&amp;Contem!L$2&amp;"*")</f>
        <v>0</v>
      </c>
      <c r="P29" s="5">
        <f>VLOOKUP('Base V0'!P29,'DE PARAS'!P:CG,70,FALSE)</f>
        <v>12</v>
      </c>
      <c r="Q29" s="5">
        <f>IFERROR(VLOOKUP('Base V0'!Q29,'DE PARAS'!Q:CH,70,FALSE),99)</f>
        <v>99</v>
      </c>
      <c r="R29" s="5">
        <f>IFERROR(VLOOKUP('Base V0'!R29,'DE PARAS'!R:CI,70,FALSE),99)</f>
        <v>99</v>
      </c>
      <c r="S29" s="5">
        <v>3.0</v>
      </c>
      <c r="T29" s="5">
        <v>2.0</v>
      </c>
      <c r="U29" s="5">
        <v>3.0</v>
      </c>
      <c r="V29" s="5">
        <v>2.0</v>
      </c>
      <c r="W29" s="5">
        <f>VLOOKUP('Base V0'!W29,'DE PARAS'!W:CN,70,FALSE)</f>
        <v>3</v>
      </c>
      <c r="X29" s="5">
        <f>VLOOKUP('Base V0'!X29,'DE PARAS'!X:CO,70,FALSE)</f>
        <v>2</v>
      </c>
      <c r="Y29" s="5">
        <f>IFERROR(VLOOKUP('Base V0'!Y29,'DE PARAS'!Y:CP,70,FALSE),99)</f>
        <v>99</v>
      </c>
      <c r="Z29" s="5">
        <f>IFERROR(VLOOKUP('Base V0'!Z29,'DE PARAS'!Z:CQ,70,FALSE),99)</f>
        <v>99</v>
      </c>
      <c r="AA29" s="5">
        <f>VLOOKUP('Base V0'!AA29,'DE PARAS'!AA:CR,70,FALSE)</f>
        <v>3</v>
      </c>
      <c r="AB29" s="5">
        <f>VLOOKUP('Base V0'!AB29,'DE PARAS'!AB:CS,70,FALSE)</f>
        <v>3</v>
      </c>
      <c r="AC29" s="5">
        <f>VLOOKUP('Base V0'!AC29,'DE PARAS'!AC:CT,70,FALSE)</f>
        <v>10</v>
      </c>
      <c r="AD29" s="5">
        <f>IFERROR(VLOOKUP('Base V0'!AD29,'DE PARAS'!AD:CU,70,FALSE),99)</f>
        <v>99</v>
      </c>
      <c r="AE29" s="5">
        <f>IFERROR(VLOOKUP('Base V0'!AE29,'DE PARAS'!AE:CV,70,FALSE),99)</f>
        <v>99</v>
      </c>
      <c r="AF29" s="5">
        <v>4.0</v>
      </c>
      <c r="AG29" s="5">
        <v>2.0</v>
      </c>
      <c r="AH29" s="5">
        <v>4.0</v>
      </c>
      <c r="AI29" s="5">
        <v>2.0</v>
      </c>
      <c r="AJ29" s="5">
        <v>1.0</v>
      </c>
      <c r="AK29" s="5">
        <f>VLOOKUP('Base V0'!AK29,'DE PARAS'!AK:DB,70,FALSE)</f>
        <v>2</v>
      </c>
      <c r="AL29" s="5">
        <f>VLOOKUP('Base V0'!AL29,'DE PARAS'!AL:DC,70,FALSE)</f>
        <v>6</v>
      </c>
      <c r="AM29" s="5">
        <f>IFERROR(VLOOKUP('Base V0'!AM29,'DE PARAS'!AM:DD,70,FALSE),99)</f>
        <v>99</v>
      </c>
      <c r="AN29" s="5">
        <f>IFERROR(VLOOKUP('Base V0'!AN29,'DE PARAS'!AN:DE,70,FALSE),99)</f>
        <v>99</v>
      </c>
      <c r="AO29" s="5">
        <f>VLOOKUP('Base V0'!AO29,'DE PARAS'!AO:DF,70,FALSE)</f>
        <v>5</v>
      </c>
      <c r="AP29" s="5">
        <f>VLOOKUP('Base V0'!AP29,'DE PARAS'!AP:DG,70,FALSE)</f>
        <v>6</v>
      </c>
      <c r="AQ29" s="5">
        <f>IFERROR(VLOOKUP('Base V0'!AQ29,'DE PARAS'!AQ:DH,70,FALSE),99)</f>
        <v>99</v>
      </c>
      <c r="AR29" s="5">
        <f>VLOOKUP('Base V0'!AR29,'DE PARAS'!AR:DI,70,FALSE)</f>
        <v>5</v>
      </c>
      <c r="AS29" s="5">
        <f>VLOOKUP('Base V0'!AS29,'DE PARAS'!AS:DJ,70,FALSE)</f>
        <v>2</v>
      </c>
      <c r="AT29" s="5">
        <f>IFERROR(VLOOKUP('Base V0'!AT29,'DE PARAS'!AT:DK,70,FALSE),99)</f>
        <v>99</v>
      </c>
      <c r="AU29" s="5">
        <f>IFERROR(VLOOKUP('Base V0'!AU29,'DE PARAS'!AU:DL,70,FALSE),99)</f>
        <v>99</v>
      </c>
      <c r="AV29" s="5">
        <v>2.0</v>
      </c>
      <c r="AW29" s="5">
        <v>1.0</v>
      </c>
      <c r="AX29" s="5">
        <v>2.0</v>
      </c>
      <c r="AY29" s="5" t="s">
        <v>59</v>
      </c>
      <c r="AZ29" s="5">
        <v>0.0</v>
      </c>
      <c r="BA29" s="5">
        <v>1.0</v>
      </c>
      <c r="BB29" s="5">
        <v>1.0</v>
      </c>
      <c r="BC29" s="5">
        <v>1.0</v>
      </c>
      <c r="BD29" s="5">
        <v>0.0</v>
      </c>
      <c r="BE29" s="5">
        <v>1.0</v>
      </c>
      <c r="BF29" s="5">
        <v>1.0</v>
      </c>
      <c r="BG29" s="5">
        <v>1.0</v>
      </c>
      <c r="BH29" s="5" t="s">
        <v>60</v>
      </c>
      <c r="BI29" s="5" t="s">
        <v>61</v>
      </c>
      <c r="BJ29" s="5" t="s">
        <v>62</v>
      </c>
      <c r="BK29" s="5">
        <v>26.0</v>
      </c>
      <c r="BL29" s="5">
        <f>VLOOKUP('Base V0'!BL29,'DE PARAS'!BL:EC,70,FALSE)</f>
        <v>2</v>
      </c>
      <c r="BM29" s="5">
        <f>VLOOKUP('Base V0'!BM29,'DE PARAS'!BM:ED,70,FALSE)</f>
        <v>6</v>
      </c>
      <c r="BN29" s="5">
        <v>1.1941127228E10</v>
      </c>
      <c r="BO29" s="5" t="s">
        <v>270</v>
      </c>
      <c r="BP29" s="13">
        <f>VLOOKUP('Base V0'!BP29,'Classificação Criterio Brasil'!X:Y,2,FALSE)</f>
        <v>5</v>
      </c>
    </row>
    <row r="30" ht="15.75" customHeight="1">
      <c r="A30" s="9">
        <v>45423.73832293981</v>
      </c>
      <c r="B30" s="5" t="s">
        <v>43</v>
      </c>
      <c r="C30" s="5">
        <f>VLOOKUP('Base V0'!C30,'DE PARAS'!C:BT,70,FALSE)</f>
        <v>1</v>
      </c>
      <c r="D30" s="5" t="s">
        <v>43</v>
      </c>
      <c r="E30" s="5">
        <f>COUNTIF('Base V0'!$E30,"*"&amp;Contem!A$2&amp;"*")</f>
        <v>1</v>
      </c>
      <c r="F30" s="5">
        <f>COUNTIF('Base V0'!$E30,"*"&amp;Contem!B$2&amp;"*")</f>
        <v>0</v>
      </c>
      <c r="G30" s="5">
        <f>COUNTIF('Base V0'!$E30,"*"&amp;Contem!C$2&amp;"*")</f>
        <v>0</v>
      </c>
      <c r="H30" s="5">
        <f>COUNTIF('Base V0'!$E30,"*"&amp;Contem!D$2&amp;"*")</f>
        <v>0</v>
      </c>
      <c r="I30" s="5">
        <f>VLOOKUP('Base V0'!I30,'DE PARAS'!I:BZ,70,FALSE)</f>
        <v>1</v>
      </c>
      <c r="J30" s="5">
        <f>COUNTIF('Base V0'!$J30,"*"&amp;Contem!G$2&amp;"*")</f>
        <v>1</v>
      </c>
      <c r="K30" s="5">
        <f>COUNTIF('Base V0'!$J30,"*"&amp;Contem!H$2&amp;"*")</f>
        <v>0</v>
      </c>
      <c r="L30" s="5">
        <f>COUNTIF('Base V0'!$J30,"*"&amp;Contem!I$2&amp;"*")</f>
        <v>0</v>
      </c>
      <c r="M30" s="5">
        <f>COUNTIF('Base V0'!$J30,"*"&amp;Contem!J$2&amp;"*")</f>
        <v>0</v>
      </c>
      <c r="N30" s="5">
        <f>COUNTIF('Base V0'!$J30,"*"&amp;Contem!K$2&amp;"*")</f>
        <v>0</v>
      </c>
      <c r="O30" s="5">
        <f>COUNTIF('Base V0'!$J30,"*"&amp;Contem!L$2&amp;"*")</f>
        <v>0</v>
      </c>
      <c r="P30" s="5">
        <f>VLOOKUP('Base V0'!P30,'DE PARAS'!P:CG,70,FALSE)</f>
        <v>3</v>
      </c>
      <c r="Q30" s="5">
        <f>IFERROR(VLOOKUP('Base V0'!Q30,'DE PARAS'!Q:CH,70,FALSE),99)</f>
        <v>99</v>
      </c>
      <c r="R30" s="5">
        <f>IFERROR(VLOOKUP('Base V0'!R30,'DE PARAS'!R:CI,70,FALSE),99)</f>
        <v>99</v>
      </c>
      <c r="S30" s="5">
        <v>5.0</v>
      </c>
      <c r="T30" s="5">
        <v>3.0</v>
      </c>
      <c r="U30" s="5">
        <v>5.0</v>
      </c>
      <c r="V30" s="5">
        <v>5.0</v>
      </c>
      <c r="W30" s="5">
        <f>VLOOKUP('Base V0'!W30,'DE PARAS'!W:CN,70,FALSE)</f>
        <v>1</v>
      </c>
      <c r="X30" s="5">
        <f>VLOOKUP('Base V0'!X30,'DE PARAS'!X:CO,70,FALSE)</f>
        <v>8</v>
      </c>
      <c r="Y30" s="5">
        <f>IFERROR(VLOOKUP('Base V0'!Y30,'DE PARAS'!Y:CP,70,FALSE),99)</f>
        <v>99</v>
      </c>
      <c r="Z30" s="5">
        <f>IFERROR(VLOOKUP('Base V0'!Z30,'DE PARAS'!Z:CQ,70,FALSE),99)</f>
        <v>99</v>
      </c>
      <c r="AA30" s="5">
        <f>VLOOKUP('Base V0'!AA30,'DE PARAS'!AA:CR,70,FALSE)</f>
        <v>2</v>
      </c>
      <c r="AB30" s="5">
        <f>VLOOKUP('Base V0'!AB30,'DE PARAS'!AB:CS,70,FALSE)</f>
        <v>5</v>
      </c>
      <c r="AC30" s="5">
        <f>VLOOKUP('Base V0'!AC30,'DE PARAS'!AC:CT,70,FALSE)</f>
        <v>19</v>
      </c>
      <c r="AD30" s="5">
        <f>IFERROR(VLOOKUP('Base V0'!AD30,'DE PARAS'!AD:CU,70,FALSE),99)</f>
        <v>5</v>
      </c>
      <c r="AE30" s="5">
        <f>IFERROR(VLOOKUP('Base V0'!AE30,'DE PARAS'!AE:CV,70,FALSE),99)</f>
        <v>99</v>
      </c>
      <c r="AF30" s="5">
        <v>2.0</v>
      </c>
      <c r="AG30" s="5">
        <v>1.0</v>
      </c>
      <c r="AH30" s="5">
        <v>1.0</v>
      </c>
      <c r="AI30" s="5">
        <v>1.0</v>
      </c>
      <c r="AJ30" s="5">
        <v>1.0</v>
      </c>
      <c r="AK30" s="5">
        <f>VLOOKUP('Base V0'!AK30,'DE PARAS'!AK:DB,70,FALSE)</f>
        <v>2</v>
      </c>
      <c r="AL30" s="5">
        <f>VLOOKUP('Base V0'!AL30,'DE PARAS'!AL:DC,70,FALSE)</f>
        <v>6</v>
      </c>
      <c r="AM30" s="5">
        <f>IFERROR(VLOOKUP('Base V0'!AM30,'DE PARAS'!AM:DD,70,FALSE),99)</f>
        <v>8</v>
      </c>
      <c r="AN30" s="5">
        <f>IFERROR(VLOOKUP('Base V0'!AN30,'DE PARAS'!AN:DE,70,FALSE),99)</f>
        <v>99</v>
      </c>
      <c r="AO30" s="5">
        <f>VLOOKUP('Base V0'!AO30,'DE PARAS'!AO:DF,70,FALSE)</f>
        <v>5</v>
      </c>
      <c r="AP30" s="5">
        <f>VLOOKUP('Base V0'!AP30,'DE PARAS'!AP:DG,70,FALSE)</f>
        <v>3</v>
      </c>
      <c r="AQ30" s="5">
        <f>IFERROR(VLOOKUP('Base V0'!AQ30,'DE PARAS'!AQ:DH,70,FALSE),99)</f>
        <v>99</v>
      </c>
      <c r="AR30" s="5">
        <f>VLOOKUP('Base V0'!AR30,'DE PARAS'!AR:DI,70,FALSE)</f>
        <v>5</v>
      </c>
      <c r="AS30" s="5">
        <f>VLOOKUP('Base V0'!AS30,'DE PARAS'!AS:DJ,70,FALSE)</f>
        <v>13</v>
      </c>
      <c r="AT30" s="5">
        <f>IFERROR(VLOOKUP('Base V0'!AT30,'DE PARAS'!AT:DK,70,FALSE),99)</f>
        <v>99</v>
      </c>
      <c r="AU30" s="5">
        <f>IFERROR(VLOOKUP('Base V0'!AU30,'DE PARAS'!AU:DL,70,FALSE),99)</f>
        <v>99</v>
      </c>
      <c r="AV30" s="5">
        <v>1.0</v>
      </c>
      <c r="AW30" s="5">
        <v>0.0</v>
      </c>
      <c r="AX30" s="5">
        <v>0.0</v>
      </c>
      <c r="AY30" s="5">
        <v>3.0</v>
      </c>
      <c r="AZ30" s="5">
        <v>0.0</v>
      </c>
      <c r="BA30" s="5">
        <v>1.0</v>
      </c>
      <c r="BB30" s="5">
        <v>1.0</v>
      </c>
      <c r="BC30" s="5">
        <v>1.0</v>
      </c>
      <c r="BD30" s="5">
        <v>0.0</v>
      </c>
      <c r="BE30" s="5">
        <v>1.0</v>
      </c>
      <c r="BF30" s="5">
        <v>0.0</v>
      </c>
      <c r="BG30" s="5">
        <v>0.0</v>
      </c>
      <c r="BH30" s="5" t="s">
        <v>60</v>
      </c>
      <c r="BI30" s="5" t="s">
        <v>61</v>
      </c>
      <c r="BJ30" s="5" t="s">
        <v>62</v>
      </c>
      <c r="BK30" s="5">
        <v>24.0</v>
      </c>
      <c r="BL30" s="5">
        <f>VLOOKUP('Base V0'!BL30,'DE PARAS'!BL:EC,70,FALSE)</f>
        <v>2</v>
      </c>
      <c r="BM30" s="5">
        <f>VLOOKUP('Base V0'!BM30,'DE PARAS'!BM:ED,70,FALSE)</f>
        <v>5</v>
      </c>
      <c r="BN30" s="5">
        <v>5.1993645455E10</v>
      </c>
      <c r="BO30" s="5" t="s">
        <v>277</v>
      </c>
      <c r="BP30" s="13">
        <f>VLOOKUP('Base V0'!BP30,'Classificação Criterio Brasil'!X:Y,2,FALSE)</f>
        <v>3</v>
      </c>
    </row>
    <row r="31" ht="15.75" customHeight="1">
      <c r="A31" s="9">
        <v>45423.73854295139</v>
      </c>
      <c r="B31" s="5" t="s">
        <v>43</v>
      </c>
      <c r="C31" s="5">
        <f>VLOOKUP('Base V0'!C31,'DE PARAS'!C:BT,70,FALSE)</f>
        <v>2</v>
      </c>
      <c r="D31" s="5" t="s">
        <v>43</v>
      </c>
      <c r="E31" s="5">
        <f>COUNTIF('Base V0'!$E31,"*"&amp;Contem!A$2&amp;"*")</f>
        <v>1</v>
      </c>
      <c r="F31" s="5">
        <f>COUNTIF('Base V0'!$E31,"*"&amp;Contem!B$2&amp;"*")</f>
        <v>0</v>
      </c>
      <c r="G31" s="5">
        <f>COUNTIF('Base V0'!$E31,"*"&amp;Contem!C$2&amp;"*")</f>
        <v>0</v>
      </c>
      <c r="H31" s="5">
        <f>COUNTIF('Base V0'!$E31,"*"&amp;Contem!D$2&amp;"*")</f>
        <v>0</v>
      </c>
      <c r="I31" s="5">
        <f>VLOOKUP('Base V0'!I31,'DE PARAS'!I:BZ,70,FALSE)</f>
        <v>1</v>
      </c>
      <c r="J31" s="5">
        <f>COUNTIF('Base V0'!$J31,"*"&amp;Contem!G$2&amp;"*")</f>
        <v>0</v>
      </c>
      <c r="K31" s="5">
        <f>COUNTIF('Base V0'!$J31,"*"&amp;Contem!H$2&amp;"*")</f>
        <v>0</v>
      </c>
      <c r="L31" s="5">
        <f>COUNTIF('Base V0'!$J31,"*"&amp;Contem!I$2&amp;"*")</f>
        <v>1</v>
      </c>
      <c r="M31" s="5">
        <f>COUNTIF('Base V0'!$J31,"*"&amp;Contem!J$2&amp;"*")</f>
        <v>0</v>
      </c>
      <c r="N31" s="5">
        <f>COUNTIF('Base V0'!$J31,"*"&amp;Contem!K$2&amp;"*")</f>
        <v>0</v>
      </c>
      <c r="O31" s="5">
        <f>COUNTIF('Base V0'!$J31,"*"&amp;Contem!L$2&amp;"*")</f>
        <v>0</v>
      </c>
      <c r="P31" s="5">
        <f>VLOOKUP('Base V0'!P31,'DE PARAS'!P:CG,70,FALSE)</f>
        <v>4</v>
      </c>
      <c r="Q31" s="5">
        <f>IFERROR(VLOOKUP('Base V0'!Q31,'DE PARAS'!Q:CH,70,FALSE),99)</f>
        <v>99</v>
      </c>
      <c r="R31" s="5">
        <f>IFERROR(VLOOKUP('Base V0'!R31,'DE PARAS'!R:CI,70,FALSE),99)</f>
        <v>99</v>
      </c>
      <c r="S31" s="5">
        <v>4.0</v>
      </c>
      <c r="T31" s="5">
        <v>4.0</v>
      </c>
      <c r="U31" s="5">
        <v>5.0</v>
      </c>
      <c r="V31" s="5">
        <v>4.0</v>
      </c>
      <c r="W31" s="5">
        <f>VLOOKUP('Base V0'!W31,'DE PARAS'!W:CN,70,FALSE)</f>
        <v>1</v>
      </c>
      <c r="X31" s="5">
        <f>VLOOKUP('Base V0'!X31,'DE PARAS'!X:CO,70,FALSE)</f>
        <v>8</v>
      </c>
      <c r="Y31" s="5">
        <f>IFERROR(VLOOKUP('Base V0'!Y31,'DE PARAS'!Y:CP,70,FALSE),99)</f>
        <v>99</v>
      </c>
      <c r="Z31" s="5">
        <f>IFERROR(VLOOKUP('Base V0'!Z31,'DE PARAS'!Z:CQ,70,FALSE),99)</f>
        <v>99</v>
      </c>
      <c r="AA31" s="5">
        <f>VLOOKUP('Base V0'!AA31,'DE PARAS'!AA:CR,70,FALSE)</f>
        <v>4</v>
      </c>
      <c r="AB31" s="5">
        <f>VLOOKUP('Base V0'!AB31,'DE PARAS'!AB:CS,70,FALSE)</f>
        <v>3</v>
      </c>
      <c r="AC31" s="5">
        <f>VLOOKUP('Base V0'!AC31,'DE PARAS'!AC:CT,70,FALSE)</f>
        <v>3</v>
      </c>
      <c r="AD31" s="5">
        <f>IFERROR(VLOOKUP('Base V0'!AD31,'DE PARAS'!AD:CU,70,FALSE),99)</f>
        <v>99</v>
      </c>
      <c r="AE31" s="5">
        <f>IFERROR(VLOOKUP('Base V0'!AE31,'DE PARAS'!AE:CV,70,FALSE),99)</f>
        <v>99</v>
      </c>
      <c r="AF31" s="5">
        <v>3.0</v>
      </c>
      <c r="AG31" s="5">
        <v>5.0</v>
      </c>
      <c r="AH31" s="5">
        <v>5.0</v>
      </c>
      <c r="AI31" s="5">
        <v>4.0</v>
      </c>
      <c r="AJ31" s="5">
        <v>4.0</v>
      </c>
      <c r="AK31" s="5">
        <f>VLOOKUP('Base V0'!AK31,'DE PARAS'!AK:DB,70,FALSE)</f>
        <v>1</v>
      </c>
      <c r="AL31" s="5">
        <f>VLOOKUP('Base V0'!AL31,'DE PARAS'!AL:DC,70,FALSE)</f>
        <v>9</v>
      </c>
      <c r="AM31" s="5">
        <f>IFERROR(VLOOKUP('Base V0'!AM31,'DE PARAS'!AM:DD,70,FALSE),99)</f>
        <v>99</v>
      </c>
      <c r="AN31" s="5">
        <f>IFERROR(VLOOKUP('Base V0'!AN31,'DE PARAS'!AN:DE,70,FALSE),99)</f>
        <v>99</v>
      </c>
      <c r="AO31" s="5">
        <f>VLOOKUP('Base V0'!AO31,'DE PARAS'!AO:DF,70,FALSE)</f>
        <v>2</v>
      </c>
      <c r="AP31" s="5">
        <f>VLOOKUP('Base V0'!AP31,'DE PARAS'!AP:DG,70,FALSE)</f>
        <v>14</v>
      </c>
      <c r="AQ31" s="5">
        <f>IFERROR(VLOOKUP('Base V0'!AQ31,'DE PARAS'!AQ:DH,70,FALSE),99)</f>
        <v>99</v>
      </c>
      <c r="AR31" s="5">
        <f>VLOOKUP('Base V0'!AR31,'DE PARAS'!AR:DI,70,FALSE)</f>
        <v>3</v>
      </c>
      <c r="AS31" s="5">
        <f>VLOOKUP('Base V0'!AS31,'DE PARAS'!AS:DJ,70,FALSE)</f>
        <v>10</v>
      </c>
      <c r="AT31" s="5">
        <f>IFERROR(VLOOKUP('Base V0'!AT31,'DE PARAS'!AT:DK,70,FALSE),99)</f>
        <v>99</v>
      </c>
      <c r="AU31" s="5">
        <f>IFERROR(VLOOKUP('Base V0'!AU31,'DE PARAS'!AU:DL,70,FALSE),99)</f>
        <v>99</v>
      </c>
      <c r="AV31" s="5" t="s">
        <v>59</v>
      </c>
      <c r="AW31" s="5">
        <v>1.0</v>
      </c>
      <c r="AX31" s="5">
        <v>2.0</v>
      </c>
      <c r="AY31" s="5">
        <v>3.0</v>
      </c>
      <c r="AZ31" s="5">
        <v>1.0</v>
      </c>
      <c r="BA31" s="5">
        <v>2.0</v>
      </c>
      <c r="BB31" s="5">
        <v>1.0</v>
      </c>
      <c r="BC31" s="5">
        <v>1.0</v>
      </c>
      <c r="BD31" s="5">
        <v>2.0</v>
      </c>
      <c r="BE31" s="5">
        <v>1.0</v>
      </c>
      <c r="BF31" s="5">
        <v>0.0</v>
      </c>
      <c r="BG31" s="5">
        <v>0.0</v>
      </c>
      <c r="BH31" s="5" t="s">
        <v>60</v>
      </c>
      <c r="BI31" s="5" t="s">
        <v>61</v>
      </c>
      <c r="BJ31" s="5" t="s">
        <v>62</v>
      </c>
      <c r="BK31" s="5">
        <v>26.0</v>
      </c>
      <c r="BL31" s="5">
        <f>VLOOKUP('Base V0'!BL31,'DE PARAS'!BL:EC,70,FALSE)</f>
        <v>2</v>
      </c>
      <c r="BM31" s="5">
        <f>VLOOKUP('Base V0'!BM31,'DE PARAS'!BM:ED,70,FALSE)</f>
        <v>5</v>
      </c>
      <c r="BN31" s="5">
        <v>5.1999760848E10</v>
      </c>
      <c r="BO31" s="5" t="s">
        <v>284</v>
      </c>
      <c r="BP31" s="13">
        <f>VLOOKUP('Base V0'!BP31,'Classificação Criterio Brasil'!X:Y,2,FALSE)</f>
        <v>5</v>
      </c>
    </row>
    <row r="32" ht="15.75" customHeight="1">
      <c r="A32" s="9">
        <v>45423.775817939815</v>
      </c>
      <c r="B32" s="5" t="s">
        <v>43</v>
      </c>
      <c r="C32" s="5">
        <f>VLOOKUP('Base V0'!C32,'DE PARAS'!C:BT,70,FALSE)</f>
        <v>3</v>
      </c>
      <c r="D32" s="5" t="s">
        <v>43</v>
      </c>
      <c r="E32" s="5">
        <f>COUNTIF('Base V0'!$E32,"*"&amp;Contem!A$2&amp;"*")</f>
        <v>0</v>
      </c>
      <c r="F32" s="5">
        <f>COUNTIF('Base V0'!$E32,"*"&amp;Contem!B$2&amp;"*")</f>
        <v>0</v>
      </c>
      <c r="G32" s="5">
        <f>COUNTIF('Base V0'!$E32,"*"&amp;Contem!C$2&amp;"*")</f>
        <v>1</v>
      </c>
      <c r="H32" s="5">
        <f>COUNTIF('Base V0'!$E32,"*"&amp;Contem!D$2&amp;"*")</f>
        <v>0</v>
      </c>
      <c r="I32" s="5">
        <f>VLOOKUP('Base V0'!I32,'DE PARAS'!I:BZ,70,FALSE)</f>
        <v>1</v>
      </c>
      <c r="J32" s="5">
        <f>COUNTIF('Base V0'!$J32,"*"&amp;Contem!G$2&amp;"*")</f>
        <v>1</v>
      </c>
      <c r="K32" s="5">
        <f>COUNTIF('Base V0'!$J32,"*"&amp;Contem!H$2&amp;"*")</f>
        <v>1</v>
      </c>
      <c r="L32" s="5">
        <f>COUNTIF('Base V0'!$J32,"*"&amp;Contem!I$2&amp;"*")</f>
        <v>0</v>
      </c>
      <c r="M32" s="5">
        <f>COUNTIF('Base V0'!$J32,"*"&amp;Contem!J$2&amp;"*")</f>
        <v>0</v>
      </c>
      <c r="N32" s="5">
        <f>COUNTIF('Base V0'!$J32,"*"&amp;Contem!K$2&amp;"*")</f>
        <v>0</v>
      </c>
      <c r="O32" s="5">
        <f>COUNTIF('Base V0'!$J32,"*"&amp;Contem!L$2&amp;"*")</f>
        <v>0</v>
      </c>
      <c r="P32" s="5">
        <f>VLOOKUP('Base V0'!P32,'DE PARAS'!P:CG,70,FALSE)</f>
        <v>16</v>
      </c>
      <c r="Q32" s="5">
        <f>IFERROR(VLOOKUP('Base V0'!Q32,'DE PARAS'!Q:CH,70,FALSE),99)</f>
        <v>99</v>
      </c>
      <c r="R32" s="5">
        <f>IFERROR(VLOOKUP('Base V0'!R32,'DE PARAS'!R:CI,70,FALSE),99)</f>
        <v>99</v>
      </c>
      <c r="S32" s="5">
        <v>5.0</v>
      </c>
      <c r="T32" s="5">
        <v>3.0</v>
      </c>
      <c r="U32" s="5">
        <v>4.0</v>
      </c>
      <c r="V32" s="5">
        <v>5.0</v>
      </c>
      <c r="W32" s="5">
        <f>VLOOKUP('Base V0'!W32,'DE PARAS'!W:CN,70,FALSE)</f>
        <v>1</v>
      </c>
      <c r="X32" s="5">
        <f>VLOOKUP('Base V0'!X32,'DE PARAS'!X:CO,70,FALSE)</f>
        <v>8</v>
      </c>
      <c r="Y32" s="5">
        <f>IFERROR(VLOOKUP('Base V0'!Y32,'DE PARAS'!Y:CP,70,FALSE),99)</f>
        <v>99</v>
      </c>
      <c r="Z32" s="5">
        <f>IFERROR(VLOOKUP('Base V0'!Z32,'DE PARAS'!Z:CQ,70,FALSE),99)</f>
        <v>99</v>
      </c>
      <c r="AA32" s="5">
        <f>VLOOKUP('Base V0'!AA32,'DE PARAS'!AA:CR,70,FALSE)</f>
        <v>4</v>
      </c>
      <c r="AB32" s="5">
        <f>VLOOKUP('Base V0'!AB32,'DE PARAS'!AB:CS,70,FALSE)</f>
        <v>4</v>
      </c>
      <c r="AC32" s="5">
        <f>VLOOKUP('Base V0'!AC32,'DE PARAS'!AC:CT,70,FALSE)</f>
        <v>16</v>
      </c>
      <c r="AD32" s="5">
        <f>IFERROR(VLOOKUP('Base V0'!AD32,'DE PARAS'!AD:CU,70,FALSE),99)</f>
        <v>5</v>
      </c>
      <c r="AE32" s="5">
        <f>IFERROR(VLOOKUP('Base V0'!AE32,'DE PARAS'!AE:CV,70,FALSE),99)</f>
        <v>99</v>
      </c>
      <c r="AF32" s="5">
        <v>2.0</v>
      </c>
      <c r="AG32" s="5">
        <v>4.0</v>
      </c>
      <c r="AH32" s="5">
        <v>5.0</v>
      </c>
      <c r="AI32" s="5">
        <v>5.0</v>
      </c>
      <c r="AJ32" s="5">
        <v>1.0</v>
      </c>
      <c r="AK32" s="5">
        <f>VLOOKUP('Base V0'!AK32,'DE PARAS'!AK:DB,70,FALSE)</f>
        <v>2</v>
      </c>
      <c r="AL32" s="5">
        <f>VLOOKUP('Base V0'!AL32,'DE PARAS'!AL:DC,70,FALSE)</f>
        <v>6</v>
      </c>
      <c r="AM32" s="5">
        <f>IFERROR(VLOOKUP('Base V0'!AM32,'DE PARAS'!AM:DD,70,FALSE),99)</f>
        <v>99</v>
      </c>
      <c r="AN32" s="5">
        <f>IFERROR(VLOOKUP('Base V0'!AN32,'DE PARAS'!AN:DE,70,FALSE),99)</f>
        <v>99</v>
      </c>
      <c r="AO32" s="5">
        <f>VLOOKUP('Base V0'!AO32,'DE PARAS'!AO:DF,70,FALSE)</f>
        <v>5</v>
      </c>
      <c r="AP32" s="5">
        <f>VLOOKUP('Base V0'!AP32,'DE PARAS'!AP:DG,70,FALSE)</f>
        <v>2</v>
      </c>
      <c r="AQ32" s="5">
        <f>IFERROR(VLOOKUP('Base V0'!AQ32,'DE PARAS'!AQ:DH,70,FALSE),99)</f>
        <v>99</v>
      </c>
      <c r="AR32" s="5">
        <f>VLOOKUP('Base V0'!AR32,'DE PARAS'!AR:DI,70,FALSE)</f>
        <v>3</v>
      </c>
      <c r="AS32" s="5">
        <f>VLOOKUP('Base V0'!AS32,'DE PARAS'!AS:DJ,70,FALSE)</f>
        <v>1</v>
      </c>
      <c r="AT32" s="5">
        <f>IFERROR(VLOOKUP('Base V0'!AT32,'DE PARAS'!AT:DK,70,FALSE),99)</f>
        <v>99</v>
      </c>
      <c r="AU32" s="5">
        <f>IFERROR(VLOOKUP('Base V0'!AU32,'DE PARAS'!AU:DL,70,FALSE),99)</f>
        <v>99</v>
      </c>
      <c r="AV32" s="5">
        <v>1.0</v>
      </c>
      <c r="AW32" s="5">
        <v>1.0</v>
      </c>
      <c r="AX32" s="5">
        <v>1.0</v>
      </c>
      <c r="AY32" s="5" t="s">
        <v>59</v>
      </c>
      <c r="AZ32" s="5">
        <v>1.0</v>
      </c>
      <c r="BA32" s="5">
        <v>1.0</v>
      </c>
      <c r="BB32" s="5">
        <v>1.0</v>
      </c>
      <c r="BC32" s="5">
        <v>1.0</v>
      </c>
      <c r="BD32" s="5">
        <v>0.0</v>
      </c>
      <c r="BE32" s="5">
        <v>1.0</v>
      </c>
      <c r="BF32" s="5">
        <v>0.0</v>
      </c>
      <c r="BG32" s="5">
        <v>1.0</v>
      </c>
      <c r="BH32" s="5" t="s">
        <v>60</v>
      </c>
      <c r="BI32" s="5" t="s">
        <v>61</v>
      </c>
      <c r="BJ32" s="5" t="s">
        <v>62</v>
      </c>
      <c r="BK32" s="5">
        <v>30.0</v>
      </c>
      <c r="BL32" s="5">
        <f>VLOOKUP('Base V0'!BL32,'DE PARAS'!BL:EC,70,FALSE)</f>
        <v>1</v>
      </c>
      <c r="BM32" s="5">
        <f>VLOOKUP('Base V0'!BM32,'DE PARAS'!BM:ED,70,FALSE)</f>
        <v>6</v>
      </c>
      <c r="BN32" s="5">
        <v>1.1975881082E10</v>
      </c>
      <c r="BO32" s="5" t="s">
        <v>291</v>
      </c>
      <c r="BP32" s="13">
        <f>VLOOKUP('Base V0'!BP32,'Classificação Criterio Brasil'!X:Y,2,FALSE)</f>
        <v>5</v>
      </c>
    </row>
    <row r="33" ht="15.75" customHeight="1">
      <c r="A33" s="9">
        <v>45423.776789930555</v>
      </c>
      <c r="B33" s="5" t="s">
        <v>43</v>
      </c>
      <c r="C33" s="5">
        <f>VLOOKUP('Base V0'!C33,'DE PARAS'!C:BT,70,FALSE)</f>
        <v>3</v>
      </c>
      <c r="D33" s="5" t="s">
        <v>43</v>
      </c>
      <c r="E33" s="5">
        <f>COUNTIF('Base V0'!$E33,"*"&amp;Contem!A$2&amp;"*")</f>
        <v>0</v>
      </c>
      <c r="F33" s="5">
        <f>COUNTIF('Base V0'!$E33,"*"&amp;Contem!B$2&amp;"*")</f>
        <v>0</v>
      </c>
      <c r="G33" s="5">
        <f>COUNTIF('Base V0'!$E33,"*"&amp;Contem!C$2&amp;"*")</f>
        <v>1</v>
      </c>
      <c r="H33" s="5">
        <f>COUNTIF('Base V0'!$E33,"*"&amp;Contem!D$2&amp;"*")</f>
        <v>0</v>
      </c>
      <c r="I33" s="5">
        <f>VLOOKUP('Base V0'!I33,'DE PARAS'!I:BZ,70,FALSE)</f>
        <v>1</v>
      </c>
      <c r="J33" s="5">
        <f>COUNTIF('Base V0'!$J33,"*"&amp;Contem!G$2&amp;"*")</f>
        <v>0</v>
      </c>
      <c r="K33" s="5">
        <f>COUNTIF('Base V0'!$J33,"*"&amp;Contem!H$2&amp;"*")</f>
        <v>0</v>
      </c>
      <c r="L33" s="5">
        <f>COUNTIF('Base V0'!$J33,"*"&amp;Contem!I$2&amp;"*")</f>
        <v>1</v>
      </c>
      <c r="M33" s="5">
        <f>COUNTIF('Base V0'!$J33,"*"&amp;Contem!J$2&amp;"*")</f>
        <v>0</v>
      </c>
      <c r="N33" s="5">
        <f>COUNTIF('Base V0'!$J33,"*"&amp;Contem!K$2&amp;"*")</f>
        <v>0</v>
      </c>
      <c r="O33" s="5">
        <f>COUNTIF('Base V0'!$J33,"*"&amp;Contem!L$2&amp;"*")</f>
        <v>0</v>
      </c>
      <c r="P33" s="5">
        <f>VLOOKUP('Base V0'!P33,'DE PARAS'!P:CG,70,FALSE)</f>
        <v>4</v>
      </c>
      <c r="Q33" s="5">
        <f>IFERROR(VLOOKUP('Base V0'!Q33,'DE PARAS'!Q:CH,70,FALSE),99)</f>
        <v>99</v>
      </c>
      <c r="R33" s="5">
        <f>IFERROR(VLOOKUP('Base V0'!R33,'DE PARAS'!R:CI,70,FALSE),99)</f>
        <v>99</v>
      </c>
      <c r="S33" s="5">
        <v>3.0</v>
      </c>
      <c r="T33" s="5">
        <v>4.0</v>
      </c>
      <c r="U33" s="5">
        <v>5.0</v>
      </c>
      <c r="V33" s="5">
        <v>4.0</v>
      </c>
      <c r="W33" s="5">
        <f>VLOOKUP('Base V0'!W33,'DE PARAS'!W:CN,70,FALSE)</f>
        <v>3</v>
      </c>
      <c r="X33" s="5">
        <f>VLOOKUP('Base V0'!X33,'DE PARAS'!X:CO,70,FALSE)</f>
        <v>12</v>
      </c>
      <c r="Y33" s="5">
        <f>IFERROR(VLOOKUP('Base V0'!Y33,'DE PARAS'!Y:CP,70,FALSE),99)</f>
        <v>13</v>
      </c>
      <c r="Z33" s="5">
        <f>IFERROR(VLOOKUP('Base V0'!Z33,'DE PARAS'!Z:CQ,70,FALSE),99)</f>
        <v>99</v>
      </c>
      <c r="AA33" s="5">
        <f>VLOOKUP('Base V0'!AA33,'DE PARAS'!AA:CR,70,FALSE)</f>
        <v>5</v>
      </c>
      <c r="AB33" s="5">
        <f>VLOOKUP('Base V0'!AB33,'DE PARAS'!AB:CS,70,FALSE)</f>
        <v>2</v>
      </c>
      <c r="AC33" s="5">
        <f>VLOOKUP('Base V0'!AC33,'DE PARAS'!AC:CT,70,FALSE)</f>
        <v>16</v>
      </c>
      <c r="AD33" s="5">
        <f>IFERROR(VLOOKUP('Base V0'!AD33,'DE PARAS'!AD:CU,70,FALSE),99)</f>
        <v>5</v>
      </c>
      <c r="AE33" s="5">
        <f>IFERROR(VLOOKUP('Base V0'!AE33,'DE PARAS'!AE:CV,70,FALSE),99)</f>
        <v>99</v>
      </c>
      <c r="AF33" s="5">
        <v>3.0</v>
      </c>
      <c r="AG33" s="5">
        <v>4.0</v>
      </c>
      <c r="AH33" s="5">
        <v>5.0</v>
      </c>
      <c r="AI33" s="5">
        <v>5.0</v>
      </c>
      <c r="AJ33" s="5">
        <v>4.0</v>
      </c>
      <c r="AK33" s="5">
        <f>VLOOKUP('Base V0'!AK33,'DE PARAS'!AK:DB,70,FALSE)</f>
        <v>2</v>
      </c>
      <c r="AL33" s="5">
        <f>VLOOKUP('Base V0'!AL33,'DE PARAS'!AL:DC,70,FALSE)</f>
        <v>7</v>
      </c>
      <c r="AM33" s="5">
        <f>IFERROR(VLOOKUP('Base V0'!AM33,'DE PARAS'!AM:DD,70,FALSE),99)</f>
        <v>14</v>
      </c>
      <c r="AN33" s="5">
        <f>IFERROR(VLOOKUP('Base V0'!AN33,'DE PARAS'!AN:DE,70,FALSE),99)</f>
        <v>99</v>
      </c>
      <c r="AO33" s="5">
        <f>VLOOKUP('Base V0'!AO33,'DE PARAS'!AO:DF,70,FALSE)</f>
        <v>5</v>
      </c>
      <c r="AP33" s="5">
        <f>VLOOKUP('Base V0'!AP33,'DE PARAS'!AP:DG,70,FALSE)</f>
        <v>6</v>
      </c>
      <c r="AQ33" s="5">
        <f>IFERROR(VLOOKUP('Base V0'!AQ33,'DE PARAS'!AQ:DH,70,FALSE),99)</f>
        <v>99</v>
      </c>
      <c r="AR33" s="5">
        <f>VLOOKUP('Base V0'!AR33,'DE PARAS'!AR:DI,70,FALSE)</f>
        <v>5</v>
      </c>
      <c r="AS33" s="5">
        <f>VLOOKUP('Base V0'!AS33,'DE PARAS'!AS:DJ,70,FALSE)</f>
        <v>5</v>
      </c>
      <c r="AT33" s="5">
        <f>IFERROR(VLOOKUP('Base V0'!AT33,'DE PARAS'!AT:DK,70,FALSE),99)</f>
        <v>99</v>
      </c>
      <c r="AU33" s="5">
        <f>IFERROR(VLOOKUP('Base V0'!AU33,'DE PARAS'!AU:DL,70,FALSE),99)</f>
        <v>99</v>
      </c>
      <c r="AV33" s="5">
        <v>1.0</v>
      </c>
      <c r="AW33" s="5">
        <v>0.0</v>
      </c>
      <c r="AX33" s="5">
        <v>1.0</v>
      </c>
      <c r="AY33" s="5" t="s">
        <v>59</v>
      </c>
      <c r="AZ33" s="5">
        <v>1.0</v>
      </c>
      <c r="BA33" s="5">
        <v>1.0</v>
      </c>
      <c r="BB33" s="5">
        <v>1.0</v>
      </c>
      <c r="BC33" s="5">
        <v>1.0</v>
      </c>
      <c r="BD33" s="5">
        <v>0.0</v>
      </c>
      <c r="BE33" s="5">
        <v>1.0</v>
      </c>
      <c r="BF33" s="5">
        <v>0.0</v>
      </c>
      <c r="BG33" s="5">
        <v>1.0</v>
      </c>
      <c r="BH33" s="5" t="s">
        <v>60</v>
      </c>
      <c r="BI33" s="5" t="s">
        <v>61</v>
      </c>
      <c r="BJ33" s="5" t="s">
        <v>62</v>
      </c>
      <c r="BK33" s="5">
        <v>30.0</v>
      </c>
      <c r="BL33" s="5">
        <f>VLOOKUP('Base V0'!BL33,'DE PARAS'!BL:EC,70,FALSE)</f>
        <v>2</v>
      </c>
      <c r="BM33" s="5">
        <f>VLOOKUP('Base V0'!BM33,'DE PARAS'!BM:ED,70,FALSE)</f>
        <v>6</v>
      </c>
      <c r="BN33" s="5">
        <v>1.1950581298E10</v>
      </c>
      <c r="BO33" s="5" t="s">
        <v>298</v>
      </c>
      <c r="BP33" s="13">
        <f>VLOOKUP('Base V0'!BP33,'Classificação Criterio Brasil'!X:Y,2,FALSE)</f>
        <v>4</v>
      </c>
    </row>
    <row r="34" ht="15.75" customHeight="1">
      <c r="A34" s="9">
        <v>45423.80379496528</v>
      </c>
      <c r="B34" s="5" t="s">
        <v>43</v>
      </c>
      <c r="C34" s="5">
        <f>VLOOKUP('Base V0'!C34,'DE PARAS'!C:BT,70,FALSE)</f>
        <v>1</v>
      </c>
      <c r="D34" s="5" t="s">
        <v>43</v>
      </c>
      <c r="E34" s="5">
        <f>COUNTIF('Base V0'!$E34,"*"&amp;Contem!A$2&amp;"*")</f>
        <v>0</v>
      </c>
      <c r="F34" s="5">
        <f>COUNTIF('Base V0'!$E34,"*"&amp;Contem!B$2&amp;"*")</f>
        <v>0</v>
      </c>
      <c r="G34" s="5">
        <f>COUNTIF('Base V0'!$E34,"*"&amp;Contem!C$2&amp;"*")</f>
        <v>1</v>
      </c>
      <c r="H34" s="5">
        <f>COUNTIF('Base V0'!$E34,"*"&amp;Contem!D$2&amp;"*")</f>
        <v>0</v>
      </c>
      <c r="I34" s="5">
        <f>VLOOKUP('Base V0'!I34,'DE PARAS'!I:BZ,70,FALSE)</f>
        <v>1</v>
      </c>
      <c r="J34" s="5">
        <f>COUNTIF('Base V0'!$J34,"*"&amp;Contem!G$2&amp;"*")</f>
        <v>0</v>
      </c>
      <c r="K34" s="5">
        <f>COUNTIF('Base V0'!$J34,"*"&amp;Contem!H$2&amp;"*")</f>
        <v>0</v>
      </c>
      <c r="L34" s="5">
        <f>COUNTIF('Base V0'!$J34,"*"&amp;Contem!I$2&amp;"*")</f>
        <v>1</v>
      </c>
      <c r="M34" s="5">
        <f>COUNTIF('Base V0'!$J34,"*"&amp;Contem!J$2&amp;"*")</f>
        <v>0</v>
      </c>
      <c r="N34" s="5">
        <f>COUNTIF('Base V0'!$J34,"*"&amp;Contem!K$2&amp;"*")</f>
        <v>0</v>
      </c>
      <c r="O34" s="5">
        <f>COUNTIF('Base V0'!$J34,"*"&amp;Contem!L$2&amp;"*")</f>
        <v>0</v>
      </c>
      <c r="P34" s="5">
        <f>VLOOKUP('Base V0'!P34,'DE PARAS'!P:CG,70,FALSE)</f>
        <v>16</v>
      </c>
      <c r="Q34" s="5">
        <f>IFERROR(VLOOKUP('Base V0'!Q34,'DE PARAS'!Q:CH,70,FALSE),99)</f>
        <v>9</v>
      </c>
      <c r="R34" s="5">
        <f>IFERROR(VLOOKUP('Base V0'!R34,'DE PARAS'!R:CI,70,FALSE),99)</f>
        <v>99</v>
      </c>
      <c r="S34" s="5">
        <v>3.0</v>
      </c>
      <c r="T34" s="5">
        <v>4.0</v>
      </c>
      <c r="U34" s="5">
        <v>5.0</v>
      </c>
      <c r="V34" s="5">
        <v>3.0</v>
      </c>
      <c r="W34" s="5">
        <f>VLOOKUP('Base V0'!W34,'DE PARAS'!W:CN,70,FALSE)</f>
        <v>2</v>
      </c>
      <c r="X34" s="5">
        <f>VLOOKUP('Base V0'!X34,'DE PARAS'!X:CO,70,FALSE)</f>
        <v>6</v>
      </c>
      <c r="Y34" s="5">
        <f>IFERROR(VLOOKUP('Base V0'!Y34,'DE PARAS'!Y:CP,70,FALSE),99)</f>
        <v>99</v>
      </c>
      <c r="Z34" s="5">
        <f>IFERROR(VLOOKUP('Base V0'!Z34,'DE PARAS'!Z:CQ,70,FALSE),99)</f>
        <v>99</v>
      </c>
      <c r="AA34" s="5">
        <f>VLOOKUP('Base V0'!AA34,'DE PARAS'!AA:CR,70,FALSE)</f>
        <v>5</v>
      </c>
      <c r="AB34" s="5">
        <f>VLOOKUP('Base V0'!AB34,'DE PARAS'!AB:CS,70,FALSE)</f>
        <v>5</v>
      </c>
      <c r="AC34" s="5">
        <f>VLOOKUP('Base V0'!AC34,'DE PARAS'!AC:CT,70,FALSE)</f>
        <v>16</v>
      </c>
      <c r="AD34" s="5">
        <f>IFERROR(VLOOKUP('Base V0'!AD34,'DE PARAS'!AD:CU,70,FALSE),99)</f>
        <v>5</v>
      </c>
      <c r="AE34" s="5">
        <f>IFERROR(VLOOKUP('Base V0'!AE34,'DE PARAS'!AE:CV,70,FALSE),99)</f>
        <v>99</v>
      </c>
      <c r="AF34" s="5">
        <v>1.0</v>
      </c>
      <c r="AG34" s="5">
        <v>5.0</v>
      </c>
      <c r="AH34" s="5">
        <v>5.0</v>
      </c>
      <c r="AI34" s="5">
        <v>5.0</v>
      </c>
      <c r="AJ34" s="5">
        <v>2.0</v>
      </c>
      <c r="AK34" s="5">
        <f>VLOOKUP('Base V0'!AK34,'DE PARAS'!AK:DB,70,FALSE)</f>
        <v>2</v>
      </c>
      <c r="AL34" s="5">
        <f>VLOOKUP('Base V0'!AL34,'DE PARAS'!AL:DC,70,FALSE)</f>
        <v>16</v>
      </c>
      <c r="AM34" s="5">
        <f>IFERROR(VLOOKUP('Base V0'!AM34,'DE PARAS'!AM:DD,70,FALSE),99)</f>
        <v>99</v>
      </c>
      <c r="AN34" s="5">
        <f>IFERROR(VLOOKUP('Base V0'!AN34,'DE PARAS'!AN:DE,70,FALSE),99)</f>
        <v>99</v>
      </c>
      <c r="AO34" s="5">
        <f>VLOOKUP('Base V0'!AO34,'DE PARAS'!AO:DF,70,FALSE)</f>
        <v>5</v>
      </c>
      <c r="AP34" s="5">
        <f>VLOOKUP('Base V0'!AP34,'DE PARAS'!AP:DG,70,FALSE)</f>
        <v>2</v>
      </c>
      <c r="AQ34" s="5">
        <f>IFERROR(VLOOKUP('Base V0'!AQ34,'DE PARAS'!AQ:DH,70,FALSE),99)</f>
        <v>99</v>
      </c>
      <c r="AR34" s="5">
        <f>VLOOKUP('Base V0'!AR34,'DE PARAS'!AR:DI,70,FALSE)</f>
        <v>4</v>
      </c>
      <c r="AS34" s="5">
        <f>VLOOKUP('Base V0'!AS34,'DE PARAS'!AS:DJ,70,FALSE)</f>
        <v>7</v>
      </c>
      <c r="AT34" s="5">
        <f>IFERROR(VLOOKUP('Base V0'!AT34,'DE PARAS'!AT:DK,70,FALSE),99)</f>
        <v>8</v>
      </c>
      <c r="AU34" s="5">
        <f>IFERROR(VLOOKUP('Base V0'!AU34,'DE PARAS'!AU:DL,70,FALSE),99)</f>
        <v>99</v>
      </c>
      <c r="AV34" s="5" t="s">
        <v>59</v>
      </c>
      <c r="AW34" s="5">
        <v>1.0</v>
      </c>
      <c r="AX34" s="5">
        <v>2.0</v>
      </c>
      <c r="AY34" s="5" t="s">
        <v>59</v>
      </c>
      <c r="AZ34" s="5">
        <v>0.0</v>
      </c>
      <c r="BA34" s="5">
        <v>1.0</v>
      </c>
      <c r="BB34" s="5">
        <v>1.0</v>
      </c>
      <c r="BC34" s="5">
        <v>1.0</v>
      </c>
      <c r="BD34" s="5">
        <v>2.0</v>
      </c>
      <c r="BE34" s="5">
        <v>1.0</v>
      </c>
      <c r="BF34" s="5">
        <v>1.0</v>
      </c>
      <c r="BG34" s="5">
        <v>1.0</v>
      </c>
      <c r="BH34" s="5" t="s">
        <v>60</v>
      </c>
      <c r="BI34" s="5" t="s">
        <v>61</v>
      </c>
      <c r="BJ34" s="5" t="s">
        <v>62</v>
      </c>
      <c r="BK34" s="5">
        <v>21.0</v>
      </c>
      <c r="BL34" s="5">
        <f>VLOOKUP('Base V0'!BL34,'DE PARAS'!BL:EC,70,FALSE)</f>
        <v>2</v>
      </c>
      <c r="BM34" s="5">
        <f>VLOOKUP('Base V0'!BM34,'DE PARAS'!BM:ED,70,FALSE)</f>
        <v>5</v>
      </c>
      <c r="BN34" s="5">
        <v>1.1999565335E11</v>
      </c>
      <c r="BO34" s="5" t="s">
        <v>305</v>
      </c>
      <c r="BP34" s="13">
        <f>VLOOKUP('Base V0'!BP34,'Classificação Criterio Brasil'!X:Y,2,FALSE)</f>
        <v>5</v>
      </c>
    </row>
    <row r="35" ht="15.75" customHeight="1">
      <c r="A35" s="9">
        <v>45423.80387523148</v>
      </c>
      <c r="B35" s="5" t="s">
        <v>43</v>
      </c>
      <c r="C35" s="5">
        <f>VLOOKUP('Base V0'!C35,'DE PARAS'!C:BT,70,FALSE)</f>
        <v>1</v>
      </c>
      <c r="D35" s="5" t="s">
        <v>43</v>
      </c>
      <c r="E35" s="5">
        <f>COUNTIF('Base V0'!$E35,"*"&amp;Contem!A$2&amp;"*")</f>
        <v>1</v>
      </c>
      <c r="F35" s="5">
        <f>COUNTIF('Base V0'!$E35,"*"&amp;Contem!B$2&amp;"*")</f>
        <v>0</v>
      </c>
      <c r="G35" s="5">
        <f>COUNTIF('Base V0'!$E35,"*"&amp;Contem!C$2&amp;"*")</f>
        <v>1</v>
      </c>
      <c r="H35" s="5">
        <f>COUNTIF('Base V0'!$E35,"*"&amp;Contem!D$2&amp;"*")</f>
        <v>0</v>
      </c>
      <c r="I35" s="5">
        <f>VLOOKUP('Base V0'!I35,'DE PARAS'!I:BZ,70,FALSE)</f>
        <v>1</v>
      </c>
      <c r="J35" s="5">
        <f>COUNTIF('Base V0'!$J35,"*"&amp;Contem!G$2&amp;"*")</f>
        <v>1</v>
      </c>
      <c r="K35" s="5">
        <f>COUNTIF('Base V0'!$J35,"*"&amp;Contem!H$2&amp;"*")</f>
        <v>0</v>
      </c>
      <c r="L35" s="5">
        <f>COUNTIF('Base V0'!$J35,"*"&amp;Contem!I$2&amp;"*")</f>
        <v>1</v>
      </c>
      <c r="M35" s="5">
        <f>COUNTIF('Base V0'!$J35,"*"&amp;Contem!J$2&amp;"*")</f>
        <v>0</v>
      </c>
      <c r="N35" s="5">
        <f>COUNTIF('Base V0'!$J35,"*"&amp;Contem!K$2&amp;"*")</f>
        <v>0</v>
      </c>
      <c r="O35" s="5">
        <f>COUNTIF('Base V0'!$J35,"*"&amp;Contem!L$2&amp;"*")</f>
        <v>0</v>
      </c>
      <c r="P35" s="5">
        <f>VLOOKUP('Base V0'!P35,'DE PARAS'!P:CG,70,FALSE)</f>
        <v>16</v>
      </c>
      <c r="Q35" s="5">
        <f>IFERROR(VLOOKUP('Base V0'!Q35,'DE PARAS'!Q:CH,70,FALSE),99)</f>
        <v>12</v>
      </c>
      <c r="R35" s="5">
        <f>IFERROR(VLOOKUP('Base V0'!R35,'DE PARAS'!R:CI,70,FALSE),99)</f>
        <v>99</v>
      </c>
      <c r="S35" s="5">
        <v>4.0</v>
      </c>
      <c r="T35" s="5">
        <v>4.0</v>
      </c>
      <c r="U35" s="5">
        <v>5.0</v>
      </c>
      <c r="V35" s="5">
        <v>3.0</v>
      </c>
      <c r="W35" s="5">
        <f>VLOOKUP('Base V0'!W35,'DE PARAS'!W:CN,70,FALSE)</f>
        <v>3</v>
      </c>
      <c r="X35" s="5">
        <f>VLOOKUP('Base V0'!X35,'DE PARAS'!X:CO,70,FALSE)</f>
        <v>8</v>
      </c>
      <c r="Y35" s="5">
        <f>IFERROR(VLOOKUP('Base V0'!Y35,'DE PARAS'!Y:CP,70,FALSE),99)</f>
        <v>99</v>
      </c>
      <c r="Z35" s="5">
        <f>IFERROR(VLOOKUP('Base V0'!Z35,'DE PARAS'!Z:CQ,70,FALSE),99)</f>
        <v>99</v>
      </c>
      <c r="AA35" s="5">
        <f>VLOOKUP('Base V0'!AA35,'DE PARAS'!AA:CR,70,FALSE)</f>
        <v>5</v>
      </c>
      <c r="AB35" s="5">
        <f>VLOOKUP('Base V0'!AB35,'DE PARAS'!AB:CS,70,FALSE)</f>
        <v>2</v>
      </c>
      <c r="AC35" s="5">
        <f>VLOOKUP('Base V0'!AC35,'DE PARAS'!AC:CT,70,FALSE)</f>
        <v>9</v>
      </c>
      <c r="AD35" s="5">
        <f>IFERROR(VLOOKUP('Base V0'!AD35,'DE PARAS'!AD:CU,70,FALSE),99)</f>
        <v>99</v>
      </c>
      <c r="AE35" s="5">
        <f>IFERROR(VLOOKUP('Base V0'!AE35,'DE PARAS'!AE:CV,70,FALSE),99)</f>
        <v>99</v>
      </c>
      <c r="AF35" s="5">
        <v>4.0</v>
      </c>
      <c r="AG35" s="5">
        <v>5.0</v>
      </c>
      <c r="AH35" s="5">
        <v>5.0</v>
      </c>
      <c r="AI35" s="5">
        <v>5.0</v>
      </c>
      <c r="AJ35" s="5">
        <v>2.0</v>
      </c>
      <c r="AK35" s="5">
        <f>VLOOKUP('Base V0'!AK35,'DE PARAS'!AK:DB,70,FALSE)</f>
        <v>1</v>
      </c>
      <c r="AL35" s="5">
        <f>VLOOKUP('Base V0'!AL35,'DE PARAS'!AL:DC,70,FALSE)</f>
        <v>4</v>
      </c>
      <c r="AM35" s="5">
        <f>IFERROR(VLOOKUP('Base V0'!AM35,'DE PARAS'!AM:DD,70,FALSE),99)</f>
        <v>99</v>
      </c>
      <c r="AN35" s="5">
        <f>IFERROR(VLOOKUP('Base V0'!AN35,'DE PARAS'!AN:DE,70,FALSE),99)</f>
        <v>99</v>
      </c>
      <c r="AO35" s="5">
        <f>VLOOKUP('Base V0'!AO35,'DE PARAS'!AO:DF,70,FALSE)</f>
        <v>5</v>
      </c>
      <c r="AP35" s="5">
        <f>VLOOKUP('Base V0'!AP35,'DE PARAS'!AP:DG,70,FALSE)</f>
        <v>6</v>
      </c>
      <c r="AQ35" s="5">
        <f>IFERROR(VLOOKUP('Base V0'!AQ35,'DE PARAS'!AQ:DH,70,FALSE),99)</f>
        <v>99</v>
      </c>
      <c r="AR35" s="5">
        <f>VLOOKUP('Base V0'!AR35,'DE PARAS'!AR:DI,70,FALSE)</f>
        <v>5</v>
      </c>
      <c r="AS35" s="5">
        <f>VLOOKUP('Base V0'!AS35,'DE PARAS'!AS:DJ,70,FALSE)</f>
        <v>7</v>
      </c>
      <c r="AT35" s="5">
        <f>IFERROR(VLOOKUP('Base V0'!AT35,'DE PARAS'!AT:DK,70,FALSE),99)</f>
        <v>99</v>
      </c>
      <c r="AU35" s="5">
        <f>IFERROR(VLOOKUP('Base V0'!AU35,'DE PARAS'!AU:DL,70,FALSE),99)</f>
        <v>99</v>
      </c>
      <c r="AV35" s="5" t="s">
        <v>59</v>
      </c>
      <c r="AW35" s="5">
        <v>0.0</v>
      </c>
      <c r="AX35" s="5">
        <v>2.0</v>
      </c>
      <c r="AY35" s="5">
        <v>1.0</v>
      </c>
      <c r="AZ35" s="5">
        <v>0.0</v>
      </c>
      <c r="BA35" s="5">
        <v>1.0</v>
      </c>
      <c r="BB35" s="5">
        <v>1.0</v>
      </c>
      <c r="BC35" s="5">
        <v>1.0</v>
      </c>
      <c r="BD35" s="5">
        <v>0.0</v>
      </c>
      <c r="BE35" s="5">
        <v>1.0</v>
      </c>
      <c r="BF35" s="5">
        <v>1.0</v>
      </c>
      <c r="BG35" s="5">
        <v>0.0</v>
      </c>
      <c r="BH35" s="5" t="s">
        <v>60</v>
      </c>
      <c r="BI35" s="5" t="s">
        <v>61</v>
      </c>
      <c r="BJ35" s="5" t="s">
        <v>90</v>
      </c>
      <c r="BK35" s="5">
        <v>20.0</v>
      </c>
      <c r="BL35" s="5">
        <f>VLOOKUP('Base V0'!BL35,'DE PARAS'!BL:EC,70,FALSE)</f>
        <v>1</v>
      </c>
      <c r="BM35" s="5">
        <f>VLOOKUP('Base V0'!BM35,'DE PARAS'!BM:ED,70,FALSE)</f>
        <v>4</v>
      </c>
      <c r="BN35" s="5">
        <v>1.1964938947E10</v>
      </c>
      <c r="BO35" s="5" t="s">
        <v>315</v>
      </c>
      <c r="BP35" s="13">
        <f>VLOOKUP('Base V0'!BP35,'Classificação Criterio Brasil'!X:Y,2,FALSE)</f>
        <v>4</v>
      </c>
    </row>
    <row r="36" ht="15.75" customHeight="1">
      <c r="A36" s="9">
        <v>45430.53838857639</v>
      </c>
      <c r="B36" s="5" t="s">
        <v>43</v>
      </c>
      <c r="C36" s="5">
        <f>VLOOKUP('Base V0'!C36,'DE PARAS'!C:BT,70,FALSE)</f>
        <v>3</v>
      </c>
      <c r="D36" s="5" t="s">
        <v>43</v>
      </c>
      <c r="E36" s="5">
        <f>COUNTIF('Base V0'!$E36,"*"&amp;Contem!A$2&amp;"*")</f>
        <v>0</v>
      </c>
      <c r="F36" s="5">
        <f>COUNTIF('Base V0'!$E36,"*"&amp;Contem!B$2&amp;"*")</f>
        <v>0</v>
      </c>
      <c r="G36" s="5">
        <f>COUNTIF('Base V0'!$E36,"*"&amp;Contem!C$2&amp;"*")</f>
        <v>1</v>
      </c>
      <c r="H36" s="5">
        <f>COUNTIF('Base V0'!$E36,"*"&amp;Contem!D$2&amp;"*")</f>
        <v>0</v>
      </c>
      <c r="I36" s="5">
        <f>VLOOKUP('Base V0'!I36,'DE PARAS'!I:BZ,70,FALSE)</f>
        <v>1</v>
      </c>
      <c r="J36" s="5">
        <f>COUNTIF('Base V0'!$J36,"*"&amp;Contem!G$2&amp;"*")</f>
        <v>1</v>
      </c>
      <c r="K36" s="5">
        <f>COUNTIF('Base V0'!$J36,"*"&amp;Contem!H$2&amp;"*")</f>
        <v>0</v>
      </c>
      <c r="L36" s="5">
        <f>COUNTIF('Base V0'!$J36,"*"&amp;Contem!I$2&amp;"*")</f>
        <v>0</v>
      </c>
      <c r="M36" s="5">
        <f>COUNTIF('Base V0'!$J36,"*"&amp;Contem!J$2&amp;"*")</f>
        <v>0</v>
      </c>
      <c r="N36" s="5">
        <f>COUNTIF('Base V0'!$J36,"*"&amp;Contem!K$2&amp;"*")</f>
        <v>0</v>
      </c>
      <c r="O36" s="5">
        <f>COUNTIF('Base V0'!$J36,"*"&amp;Contem!L$2&amp;"*")</f>
        <v>0</v>
      </c>
      <c r="P36" s="5">
        <f>VLOOKUP('Base V0'!P36,'DE PARAS'!P:CG,70,FALSE)</f>
        <v>12</v>
      </c>
      <c r="Q36" s="5">
        <f>IFERROR(VLOOKUP('Base V0'!Q36,'DE PARAS'!Q:CH,70,FALSE),99)</f>
        <v>99</v>
      </c>
      <c r="R36" s="5">
        <f>IFERROR(VLOOKUP('Base V0'!R36,'DE PARAS'!R:CI,70,FALSE),99)</f>
        <v>99</v>
      </c>
      <c r="S36" s="5">
        <v>3.0</v>
      </c>
      <c r="T36" s="5">
        <v>1.0</v>
      </c>
      <c r="U36" s="5">
        <v>5.0</v>
      </c>
      <c r="V36" s="5">
        <v>5.0</v>
      </c>
      <c r="W36" s="5">
        <f>VLOOKUP('Base V0'!W36,'DE PARAS'!W:CN,70,FALSE)</f>
        <v>2</v>
      </c>
      <c r="X36" s="5">
        <f>VLOOKUP('Base V0'!X36,'DE PARAS'!X:CO,70,FALSE)</f>
        <v>4</v>
      </c>
      <c r="Y36" s="5">
        <f>IFERROR(VLOOKUP('Base V0'!Y36,'DE PARAS'!Y:CP,70,FALSE),99)</f>
        <v>99</v>
      </c>
      <c r="Z36" s="5">
        <f>IFERROR(VLOOKUP('Base V0'!Z36,'DE PARAS'!Z:CQ,70,FALSE),99)</f>
        <v>99</v>
      </c>
      <c r="AA36" s="5">
        <f>VLOOKUP('Base V0'!AA36,'DE PARAS'!AA:CR,70,FALSE)</f>
        <v>5</v>
      </c>
      <c r="AB36" s="5">
        <f>VLOOKUP('Base V0'!AB36,'DE PARAS'!AB:CS,70,FALSE)</f>
        <v>5</v>
      </c>
      <c r="AC36" s="5">
        <f>VLOOKUP('Base V0'!AC36,'DE PARAS'!AC:CT,70,FALSE)</f>
        <v>1</v>
      </c>
      <c r="AD36" s="5">
        <f>IFERROR(VLOOKUP('Base V0'!AD36,'DE PARAS'!AD:CU,70,FALSE),99)</f>
        <v>99</v>
      </c>
      <c r="AE36" s="5">
        <f>IFERROR(VLOOKUP('Base V0'!AE36,'DE PARAS'!AE:CV,70,FALSE),99)</f>
        <v>99</v>
      </c>
      <c r="AF36" s="5">
        <v>4.0</v>
      </c>
      <c r="AG36" s="5">
        <v>5.0</v>
      </c>
      <c r="AH36" s="5">
        <v>4.0</v>
      </c>
      <c r="AI36" s="5">
        <v>4.0</v>
      </c>
      <c r="AJ36" s="5">
        <v>3.0</v>
      </c>
      <c r="AK36" s="5">
        <f>VLOOKUP('Base V0'!AK36,'DE PARAS'!AK:DB,70,FALSE)</f>
        <v>2</v>
      </c>
      <c r="AL36" s="5">
        <f>VLOOKUP('Base V0'!AL36,'DE PARAS'!AL:DC,70,FALSE)</f>
        <v>9</v>
      </c>
      <c r="AM36" s="5">
        <f>IFERROR(VLOOKUP('Base V0'!AM36,'DE PARAS'!AM:DD,70,FALSE),99)</f>
        <v>99</v>
      </c>
      <c r="AN36" s="5">
        <f>IFERROR(VLOOKUP('Base V0'!AN36,'DE PARAS'!AN:DE,70,FALSE),99)</f>
        <v>99</v>
      </c>
      <c r="AO36" s="5">
        <f>VLOOKUP('Base V0'!AO36,'DE PARAS'!AO:DF,70,FALSE)</f>
        <v>5</v>
      </c>
      <c r="AP36" s="5">
        <f>VLOOKUP('Base V0'!AP36,'DE PARAS'!AP:DG,70,FALSE)</f>
        <v>12</v>
      </c>
      <c r="AQ36" s="5">
        <f>IFERROR(VLOOKUP('Base V0'!AQ36,'DE PARAS'!AQ:DH,70,FALSE),99)</f>
        <v>99</v>
      </c>
      <c r="AR36" s="5">
        <f>VLOOKUP('Base V0'!AR36,'DE PARAS'!AR:DI,70,FALSE)</f>
        <v>4</v>
      </c>
      <c r="AS36" s="5">
        <f>VLOOKUP('Base V0'!AS36,'DE PARAS'!AS:DJ,70,FALSE)</f>
        <v>8</v>
      </c>
      <c r="AT36" s="5">
        <f>IFERROR(VLOOKUP('Base V0'!AT36,'DE PARAS'!AT:DK,70,FALSE),99)</f>
        <v>2</v>
      </c>
      <c r="AU36" s="5">
        <f>IFERROR(VLOOKUP('Base V0'!AU36,'DE PARAS'!AU:DL,70,FALSE),99)</f>
        <v>99</v>
      </c>
      <c r="AV36" s="5">
        <v>2.0</v>
      </c>
      <c r="AW36" s="5">
        <v>0.0</v>
      </c>
      <c r="AX36" s="5">
        <v>1.0</v>
      </c>
      <c r="AY36" s="5">
        <v>3.0</v>
      </c>
      <c r="AZ36" s="5">
        <v>1.0</v>
      </c>
      <c r="BA36" s="5">
        <v>2.0</v>
      </c>
      <c r="BB36" s="5">
        <v>1.0</v>
      </c>
      <c r="BC36" s="5">
        <v>1.0</v>
      </c>
      <c r="BD36" s="5">
        <v>0.0</v>
      </c>
      <c r="BE36" s="5">
        <v>1.0</v>
      </c>
      <c r="BF36" s="5">
        <v>0.0</v>
      </c>
      <c r="BG36" s="5">
        <v>0.0</v>
      </c>
      <c r="BH36" s="5" t="s">
        <v>60</v>
      </c>
      <c r="BI36" s="5" t="s">
        <v>61</v>
      </c>
      <c r="BJ36" s="5" t="s">
        <v>62</v>
      </c>
      <c r="BK36" s="5">
        <v>31.0</v>
      </c>
      <c r="BL36" s="5">
        <f>VLOOKUP('Base V0'!BL36,'DE PARAS'!BL:EC,70,FALSE)</f>
        <v>1</v>
      </c>
      <c r="BM36" s="5">
        <f>VLOOKUP('Base V0'!BM36,'DE PARAS'!BM:ED,70,FALSE)</f>
        <v>6</v>
      </c>
      <c r="BN36" s="5">
        <v>9.64159638E8</v>
      </c>
      <c r="BO36" s="5" t="s">
        <v>322</v>
      </c>
      <c r="BP36" s="13">
        <f>VLOOKUP('Base V0'!BP36,'Classificação Criterio Brasil'!X:Y,2,FALSE)</f>
        <v>4</v>
      </c>
    </row>
    <row r="37" ht="15.75" customHeight="1">
      <c r="A37" s="9">
        <v>45430.538470983796</v>
      </c>
      <c r="B37" s="5" t="s">
        <v>43</v>
      </c>
      <c r="C37" s="5">
        <f>VLOOKUP('Base V0'!C37,'DE PARAS'!C:BT,70,FALSE)</f>
        <v>3</v>
      </c>
      <c r="D37" s="5" t="s">
        <v>43</v>
      </c>
      <c r="E37" s="5">
        <f>COUNTIF('Base V0'!$E37,"*"&amp;Contem!A$2&amp;"*")</f>
        <v>0</v>
      </c>
      <c r="F37" s="5">
        <f>COUNTIF('Base V0'!$E37,"*"&amp;Contem!B$2&amp;"*")</f>
        <v>0</v>
      </c>
      <c r="G37" s="5">
        <f>COUNTIF('Base V0'!$E37,"*"&amp;Contem!C$2&amp;"*")</f>
        <v>1</v>
      </c>
      <c r="H37" s="5">
        <f>COUNTIF('Base V0'!$E37,"*"&amp;Contem!D$2&amp;"*")</f>
        <v>0</v>
      </c>
      <c r="I37" s="5">
        <f>VLOOKUP('Base V0'!I37,'DE PARAS'!I:BZ,70,FALSE)</f>
        <v>1</v>
      </c>
      <c r="J37" s="5">
        <f>COUNTIF('Base V0'!$J37,"*"&amp;Contem!G$2&amp;"*")</f>
        <v>1</v>
      </c>
      <c r="K37" s="5">
        <f>COUNTIF('Base V0'!$J37,"*"&amp;Contem!H$2&amp;"*")</f>
        <v>0</v>
      </c>
      <c r="L37" s="5">
        <f>COUNTIF('Base V0'!$J37,"*"&amp;Contem!I$2&amp;"*")</f>
        <v>0</v>
      </c>
      <c r="M37" s="5">
        <f>COUNTIF('Base V0'!$J37,"*"&amp;Contem!J$2&amp;"*")</f>
        <v>0</v>
      </c>
      <c r="N37" s="5">
        <f>COUNTIF('Base V0'!$J37,"*"&amp;Contem!K$2&amp;"*")</f>
        <v>0</v>
      </c>
      <c r="O37" s="5">
        <f>COUNTIF('Base V0'!$J37,"*"&amp;Contem!L$2&amp;"*")</f>
        <v>0</v>
      </c>
      <c r="P37" s="5">
        <f>VLOOKUP('Base V0'!P37,'DE PARAS'!P:CG,70,FALSE)</f>
        <v>12</v>
      </c>
      <c r="Q37" s="5">
        <f>IFERROR(VLOOKUP('Base V0'!Q37,'DE PARAS'!Q:CH,70,FALSE),99)</f>
        <v>99</v>
      </c>
      <c r="R37" s="5">
        <f>IFERROR(VLOOKUP('Base V0'!R37,'DE PARAS'!R:CI,70,FALSE),99)</f>
        <v>99</v>
      </c>
      <c r="S37" s="5">
        <v>3.0</v>
      </c>
      <c r="T37" s="5">
        <v>2.0</v>
      </c>
      <c r="U37" s="5">
        <v>5.0</v>
      </c>
      <c r="V37" s="5">
        <v>4.0</v>
      </c>
      <c r="W37" s="5">
        <f>VLOOKUP('Base V0'!W37,'DE PARAS'!W:CN,70,FALSE)</f>
        <v>2</v>
      </c>
      <c r="X37" s="5">
        <f>VLOOKUP('Base V0'!X37,'DE PARAS'!X:CO,70,FALSE)</f>
        <v>4</v>
      </c>
      <c r="Y37" s="5">
        <f>IFERROR(VLOOKUP('Base V0'!Y37,'DE PARAS'!Y:CP,70,FALSE),99)</f>
        <v>99</v>
      </c>
      <c r="Z37" s="5">
        <f>IFERROR(VLOOKUP('Base V0'!Z37,'DE PARAS'!Z:CQ,70,FALSE),99)</f>
        <v>99</v>
      </c>
      <c r="AA37" s="5">
        <f>VLOOKUP('Base V0'!AA37,'DE PARAS'!AA:CR,70,FALSE)</f>
        <v>5</v>
      </c>
      <c r="AB37" s="5">
        <f>VLOOKUP('Base V0'!AB37,'DE PARAS'!AB:CS,70,FALSE)</f>
        <v>5</v>
      </c>
      <c r="AC37" s="5">
        <f>VLOOKUP('Base V0'!AC37,'DE PARAS'!AC:CT,70,FALSE)</f>
        <v>16</v>
      </c>
      <c r="AD37" s="5">
        <f>IFERROR(VLOOKUP('Base V0'!AD37,'DE PARAS'!AD:CU,70,FALSE),99)</f>
        <v>5</v>
      </c>
      <c r="AE37" s="5">
        <f>IFERROR(VLOOKUP('Base V0'!AE37,'DE PARAS'!AE:CV,70,FALSE),99)</f>
        <v>99</v>
      </c>
      <c r="AF37" s="5">
        <v>3.0</v>
      </c>
      <c r="AG37" s="5">
        <v>5.0</v>
      </c>
      <c r="AH37" s="5">
        <v>5.0</v>
      </c>
      <c r="AI37" s="5">
        <v>5.0</v>
      </c>
      <c r="AJ37" s="5">
        <v>3.0</v>
      </c>
      <c r="AK37" s="5">
        <f>VLOOKUP('Base V0'!AK37,'DE PARAS'!AK:DB,70,FALSE)</f>
        <v>2</v>
      </c>
      <c r="AL37" s="5">
        <f>VLOOKUP('Base V0'!AL37,'DE PARAS'!AL:DC,70,FALSE)</f>
        <v>14</v>
      </c>
      <c r="AM37" s="5">
        <f>IFERROR(VLOOKUP('Base V0'!AM37,'DE PARAS'!AM:DD,70,FALSE),99)</f>
        <v>6</v>
      </c>
      <c r="AN37" s="5">
        <f>IFERROR(VLOOKUP('Base V0'!AN37,'DE PARAS'!AN:DE,70,FALSE),99)</f>
        <v>99</v>
      </c>
      <c r="AO37" s="5">
        <f>VLOOKUP('Base V0'!AO37,'DE PARAS'!AO:DF,70,FALSE)</f>
        <v>5</v>
      </c>
      <c r="AP37" s="5">
        <f>VLOOKUP('Base V0'!AP37,'DE PARAS'!AP:DG,70,FALSE)</f>
        <v>6</v>
      </c>
      <c r="AQ37" s="5">
        <f>IFERROR(VLOOKUP('Base V0'!AQ37,'DE PARAS'!AQ:DH,70,FALSE),99)</f>
        <v>99</v>
      </c>
      <c r="AR37" s="5">
        <f>VLOOKUP('Base V0'!AR37,'DE PARAS'!AR:DI,70,FALSE)</f>
        <v>5</v>
      </c>
      <c r="AS37" s="5">
        <f>VLOOKUP('Base V0'!AS37,'DE PARAS'!AS:DJ,70,FALSE)</f>
        <v>8</v>
      </c>
      <c r="AT37" s="5">
        <f>IFERROR(VLOOKUP('Base V0'!AT37,'DE PARAS'!AT:DK,70,FALSE),99)</f>
        <v>99</v>
      </c>
      <c r="AU37" s="5">
        <f>IFERROR(VLOOKUP('Base V0'!AU37,'DE PARAS'!AU:DL,70,FALSE),99)</f>
        <v>99</v>
      </c>
      <c r="AV37" s="5">
        <v>2.0</v>
      </c>
      <c r="AW37" s="5">
        <v>0.0</v>
      </c>
      <c r="AX37" s="5">
        <v>1.0</v>
      </c>
      <c r="AY37" s="5">
        <v>3.0</v>
      </c>
      <c r="AZ37" s="5">
        <v>0.0</v>
      </c>
      <c r="BA37" s="5">
        <v>1.0</v>
      </c>
      <c r="BB37" s="5">
        <v>1.0</v>
      </c>
      <c r="BC37" s="5">
        <v>1.0</v>
      </c>
      <c r="BD37" s="5">
        <v>0.0</v>
      </c>
      <c r="BE37" s="5">
        <v>1.0</v>
      </c>
      <c r="BF37" s="5">
        <v>0.0</v>
      </c>
      <c r="BG37" s="5">
        <v>0.0</v>
      </c>
      <c r="BH37" s="5" t="s">
        <v>60</v>
      </c>
      <c r="BI37" s="5" t="s">
        <v>61</v>
      </c>
      <c r="BJ37" s="5" t="s">
        <v>62</v>
      </c>
      <c r="BK37" s="5">
        <v>29.0</v>
      </c>
      <c r="BL37" s="5">
        <f>VLOOKUP('Base V0'!BL37,'DE PARAS'!BL:EC,70,FALSE)</f>
        <v>2</v>
      </c>
      <c r="BM37" s="5">
        <f>VLOOKUP('Base V0'!BM37,'DE PARAS'!BM:ED,70,FALSE)</f>
        <v>5</v>
      </c>
      <c r="BN37" s="5">
        <v>9.70250314E8</v>
      </c>
      <c r="BO37" s="5" t="s">
        <v>329</v>
      </c>
      <c r="BP37" s="13">
        <f>VLOOKUP('Base V0'!BP37,'Classificação Criterio Brasil'!X:Y,2,FALSE)</f>
        <v>4</v>
      </c>
    </row>
    <row r="38" ht="15.75" customHeight="1">
      <c r="A38" s="9">
        <v>45430.56462123843</v>
      </c>
      <c r="B38" s="5" t="s">
        <v>43</v>
      </c>
      <c r="C38" s="5">
        <f>VLOOKUP('Base V0'!C38,'DE PARAS'!C:BT,70,FALSE)</f>
        <v>4</v>
      </c>
      <c r="D38" s="5" t="s">
        <v>43</v>
      </c>
      <c r="E38" s="5">
        <f>COUNTIF('Base V0'!$E38,"*"&amp;Contem!A$2&amp;"*")</f>
        <v>0</v>
      </c>
      <c r="F38" s="5">
        <f>COUNTIF('Base V0'!$E38,"*"&amp;Contem!B$2&amp;"*")</f>
        <v>0</v>
      </c>
      <c r="G38" s="5">
        <f>COUNTIF('Base V0'!$E38,"*"&amp;Contem!C$2&amp;"*")</f>
        <v>1</v>
      </c>
      <c r="H38" s="5">
        <f>COUNTIF('Base V0'!$E38,"*"&amp;Contem!D$2&amp;"*")</f>
        <v>0</v>
      </c>
      <c r="I38" s="5">
        <f>VLOOKUP('Base V0'!I38,'DE PARAS'!I:BZ,70,FALSE)</f>
        <v>1</v>
      </c>
      <c r="J38" s="5">
        <f>COUNTIF('Base V0'!$J38,"*"&amp;Contem!G$2&amp;"*")</f>
        <v>1</v>
      </c>
      <c r="K38" s="5">
        <f>COUNTIF('Base V0'!$J38,"*"&amp;Contem!H$2&amp;"*")</f>
        <v>0</v>
      </c>
      <c r="L38" s="5">
        <f>COUNTIF('Base V0'!$J38,"*"&amp;Contem!I$2&amp;"*")</f>
        <v>0</v>
      </c>
      <c r="M38" s="5">
        <f>COUNTIF('Base V0'!$J38,"*"&amp;Contem!J$2&amp;"*")</f>
        <v>0</v>
      </c>
      <c r="N38" s="5">
        <f>COUNTIF('Base V0'!$J38,"*"&amp;Contem!K$2&amp;"*")</f>
        <v>0</v>
      </c>
      <c r="O38" s="5">
        <f>COUNTIF('Base V0'!$J38,"*"&amp;Contem!L$2&amp;"*")</f>
        <v>0</v>
      </c>
      <c r="P38" s="5">
        <f>VLOOKUP('Base V0'!P38,'DE PARAS'!P:CG,70,FALSE)</f>
        <v>8</v>
      </c>
      <c r="Q38" s="5">
        <f>IFERROR(VLOOKUP('Base V0'!Q38,'DE PARAS'!Q:CH,70,FALSE),99)</f>
        <v>99</v>
      </c>
      <c r="R38" s="5">
        <f>IFERROR(VLOOKUP('Base V0'!R38,'DE PARAS'!R:CI,70,FALSE),99)</f>
        <v>99</v>
      </c>
      <c r="S38" s="5">
        <v>5.0</v>
      </c>
      <c r="T38" s="5">
        <v>3.0</v>
      </c>
      <c r="U38" s="5">
        <v>5.0</v>
      </c>
      <c r="V38" s="5">
        <v>3.0</v>
      </c>
      <c r="W38" s="5">
        <f>VLOOKUP('Base V0'!W38,'DE PARAS'!W:CN,70,FALSE)</f>
        <v>2</v>
      </c>
      <c r="X38" s="5">
        <f>VLOOKUP('Base V0'!X38,'DE PARAS'!X:CO,70,FALSE)</f>
        <v>6</v>
      </c>
      <c r="Y38" s="5">
        <f>IFERROR(VLOOKUP('Base V0'!Y38,'DE PARAS'!Y:CP,70,FALSE),99)</f>
        <v>99</v>
      </c>
      <c r="Z38" s="5">
        <f>IFERROR(VLOOKUP('Base V0'!Z38,'DE PARAS'!Z:CQ,70,FALSE),99)</f>
        <v>99</v>
      </c>
      <c r="AA38" s="5">
        <f>VLOOKUP('Base V0'!AA38,'DE PARAS'!AA:CR,70,FALSE)</f>
        <v>5</v>
      </c>
      <c r="AB38" s="5">
        <f>VLOOKUP('Base V0'!AB38,'DE PARAS'!AB:CS,70,FALSE)</f>
        <v>5</v>
      </c>
      <c r="AC38" s="5">
        <f>VLOOKUP('Base V0'!AC38,'DE PARAS'!AC:CT,70,FALSE)</f>
        <v>16</v>
      </c>
      <c r="AD38" s="5">
        <f>IFERROR(VLOOKUP('Base V0'!AD38,'DE PARAS'!AD:CU,70,FALSE),99)</f>
        <v>5</v>
      </c>
      <c r="AE38" s="5">
        <f>IFERROR(VLOOKUP('Base V0'!AE38,'DE PARAS'!AE:CV,70,FALSE),99)</f>
        <v>99</v>
      </c>
      <c r="AF38" s="5">
        <v>5.0</v>
      </c>
      <c r="AG38" s="5">
        <v>5.0</v>
      </c>
      <c r="AH38" s="5">
        <v>5.0</v>
      </c>
      <c r="AI38" s="5">
        <v>5.0</v>
      </c>
      <c r="AJ38" s="5">
        <v>5.0</v>
      </c>
      <c r="AK38" s="5">
        <f>VLOOKUP('Base V0'!AK38,'DE PARAS'!AK:DB,70,FALSE)</f>
        <v>2</v>
      </c>
      <c r="AL38" s="5">
        <f>VLOOKUP('Base V0'!AL38,'DE PARAS'!AL:DC,70,FALSE)</f>
        <v>16</v>
      </c>
      <c r="AM38" s="5">
        <f>IFERROR(VLOOKUP('Base V0'!AM38,'DE PARAS'!AM:DD,70,FALSE),99)</f>
        <v>99</v>
      </c>
      <c r="AN38" s="5">
        <f>IFERROR(VLOOKUP('Base V0'!AN38,'DE PARAS'!AN:DE,70,FALSE),99)</f>
        <v>99</v>
      </c>
      <c r="AO38" s="5">
        <f>VLOOKUP('Base V0'!AO38,'DE PARAS'!AO:DF,70,FALSE)</f>
        <v>5</v>
      </c>
      <c r="AP38" s="5">
        <f>VLOOKUP('Base V0'!AP38,'DE PARAS'!AP:DG,70,FALSE)</f>
        <v>8</v>
      </c>
      <c r="AQ38" s="5">
        <f>IFERROR(VLOOKUP('Base V0'!AQ38,'DE PARAS'!AQ:DH,70,FALSE),99)</f>
        <v>99</v>
      </c>
      <c r="AR38" s="5">
        <f>VLOOKUP('Base V0'!AR38,'DE PARAS'!AR:DI,70,FALSE)</f>
        <v>5</v>
      </c>
      <c r="AS38" s="5">
        <f>VLOOKUP('Base V0'!AS38,'DE PARAS'!AS:DJ,70,FALSE)</f>
        <v>6</v>
      </c>
      <c r="AT38" s="5">
        <f>IFERROR(VLOOKUP('Base V0'!AT38,'DE PARAS'!AT:DK,70,FALSE),99)</f>
        <v>99</v>
      </c>
      <c r="AU38" s="5">
        <f>IFERROR(VLOOKUP('Base V0'!AU38,'DE PARAS'!AU:DL,70,FALSE),99)</f>
        <v>99</v>
      </c>
      <c r="AV38" s="5">
        <v>3.0</v>
      </c>
      <c r="AW38" s="5">
        <v>0.0</v>
      </c>
      <c r="AX38" s="5">
        <v>0.0</v>
      </c>
      <c r="AY38" s="5">
        <v>1.0</v>
      </c>
      <c r="AZ38" s="5">
        <v>0.0</v>
      </c>
      <c r="BA38" s="5">
        <v>1.0</v>
      </c>
      <c r="BB38" s="5">
        <v>1.0</v>
      </c>
      <c r="BC38" s="5">
        <v>1.0</v>
      </c>
      <c r="BD38" s="5">
        <v>0.0</v>
      </c>
      <c r="BE38" s="5">
        <v>1.0</v>
      </c>
      <c r="BF38" s="5">
        <v>0.0</v>
      </c>
      <c r="BG38" s="5">
        <v>0.0</v>
      </c>
      <c r="BH38" s="5" t="s">
        <v>60</v>
      </c>
      <c r="BI38" s="5" t="s">
        <v>61</v>
      </c>
      <c r="BJ38" s="5" t="s">
        <v>336</v>
      </c>
      <c r="BK38" s="5">
        <v>59.0</v>
      </c>
      <c r="BL38" s="5">
        <f>VLOOKUP('Base V0'!BL38,'DE PARAS'!BL:EC,70,FALSE)</f>
        <v>2</v>
      </c>
      <c r="BM38" s="5">
        <f>VLOOKUP('Base V0'!BM38,'DE PARAS'!BM:ED,70,FALSE)</f>
        <v>5</v>
      </c>
      <c r="BN38" s="5">
        <v>1.1990068065E10</v>
      </c>
      <c r="BO38" s="5" t="s">
        <v>337</v>
      </c>
      <c r="BP38" s="13">
        <f>VLOOKUP('Base V0'!BP38,'Classificação Criterio Brasil'!X:Y,2,FALSE)</f>
        <v>3</v>
      </c>
    </row>
    <row r="39" ht="15.75" customHeight="1">
      <c r="A39" s="9">
        <v>45430.56464349537</v>
      </c>
      <c r="B39" s="5" t="s">
        <v>43</v>
      </c>
      <c r="C39" s="5">
        <f>VLOOKUP('Base V0'!C39,'DE PARAS'!C:BT,70,FALSE)</f>
        <v>1</v>
      </c>
      <c r="D39" s="5" t="s">
        <v>43</v>
      </c>
      <c r="E39" s="5">
        <f>COUNTIF('Base V0'!$E39,"*"&amp;Contem!A$2&amp;"*")</f>
        <v>0</v>
      </c>
      <c r="F39" s="5">
        <f>COUNTIF('Base V0'!$E39,"*"&amp;Contem!B$2&amp;"*")</f>
        <v>0</v>
      </c>
      <c r="G39" s="5">
        <f>COUNTIF('Base V0'!$E39,"*"&amp;Contem!C$2&amp;"*")</f>
        <v>1</v>
      </c>
      <c r="H39" s="5">
        <f>COUNTIF('Base V0'!$E39,"*"&amp;Contem!D$2&amp;"*")</f>
        <v>0</v>
      </c>
      <c r="I39" s="5">
        <f>VLOOKUP('Base V0'!I39,'DE PARAS'!I:BZ,70,FALSE)</f>
        <v>1</v>
      </c>
      <c r="J39" s="5">
        <f>COUNTIF('Base V0'!$J39,"*"&amp;Contem!G$2&amp;"*")</f>
        <v>0</v>
      </c>
      <c r="K39" s="5">
        <f>COUNTIF('Base V0'!$J39,"*"&amp;Contem!H$2&amp;"*")</f>
        <v>0</v>
      </c>
      <c r="L39" s="5">
        <f>COUNTIF('Base V0'!$J39,"*"&amp;Contem!I$2&amp;"*")</f>
        <v>1</v>
      </c>
      <c r="M39" s="5">
        <f>COUNTIF('Base V0'!$J39,"*"&amp;Contem!J$2&amp;"*")</f>
        <v>0</v>
      </c>
      <c r="N39" s="5">
        <f>COUNTIF('Base V0'!$J39,"*"&amp;Contem!K$2&amp;"*")</f>
        <v>0</v>
      </c>
      <c r="O39" s="5">
        <f>COUNTIF('Base V0'!$J39,"*"&amp;Contem!L$2&amp;"*")</f>
        <v>0</v>
      </c>
      <c r="P39" s="5">
        <f>VLOOKUP('Base V0'!P39,'DE PARAS'!P:CG,70,FALSE)</f>
        <v>12</v>
      </c>
      <c r="Q39" s="5">
        <f>IFERROR(VLOOKUP('Base V0'!Q39,'DE PARAS'!Q:CH,70,FALSE),99)</f>
        <v>99</v>
      </c>
      <c r="R39" s="5">
        <f>IFERROR(VLOOKUP('Base V0'!R39,'DE PARAS'!R:CI,70,FALSE),99)</f>
        <v>99</v>
      </c>
      <c r="S39" s="5">
        <v>4.0</v>
      </c>
      <c r="T39" s="5">
        <v>2.0</v>
      </c>
      <c r="U39" s="5">
        <v>5.0</v>
      </c>
      <c r="V39" s="5">
        <v>5.0</v>
      </c>
      <c r="W39" s="5">
        <f>VLOOKUP('Base V0'!W39,'DE PARAS'!W:CN,70,FALSE)</f>
        <v>3</v>
      </c>
      <c r="X39" s="5">
        <f>VLOOKUP('Base V0'!X39,'DE PARAS'!X:CO,70,FALSE)</f>
        <v>5</v>
      </c>
      <c r="Y39" s="5">
        <f>IFERROR(VLOOKUP('Base V0'!Y39,'DE PARAS'!Y:CP,70,FALSE),99)</f>
        <v>99</v>
      </c>
      <c r="Z39" s="5">
        <f>IFERROR(VLOOKUP('Base V0'!Z39,'DE PARAS'!Z:CQ,70,FALSE),99)</f>
        <v>99</v>
      </c>
      <c r="AA39" s="5">
        <f>VLOOKUP('Base V0'!AA39,'DE PARAS'!AA:CR,70,FALSE)</f>
        <v>5</v>
      </c>
      <c r="AB39" s="5">
        <f>VLOOKUP('Base V0'!AB39,'DE PARAS'!AB:CS,70,FALSE)</f>
        <v>3</v>
      </c>
      <c r="AC39" s="5">
        <f>VLOOKUP('Base V0'!AC39,'DE PARAS'!AC:CT,70,FALSE)</f>
        <v>16</v>
      </c>
      <c r="AD39" s="5">
        <f>IFERROR(VLOOKUP('Base V0'!AD39,'DE PARAS'!AD:CU,70,FALSE),99)</f>
        <v>17</v>
      </c>
      <c r="AE39" s="5">
        <f>IFERROR(VLOOKUP('Base V0'!AE39,'DE PARAS'!AE:CV,70,FALSE),99)</f>
        <v>99</v>
      </c>
      <c r="AF39" s="5">
        <v>5.0</v>
      </c>
      <c r="AG39" s="5">
        <v>5.0</v>
      </c>
      <c r="AH39" s="5">
        <v>5.0</v>
      </c>
      <c r="AI39" s="5">
        <v>4.0</v>
      </c>
      <c r="AJ39" s="5">
        <v>5.0</v>
      </c>
      <c r="AK39" s="5">
        <f>VLOOKUP('Base V0'!AK39,'DE PARAS'!AK:DB,70,FALSE)</f>
        <v>2</v>
      </c>
      <c r="AL39" s="5">
        <f>VLOOKUP('Base V0'!AL39,'DE PARAS'!AL:DC,70,FALSE)</f>
        <v>14</v>
      </c>
      <c r="AM39" s="5">
        <f>IFERROR(VLOOKUP('Base V0'!AM39,'DE PARAS'!AM:DD,70,FALSE),99)</f>
        <v>6</v>
      </c>
      <c r="AN39" s="5">
        <f>IFERROR(VLOOKUP('Base V0'!AN39,'DE PARAS'!AN:DE,70,FALSE),99)</f>
        <v>99</v>
      </c>
      <c r="AO39" s="5">
        <f>VLOOKUP('Base V0'!AO39,'DE PARAS'!AO:DF,70,FALSE)</f>
        <v>5</v>
      </c>
      <c r="AP39" s="5">
        <f>VLOOKUP('Base V0'!AP39,'DE PARAS'!AP:DG,70,FALSE)</f>
        <v>8</v>
      </c>
      <c r="AQ39" s="5">
        <f>IFERROR(VLOOKUP('Base V0'!AQ39,'DE PARAS'!AQ:DH,70,FALSE),99)</f>
        <v>99</v>
      </c>
      <c r="AR39" s="5">
        <f>VLOOKUP('Base V0'!AR39,'DE PARAS'!AR:DI,70,FALSE)</f>
        <v>4</v>
      </c>
      <c r="AS39" s="5">
        <f>VLOOKUP('Base V0'!AS39,'DE PARAS'!AS:DJ,70,FALSE)</f>
        <v>6</v>
      </c>
      <c r="AT39" s="5">
        <f>IFERROR(VLOOKUP('Base V0'!AT39,'DE PARAS'!AT:DK,70,FALSE),99)</f>
        <v>99</v>
      </c>
      <c r="AU39" s="5">
        <f>IFERROR(VLOOKUP('Base V0'!AU39,'DE PARAS'!AU:DL,70,FALSE),99)</f>
        <v>99</v>
      </c>
      <c r="AV39" s="5">
        <v>3.0</v>
      </c>
      <c r="AW39" s="5">
        <v>0.0</v>
      </c>
      <c r="AX39" s="5">
        <v>0.0</v>
      </c>
      <c r="AY39" s="5">
        <v>1.0</v>
      </c>
      <c r="AZ39" s="5">
        <v>0.0</v>
      </c>
      <c r="BA39" s="5">
        <v>1.0</v>
      </c>
      <c r="BB39" s="5">
        <v>1.0</v>
      </c>
      <c r="BC39" s="5">
        <v>1.0</v>
      </c>
      <c r="BD39" s="5">
        <v>0.0</v>
      </c>
      <c r="BE39" s="5">
        <v>1.0</v>
      </c>
      <c r="BF39" s="5">
        <v>0.0</v>
      </c>
      <c r="BG39" s="5">
        <v>0.0</v>
      </c>
      <c r="BH39" s="5" t="s">
        <v>60</v>
      </c>
      <c r="BI39" s="5" t="s">
        <v>61</v>
      </c>
      <c r="BJ39" s="5" t="s">
        <v>336</v>
      </c>
      <c r="BK39" s="5">
        <v>19.0</v>
      </c>
      <c r="BL39" s="5">
        <f>VLOOKUP('Base V0'!BL39,'DE PARAS'!BL:EC,70,FALSE)</f>
        <v>2</v>
      </c>
      <c r="BM39" s="5">
        <f>VLOOKUP('Base V0'!BM39,'DE PARAS'!BM:ED,70,FALSE)</f>
        <v>3</v>
      </c>
      <c r="BN39" s="5">
        <v>9.83107145E8</v>
      </c>
      <c r="BO39" s="5" t="s">
        <v>345</v>
      </c>
      <c r="BP39" s="13">
        <f>VLOOKUP('Base V0'!BP39,'Classificação Criterio Brasil'!X:Y,2,FALSE)</f>
        <v>3</v>
      </c>
    </row>
    <row r="40" ht="15.75" customHeight="1">
      <c r="A40" s="9">
        <v>45430.58880358796</v>
      </c>
      <c r="B40" s="5" t="s">
        <v>43</v>
      </c>
      <c r="C40" s="5">
        <f>VLOOKUP('Base V0'!C40,'DE PARAS'!C:BT,70,FALSE)</f>
        <v>3</v>
      </c>
      <c r="D40" s="5" t="s">
        <v>43</v>
      </c>
      <c r="E40" s="5">
        <f>COUNTIF('Base V0'!$E40,"*"&amp;Contem!A$2&amp;"*")</f>
        <v>0</v>
      </c>
      <c r="F40" s="5">
        <f>COUNTIF('Base V0'!$E40,"*"&amp;Contem!B$2&amp;"*")</f>
        <v>0</v>
      </c>
      <c r="G40" s="5">
        <f>COUNTIF('Base V0'!$E40,"*"&amp;Contem!C$2&amp;"*")</f>
        <v>1</v>
      </c>
      <c r="H40" s="5">
        <f>COUNTIF('Base V0'!$E40,"*"&amp;Contem!D$2&amp;"*")</f>
        <v>0</v>
      </c>
      <c r="I40" s="5">
        <f>VLOOKUP('Base V0'!I40,'DE PARAS'!I:BZ,70,FALSE)</f>
        <v>1</v>
      </c>
      <c r="J40" s="5">
        <f>COUNTIF('Base V0'!$J40,"*"&amp;Contem!G$2&amp;"*")</f>
        <v>0</v>
      </c>
      <c r="K40" s="5">
        <f>COUNTIF('Base V0'!$J40,"*"&amp;Contem!H$2&amp;"*")</f>
        <v>0</v>
      </c>
      <c r="L40" s="5">
        <f>COUNTIF('Base V0'!$J40,"*"&amp;Contem!I$2&amp;"*")</f>
        <v>1</v>
      </c>
      <c r="M40" s="5">
        <f>COUNTIF('Base V0'!$J40,"*"&amp;Contem!J$2&amp;"*")</f>
        <v>0</v>
      </c>
      <c r="N40" s="5">
        <f>COUNTIF('Base V0'!$J40,"*"&amp;Contem!K$2&amp;"*")</f>
        <v>0</v>
      </c>
      <c r="O40" s="5">
        <f>COUNTIF('Base V0'!$J40,"*"&amp;Contem!L$2&amp;"*")</f>
        <v>0</v>
      </c>
      <c r="P40" s="5">
        <f>VLOOKUP('Base V0'!P40,'DE PARAS'!P:CG,70,FALSE)</f>
        <v>4</v>
      </c>
      <c r="Q40" s="5">
        <f>IFERROR(VLOOKUP('Base V0'!Q40,'DE PARAS'!Q:CH,70,FALSE),99)</f>
        <v>99</v>
      </c>
      <c r="R40" s="5">
        <f>IFERROR(VLOOKUP('Base V0'!R40,'DE PARAS'!R:CI,70,FALSE),99)</f>
        <v>99</v>
      </c>
      <c r="S40" s="5">
        <v>5.0</v>
      </c>
      <c r="T40" s="5">
        <v>5.0</v>
      </c>
      <c r="U40" s="5">
        <v>5.0</v>
      </c>
      <c r="V40" s="5">
        <v>4.0</v>
      </c>
      <c r="W40" s="5">
        <f>VLOOKUP('Base V0'!W40,'DE PARAS'!W:CN,70,FALSE)</f>
        <v>2</v>
      </c>
      <c r="X40" s="5">
        <f>VLOOKUP('Base V0'!X40,'DE PARAS'!X:CO,70,FALSE)</f>
        <v>4</v>
      </c>
      <c r="Y40" s="5">
        <f>IFERROR(VLOOKUP('Base V0'!Y40,'DE PARAS'!Y:CP,70,FALSE),99)</f>
        <v>99</v>
      </c>
      <c r="Z40" s="5">
        <f>IFERROR(VLOOKUP('Base V0'!Z40,'DE PARAS'!Z:CQ,70,FALSE),99)</f>
        <v>99</v>
      </c>
      <c r="AA40" s="5">
        <f>VLOOKUP('Base V0'!AA40,'DE PARAS'!AA:CR,70,FALSE)</f>
        <v>5</v>
      </c>
      <c r="AB40" s="5">
        <f>VLOOKUP('Base V0'!AB40,'DE PARAS'!AB:CS,70,FALSE)</f>
        <v>5</v>
      </c>
      <c r="AC40" s="5">
        <f>VLOOKUP('Base V0'!AC40,'DE PARAS'!AC:CT,70,FALSE)</f>
        <v>16</v>
      </c>
      <c r="AD40" s="5">
        <f>IFERROR(VLOOKUP('Base V0'!AD40,'DE PARAS'!AD:CU,70,FALSE),99)</f>
        <v>17</v>
      </c>
      <c r="AE40" s="5">
        <f>IFERROR(VLOOKUP('Base V0'!AE40,'DE PARAS'!AE:CV,70,FALSE),99)</f>
        <v>99</v>
      </c>
      <c r="AF40" s="5">
        <v>5.0</v>
      </c>
      <c r="AG40" s="5">
        <v>3.0</v>
      </c>
      <c r="AH40" s="5">
        <v>5.0</v>
      </c>
      <c r="AI40" s="5">
        <v>2.0</v>
      </c>
      <c r="AJ40" s="5">
        <v>2.0</v>
      </c>
      <c r="AK40" s="5">
        <f>VLOOKUP('Base V0'!AK40,'DE PARAS'!AK:DB,70,FALSE)</f>
        <v>2</v>
      </c>
      <c r="AL40" s="5">
        <f>VLOOKUP('Base V0'!AL40,'DE PARAS'!AL:DC,70,FALSE)</f>
        <v>14</v>
      </c>
      <c r="AM40" s="5">
        <f>IFERROR(VLOOKUP('Base V0'!AM40,'DE PARAS'!AM:DD,70,FALSE),99)</f>
        <v>99</v>
      </c>
      <c r="AN40" s="5">
        <f>IFERROR(VLOOKUP('Base V0'!AN40,'DE PARAS'!AN:DE,70,FALSE),99)</f>
        <v>99</v>
      </c>
      <c r="AO40" s="5">
        <f>VLOOKUP('Base V0'!AO40,'DE PARAS'!AO:DF,70,FALSE)</f>
        <v>5</v>
      </c>
      <c r="AP40" s="5">
        <f>VLOOKUP('Base V0'!AP40,'DE PARAS'!AP:DG,70,FALSE)</f>
        <v>8</v>
      </c>
      <c r="AQ40" s="5">
        <f>IFERROR(VLOOKUP('Base V0'!AQ40,'DE PARAS'!AQ:DH,70,FALSE),99)</f>
        <v>99</v>
      </c>
      <c r="AR40" s="5">
        <f>VLOOKUP('Base V0'!AR40,'DE PARAS'!AR:DI,70,FALSE)</f>
        <v>5</v>
      </c>
      <c r="AS40" s="5">
        <f>VLOOKUP('Base V0'!AS40,'DE PARAS'!AS:DJ,70,FALSE)</f>
        <v>6</v>
      </c>
      <c r="AT40" s="5">
        <f>IFERROR(VLOOKUP('Base V0'!AT40,'DE PARAS'!AT:DK,70,FALSE),99)</f>
        <v>99</v>
      </c>
      <c r="AU40" s="5">
        <f>IFERROR(VLOOKUP('Base V0'!AU40,'DE PARAS'!AU:DL,70,FALSE),99)</f>
        <v>99</v>
      </c>
      <c r="AV40" s="5">
        <v>3.0</v>
      </c>
      <c r="AW40" s="5">
        <v>1.0</v>
      </c>
      <c r="AX40" s="5">
        <v>2.0</v>
      </c>
      <c r="AY40" s="5" t="s">
        <v>59</v>
      </c>
      <c r="AZ40" s="5">
        <v>0.0</v>
      </c>
      <c r="BA40" s="5">
        <v>2.0</v>
      </c>
      <c r="BB40" s="5">
        <v>2.0</v>
      </c>
      <c r="BC40" s="5">
        <v>1.0</v>
      </c>
      <c r="BD40" s="5">
        <v>1.0</v>
      </c>
      <c r="BE40" s="5">
        <v>1.0</v>
      </c>
      <c r="BF40" s="5">
        <v>0.0</v>
      </c>
      <c r="BG40" s="5">
        <v>1.0</v>
      </c>
      <c r="BH40" s="5" t="s">
        <v>60</v>
      </c>
      <c r="BI40" s="5" t="s">
        <v>61</v>
      </c>
      <c r="BJ40" s="5" t="s">
        <v>155</v>
      </c>
      <c r="BK40" s="5">
        <v>30.0</v>
      </c>
      <c r="BL40" s="5">
        <f>VLOOKUP('Base V0'!BL40,'DE PARAS'!BL:EC,70,FALSE)</f>
        <v>2</v>
      </c>
      <c r="BM40" s="5">
        <f>VLOOKUP('Base V0'!BM40,'DE PARAS'!BM:ED,70,FALSE)</f>
        <v>6</v>
      </c>
      <c r="BN40" s="5">
        <v>1.198345679E10</v>
      </c>
      <c r="BO40" s="5" t="s">
        <v>352</v>
      </c>
      <c r="BP40" s="13">
        <f>VLOOKUP('Base V0'!BP40,'Classificação Criterio Brasil'!X:Y,2,FALSE)</f>
        <v>5</v>
      </c>
    </row>
    <row r="41" ht="15.75" customHeight="1">
      <c r="A41" s="9">
        <v>45430.59060898148</v>
      </c>
      <c r="B41" s="5" t="s">
        <v>43</v>
      </c>
      <c r="C41" s="5">
        <f>VLOOKUP('Base V0'!C41,'DE PARAS'!C:BT,70,FALSE)</f>
        <v>4</v>
      </c>
      <c r="D41" s="5" t="s">
        <v>43</v>
      </c>
      <c r="E41" s="5">
        <f>COUNTIF('Base V0'!$E41,"*"&amp;Contem!A$2&amp;"*")</f>
        <v>0</v>
      </c>
      <c r="F41" s="5">
        <f>COUNTIF('Base V0'!$E41,"*"&amp;Contem!B$2&amp;"*")</f>
        <v>0</v>
      </c>
      <c r="G41" s="5">
        <f>COUNTIF('Base V0'!$E41,"*"&amp;Contem!C$2&amp;"*")</f>
        <v>1</v>
      </c>
      <c r="H41" s="5">
        <f>COUNTIF('Base V0'!$E41,"*"&amp;Contem!D$2&amp;"*")</f>
        <v>0</v>
      </c>
      <c r="I41" s="5">
        <f>VLOOKUP('Base V0'!I41,'DE PARAS'!I:BZ,70,FALSE)</f>
        <v>1</v>
      </c>
      <c r="J41" s="5">
        <f>COUNTIF('Base V0'!$J41,"*"&amp;Contem!G$2&amp;"*")</f>
        <v>0</v>
      </c>
      <c r="K41" s="5">
        <f>COUNTIF('Base V0'!$J41,"*"&amp;Contem!H$2&amp;"*")</f>
        <v>0</v>
      </c>
      <c r="L41" s="5">
        <f>COUNTIF('Base V0'!$J41,"*"&amp;Contem!I$2&amp;"*")</f>
        <v>1</v>
      </c>
      <c r="M41" s="5">
        <f>COUNTIF('Base V0'!$J41,"*"&amp;Contem!J$2&amp;"*")</f>
        <v>0</v>
      </c>
      <c r="N41" s="5">
        <f>COUNTIF('Base V0'!$J41,"*"&amp;Contem!K$2&amp;"*")</f>
        <v>0</v>
      </c>
      <c r="O41" s="5">
        <f>COUNTIF('Base V0'!$J41,"*"&amp;Contem!L$2&amp;"*")</f>
        <v>0</v>
      </c>
      <c r="P41" s="5">
        <f>VLOOKUP('Base V0'!P41,'DE PARAS'!P:CG,70,FALSE)</f>
        <v>17</v>
      </c>
      <c r="Q41" s="5">
        <f>IFERROR(VLOOKUP('Base V0'!Q41,'DE PARAS'!Q:CH,70,FALSE),99)</f>
        <v>99</v>
      </c>
      <c r="R41" s="5">
        <f>IFERROR(VLOOKUP('Base V0'!R41,'DE PARAS'!R:CI,70,FALSE),99)</f>
        <v>99</v>
      </c>
      <c r="S41" s="5">
        <v>5.0</v>
      </c>
      <c r="T41" s="5">
        <v>5.0</v>
      </c>
      <c r="U41" s="5">
        <v>5.0</v>
      </c>
      <c r="V41" s="5">
        <v>5.0</v>
      </c>
      <c r="W41" s="5">
        <f>VLOOKUP('Base V0'!W41,'DE PARAS'!W:CN,70,FALSE)</f>
        <v>2</v>
      </c>
      <c r="X41" s="5">
        <f>VLOOKUP('Base V0'!X41,'DE PARAS'!X:CO,70,FALSE)</f>
        <v>6</v>
      </c>
      <c r="Y41" s="5">
        <f>IFERROR(VLOOKUP('Base V0'!Y41,'DE PARAS'!Y:CP,70,FALSE),99)</f>
        <v>99</v>
      </c>
      <c r="Z41" s="5">
        <f>IFERROR(VLOOKUP('Base V0'!Z41,'DE PARAS'!Z:CQ,70,FALSE),99)</f>
        <v>99</v>
      </c>
      <c r="AA41" s="5">
        <f>VLOOKUP('Base V0'!AA41,'DE PARAS'!AA:CR,70,FALSE)</f>
        <v>4</v>
      </c>
      <c r="AB41" s="5">
        <f>VLOOKUP('Base V0'!AB41,'DE PARAS'!AB:CS,70,FALSE)</f>
        <v>4</v>
      </c>
      <c r="AC41" s="5">
        <f>VLOOKUP('Base V0'!AC41,'DE PARAS'!AC:CT,70,FALSE)</f>
        <v>10</v>
      </c>
      <c r="AD41" s="5">
        <f>IFERROR(VLOOKUP('Base V0'!AD41,'DE PARAS'!AD:CU,70,FALSE),99)</f>
        <v>99</v>
      </c>
      <c r="AE41" s="5">
        <f>IFERROR(VLOOKUP('Base V0'!AE41,'DE PARAS'!AE:CV,70,FALSE),99)</f>
        <v>99</v>
      </c>
      <c r="AF41" s="5">
        <v>5.0</v>
      </c>
      <c r="AG41" s="5">
        <v>3.0</v>
      </c>
      <c r="AH41" s="5">
        <v>5.0</v>
      </c>
      <c r="AI41" s="5">
        <v>3.0</v>
      </c>
      <c r="AJ41" s="5">
        <v>3.0</v>
      </c>
      <c r="AK41" s="5">
        <f>VLOOKUP('Base V0'!AK41,'DE PARAS'!AK:DB,70,FALSE)</f>
        <v>2</v>
      </c>
      <c r="AL41" s="5">
        <f>VLOOKUP('Base V0'!AL41,'DE PARAS'!AL:DC,70,FALSE)</f>
        <v>14</v>
      </c>
      <c r="AM41" s="5">
        <f>IFERROR(VLOOKUP('Base V0'!AM41,'DE PARAS'!AM:DD,70,FALSE),99)</f>
        <v>99</v>
      </c>
      <c r="AN41" s="5">
        <f>IFERROR(VLOOKUP('Base V0'!AN41,'DE PARAS'!AN:DE,70,FALSE),99)</f>
        <v>99</v>
      </c>
      <c r="AO41" s="5">
        <f>VLOOKUP('Base V0'!AO41,'DE PARAS'!AO:DF,70,FALSE)</f>
        <v>5</v>
      </c>
      <c r="AP41" s="5">
        <f>VLOOKUP('Base V0'!AP41,'DE PARAS'!AP:DG,70,FALSE)</f>
        <v>6</v>
      </c>
      <c r="AQ41" s="5">
        <f>IFERROR(VLOOKUP('Base V0'!AQ41,'DE PARAS'!AQ:DH,70,FALSE),99)</f>
        <v>99</v>
      </c>
      <c r="AR41" s="5">
        <f>VLOOKUP('Base V0'!AR41,'DE PARAS'!AR:DI,70,FALSE)</f>
        <v>5</v>
      </c>
      <c r="AS41" s="5">
        <f>VLOOKUP('Base V0'!AS41,'DE PARAS'!AS:DJ,70,FALSE)</f>
        <v>8</v>
      </c>
      <c r="AT41" s="5">
        <f>IFERROR(VLOOKUP('Base V0'!AT41,'DE PARAS'!AT:DK,70,FALSE),99)</f>
        <v>2</v>
      </c>
      <c r="AU41" s="5">
        <f>IFERROR(VLOOKUP('Base V0'!AU41,'DE PARAS'!AU:DL,70,FALSE),99)</f>
        <v>99</v>
      </c>
      <c r="AV41" s="5">
        <v>2.0</v>
      </c>
      <c r="AW41" s="5">
        <v>1.0</v>
      </c>
      <c r="AX41" s="5">
        <v>1.0</v>
      </c>
      <c r="AY41" s="5">
        <v>3.0</v>
      </c>
      <c r="AZ41" s="5">
        <v>2.0</v>
      </c>
      <c r="BA41" s="5">
        <v>1.0</v>
      </c>
      <c r="BB41" s="5">
        <v>1.0</v>
      </c>
      <c r="BC41" s="5">
        <v>1.0</v>
      </c>
      <c r="BD41" s="5">
        <v>0.0</v>
      </c>
      <c r="BE41" s="5">
        <v>1.0</v>
      </c>
      <c r="BF41" s="5">
        <v>0.0</v>
      </c>
      <c r="BG41" s="5">
        <v>0.0</v>
      </c>
      <c r="BH41" s="5" t="s">
        <v>60</v>
      </c>
      <c r="BI41" s="5" t="s">
        <v>61</v>
      </c>
      <c r="BJ41" s="5" t="s">
        <v>90</v>
      </c>
      <c r="BK41" s="5">
        <v>43.0</v>
      </c>
      <c r="BL41" s="5">
        <f>VLOOKUP('Base V0'!BL41,'DE PARAS'!BL:EC,70,FALSE)</f>
        <v>1</v>
      </c>
      <c r="BM41" s="5">
        <f>VLOOKUP('Base V0'!BM41,'DE PARAS'!BM:ED,70,FALSE)</f>
        <v>6</v>
      </c>
      <c r="BN41" s="5">
        <v>1.1987405098E10</v>
      </c>
      <c r="BO41" s="5" t="s">
        <v>359</v>
      </c>
      <c r="BP41" s="13">
        <f>VLOOKUP('Base V0'!BP41,'Classificação Criterio Brasil'!X:Y,2,FALSE)</f>
        <v>5</v>
      </c>
    </row>
    <row r="42" ht="15.75" customHeight="1">
      <c r="A42" s="9">
        <v>45430.60927313658</v>
      </c>
      <c r="B42" s="5" t="s">
        <v>43</v>
      </c>
      <c r="C42" s="5">
        <f>VLOOKUP('Base V0'!C42,'DE PARAS'!C:BT,70,FALSE)</f>
        <v>3</v>
      </c>
      <c r="D42" s="5" t="s">
        <v>43</v>
      </c>
      <c r="E42" s="5">
        <f>COUNTIF('Base V0'!$E42,"*"&amp;Contem!A$2&amp;"*")</f>
        <v>1</v>
      </c>
      <c r="F42" s="5">
        <f>COUNTIF('Base V0'!$E42,"*"&amp;Contem!B$2&amp;"*")</f>
        <v>0</v>
      </c>
      <c r="G42" s="5">
        <f>COUNTIF('Base V0'!$E42,"*"&amp;Contem!C$2&amp;"*")</f>
        <v>1</v>
      </c>
      <c r="H42" s="5">
        <f>COUNTIF('Base V0'!$E42,"*"&amp;Contem!D$2&amp;"*")</f>
        <v>0</v>
      </c>
      <c r="I42" s="5">
        <f>VLOOKUP('Base V0'!I42,'DE PARAS'!I:BZ,70,FALSE)</f>
        <v>1</v>
      </c>
      <c r="J42" s="5">
        <f>COUNTIF('Base V0'!$J42,"*"&amp;Contem!G$2&amp;"*")</f>
        <v>0</v>
      </c>
      <c r="K42" s="5">
        <f>COUNTIF('Base V0'!$J42,"*"&amp;Contem!H$2&amp;"*")</f>
        <v>0</v>
      </c>
      <c r="L42" s="5">
        <f>COUNTIF('Base V0'!$J42,"*"&amp;Contem!I$2&amp;"*")</f>
        <v>1</v>
      </c>
      <c r="M42" s="5">
        <f>COUNTIF('Base V0'!$J42,"*"&amp;Contem!J$2&amp;"*")</f>
        <v>0</v>
      </c>
      <c r="N42" s="5">
        <f>COUNTIF('Base V0'!$J42,"*"&amp;Contem!K$2&amp;"*")</f>
        <v>0</v>
      </c>
      <c r="O42" s="5">
        <f>COUNTIF('Base V0'!$J42,"*"&amp;Contem!L$2&amp;"*")</f>
        <v>0</v>
      </c>
      <c r="P42" s="5">
        <f>VLOOKUP('Base V0'!P42,'DE PARAS'!P:CG,70,FALSE)</f>
        <v>4</v>
      </c>
      <c r="Q42" s="5">
        <f>IFERROR(VLOOKUP('Base V0'!Q42,'DE PARAS'!Q:CH,70,FALSE),99)</f>
        <v>99</v>
      </c>
      <c r="R42" s="5">
        <f>IFERROR(VLOOKUP('Base V0'!R42,'DE PARAS'!R:CI,70,FALSE),99)</f>
        <v>99</v>
      </c>
      <c r="S42" s="5">
        <v>2.0</v>
      </c>
      <c r="T42" s="5">
        <v>5.0</v>
      </c>
      <c r="U42" s="5">
        <v>4.0</v>
      </c>
      <c r="V42" s="5">
        <v>2.0</v>
      </c>
      <c r="W42" s="5">
        <f>VLOOKUP('Base V0'!W42,'DE PARAS'!W:CN,70,FALSE)</f>
        <v>2</v>
      </c>
      <c r="X42" s="5">
        <f>VLOOKUP('Base V0'!X42,'DE PARAS'!X:CO,70,FALSE)</f>
        <v>6</v>
      </c>
      <c r="Y42" s="5">
        <f>IFERROR(VLOOKUP('Base V0'!Y42,'DE PARAS'!Y:CP,70,FALSE),99)</f>
        <v>15</v>
      </c>
      <c r="Z42" s="5">
        <f>IFERROR(VLOOKUP('Base V0'!Z42,'DE PARAS'!Z:CQ,70,FALSE),99)</f>
        <v>99</v>
      </c>
      <c r="AA42" s="5">
        <f>VLOOKUP('Base V0'!AA42,'DE PARAS'!AA:CR,70,FALSE)</f>
        <v>3</v>
      </c>
      <c r="AB42" s="5">
        <f>VLOOKUP('Base V0'!AB42,'DE PARAS'!AB:CS,70,FALSE)</f>
        <v>3</v>
      </c>
      <c r="AC42" s="5">
        <f>VLOOKUP('Base V0'!AC42,'DE PARAS'!AC:CT,70,FALSE)</f>
        <v>10</v>
      </c>
      <c r="AD42" s="5">
        <f>IFERROR(VLOOKUP('Base V0'!AD42,'DE PARAS'!AD:CU,70,FALSE),99)</f>
        <v>99</v>
      </c>
      <c r="AE42" s="5">
        <f>IFERROR(VLOOKUP('Base V0'!AE42,'DE PARAS'!AE:CV,70,FALSE),99)</f>
        <v>99</v>
      </c>
      <c r="AF42" s="5">
        <v>5.0</v>
      </c>
      <c r="AG42" s="5">
        <v>5.0</v>
      </c>
      <c r="AH42" s="5">
        <v>2.0</v>
      </c>
      <c r="AI42" s="5">
        <v>2.0</v>
      </c>
      <c r="AJ42" s="5">
        <v>3.0</v>
      </c>
      <c r="AK42" s="5">
        <f>VLOOKUP('Base V0'!AK42,'DE PARAS'!AK:DB,70,FALSE)</f>
        <v>2</v>
      </c>
      <c r="AL42" s="5">
        <f>VLOOKUP('Base V0'!AL42,'DE PARAS'!AL:DC,70,FALSE)</f>
        <v>9</v>
      </c>
      <c r="AM42" s="5">
        <f>IFERROR(VLOOKUP('Base V0'!AM42,'DE PARAS'!AM:DD,70,FALSE),99)</f>
        <v>13</v>
      </c>
      <c r="AN42" s="5">
        <f>IFERROR(VLOOKUP('Base V0'!AN42,'DE PARAS'!AN:DE,70,FALSE),99)</f>
        <v>99</v>
      </c>
      <c r="AO42" s="5">
        <f>VLOOKUP('Base V0'!AO42,'DE PARAS'!AO:DF,70,FALSE)</f>
        <v>4</v>
      </c>
      <c r="AP42" s="5">
        <f>VLOOKUP('Base V0'!AP42,'DE PARAS'!AP:DG,70,FALSE)</f>
        <v>8</v>
      </c>
      <c r="AQ42" s="5">
        <f>IFERROR(VLOOKUP('Base V0'!AQ42,'DE PARAS'!AQ:DH,70,FALSE),99)</f>
        <v>99</v>
      </c>
      <c r="AR42" s="5">
        <f>VLOOKUP('Base V0'!AR42,'DE PARAS'!AR:DI,70,FALSE)</f>
        <v>2</v>
      </c>
      <c r="AS42" s="5">
        <f>VLOOKUP('Base V0'!AS42,'DE PARAS'!AS:DJ,70,FALSE)</f>
        <v>1</v>
      </c>
      <c r="AT42" s="5">
        <f>IFERROR(VLOOKUP('Base V0'!AT42,'DE PARAS'!AT:DK,70,FALSE),99)</f>
        <v>99</v>
      </c>
      <c r="AU42" s="5">
        <f>IFERROR(VLOOKUP('Base V0'!AU42,'DE PARAS'!AU:DL,70,FALSE),99)</f>
        <v>99</v>
      </c>
      <c r="AV42" s="5">
        <v>1.0</v>
      </c>
      <c r="AW42" s="5">
        <v>0.0</v>
      </c>
      <c r="AX42" s="5">
        <v>0.0</v>
      </c>
      <c r="AY42" s="5">
        <v>1.0</v>
      </c>
      <c r="AZ42" s="5">
        <v>0.0</v>
      </c>
      <c r="BA42" s="5">
        <v>1.0</v>
      </c>
      <c r="BB42" s="5">
        <v>0.0</v>
      </c>
      <c r="BC42" s="5">
        <v>1.0</v>
      </c>
      <c r="BD42" s="5">
        <v>0.0</v>
      </c>
      <c r="BE42" s="5">
        <v>1.0</v>
      </c>
      <c r="BF42" s="5">
        <v>0.0</v>
      </c>
      <c r="BG42" s="5">
        <v>1.0</v>
      </c>
      <c r="BH42" s="5" t="s">
        <v>60</v>
      </c>
      <c r="BI42" s="5" t="s">
        <v>61</v>
      </c>
      <c r="BJ42" s="5" t="s">
        <v>62</v>
      </c>
      <c r="BK42" s="5">
        <v>33.0</v>
      </c>
      <c r="BL42" s="5">
        <f>VLOOKUP('Base V0'!BL42,'DE PARAS'!BL:EC,70,FALSE)</f>
        <v>2</v>
      </c>
      <c r="BM42" s="5">
        <f>VLOOKUP('Base V0'!BM42,'DE PARAS'!BM:ED,70,FALSE)</f>
        <v>6</v>
      </c>
      <c r="BN42" s="5">
        <v>1.1998095553E10</v>
      </c>
      <c r="BO42" s="5" t="s">
        <v>366</v>
      </c>
      <c r="BP42" s="13">
        <f>VLOOKUP('Base V0'!BP42,'Classificação Criterio Brasil'!X:Y,2,FALSE)</f>
        <v>2</v>
      </c>
    </row>
    <row r="43" ht="15.75" customHeight="1">
      <c r="A43" s="9">
        <v>45430.6093215625</v>
      </c>
      <c r="B43" s="5" t="s">
        <v>43</v>
      </c>
      <c r="C43" s="5">
        <f>VLOOKUP('Base V0'!C43,'DE PARAS'!C:BT,70,FALSE)</f>
        <v>2</v>
      </c>
      <c r="D43" s="5" t="s">
        <v>43</v>
      </c>
      <c r="E43" s="5">
        <f>COUNTIF('Base V0'!$E43,"*"&amp;Contem!A$2&amp;"*")</f>
        <v>0</v>
      </c>
      <c r="F43" s="5">
        <f>COUNTIF('Base V0'!$E43,"*"&amp;Contem!B$2&amp;"*")</f>
        <v>0</v>
      </c>
      <c r="G43" s="5">
        <f>COUNTIF('Base V0'!$E43,"*"&amp;Contem!C$2&amp;"*")</f>
        <v>1</v>
      </c>
      <c r="H43" s="5">
        <f>COUNTIF('Base V0'!$E43,"*"&amp;Contem!D$2&amp;"*")</f>
        <v>0</v>
      </c>
      <c r="I43" s="5">
        <f>VLOOKUP('Base V0'!I43,'DE PARAS'!I:BZ,70,FALSE)</f>
        <v>1</v>
      </c>
      <c r="J43" s="5">
        <f>COUNTIF('Base V0'!$J43,"*"&amp;Contem!G$2&amp;"*")</f>
        <v>0</v>
      </c>
      <c r="K43" s="5">
        <f>COUNTIF('Base V0'!$J43,"*"&amp;Contem!H$2&amp;"*")</f>
        <v>1</v>
      </c>
      <c r="L43" s="5">
        <f>COUNTIF('Base V0'!$J43,"*"&amp;Contem!I$2&amp;"*")</f>
        <v>1</v>
      </c>
      <c r="M43" s="5">
        <f>COUNTIF('Base V0'!$J43,"*"&amp;Contem!J$2&amp;"*")</f>
        <v>0</v>
      </c>
      <c r="N43" s="5">
        <f>COUNTIF('Base V0'!$J43,"*"&amp;Contem!K$2&amp;"*")</f>
        <v>0</v>
      </c>
      <c r="O43" s="5">
        <f>COUNTIF('Base V0'!$J43,"*"&amp;Contem!L$2&amp;"*")</f>
        <v>0</v>
      </c>
      <c r="P43" s="5">
        <f>VLOOKUP('Base V0'!P43,'DE PARAS'!P:CG,70,FALSE)</f>
        <v>18</v>
      </c>
      <c r="Q43" s="5">
        <f>IFERROR(VLOOKUP('Base V0'!Q43,'DE PARAS'!Q:CH,70,FALSE),99)</f>
        <v>12</v>
      </c>
      <c r="R43" s="5">
        <f>IFERROR(VLOOKUP('Base V0'!R43,'DE PARAS'!R:CI,70,FALSE),99)</f>
        <v>99</v>
      </c>
      <c r="S43" s="5">
        <v>3.0</v>
      </c>
      <c r="T43" s="5">
        <v>3.0</v>
      </c>
      <c r="U43" s="5">
        <v>3.0</v>
      </c>
      <c r="V43" s="5">
        <v>2.0</v>
      </c>
      <c r="W43" s="5">
        <f>VLOOKUP('Base V0'!W43,'DE PARAS'!W:CN,70,FALSE)</f>
        <v>3</v>
      </c>
      <c r="X43" s="5">
        <f>VLOOKUP('Base V0'!X43,'DE PARAS'!X:CO,70,FALSE)</f>
        <v>12</v>
      </c>
      <c r="Y43" s="5">
        <f>IFERROR(VLOOKUP('Base V0'!Y43,'DE PARAS'!Y:CP,70,FALSE),99)</f>
        <v>13</v>
      </c>
      <c r="Z43" s="5">
        <f>IFERROR(VLOOKUP('Base V0'!Z43,'DE PARAS'!Z:CQ,70,FALSE),99)</f>
        <v>99</v>
      </c>
      <c r="AA43" s="5">
        <f>VLOOKUP('Base V0'!AA43,'DE PARAS'!AA:CR,70,FALSE)</f>
        <v>3</v>
      </c>
      <c r="AB43" s="5">
        <f>VLOOKUP('Base V0'!AB43,'DE PARAS'!AB:CS,70,FALSE)</f>
        <v>1</v>
      </c>
      <c r="AC43" s="5">
        <f>VLOOKUP('Base V0'!AC43,'DE PARAS'!AC:CT,70,FALSE)</f>
        <v>10</v>
      </c>
      <c r="AD43" s="5">
        <f>IFERROR(VLOOKUP('Base V0'!AD43,'DE PARAS'!AD:CU,70,FALSE),99)</f>
        <v>99</v>
      </c>
      <c r="AE43" s="5">
        <f>IFERROR(VLOOKUP('Base V0'!AE43,'DE PARAS'!AE:CV,70,FALSE),99)</f>
        <v>99</v>
      </c>
      <c r="AF43" s="5">
        <v>2.0</v>
      </c>
      <c r="AG43" s="5">
        <v>3.0</v>
      </c>
      <c r="AH43" s="5">
        <v>2.0</v>
      </c>
      <c r="AI43" s="5">
        <v>2.0</v>
      </c>
      <c r="AJ43" s="5">
        <v>1.0</v>
      </c>
      <c r="AK43" s="5">
        <f>VLOOKUP('Base V0'!AK43,'DE PARAS'!AK:DB,70,FALSE)</f>
        <v>2</v>
      </c>
      <c r="AL43" s="5">
        <f>VLOOKUP('Base V0'!AL43,'DE PARAS'!AL:DC,70,FALSE)</f>
        <v>9</v>
      </c>
      <c r="AM43" s="5">
        <f>IFERROR(VLOOKUP('Base V0'!AM43,'DE PARAS'!AM:DD,70,FALSE),99)</f>
        <v>99</v>
      </c>
      <c r="AN43" s="5">
        <f>IFERROR(VLOOKUP('Base V0'!AN43,'DE PARAS'!AN:DE,70,FALSE),99)</f>
        <v>99</v>
      </c>
      <c r="AO43" s="5">
        <f>VLOOKUP('Base V0'!AO43,'DE PARAS'!AO:DF,70,FALSE)</f>
        <v>5</v>
      </c>
      <c r="AP43" s="5">
        <f>VLOOKUP('Base V0'!AP43,'DE PARAS'!AP:DG,70,FALSE)</f>
        <v>8</v>
      </c>
      <c r="AQ43" s="5">
        <f>IFERROR(VLOOKUP('Base V0'!AQ43,'DE PARAS'!AQ:DH,70,FALSE),99)</f>
        <v>99</v>
      </c>
      <c r="AR43" s="5">
        <f>VLOOKUP('Base V0'!AR43,'DE PARAS'!AR:DI,70,FALSE)</f>
        <v>4</v>
      </c>
      <c r="AS43" s="5">
        <f>VLOOKUP('Base V0'!AS43,'DE PARAS'!AS:DJ,70,FALSE)</f>
        <v>1</v>
      </c>
      <c r="AT43" s="5">
        <f>IFERROR(VLOOKUP('Base V0'!AT43,'DE PARAS'!AT:DK,70,FALSE),99)</f>
        <v>99</v>
      </c>
      <c r="AU43" s="5">
        <f>IFERROR(VLOOKUP('Base V0'!AU43,'DE PARAS'!AU:DL,70,FALSE),99)</f>
        <v>99</v>
      </c>
      <c r="AV43" s="5">
        <v>2.0</v>
      </c>
      <c r="AW43" s="5">
        <v>1.0</v>
      </c>
      <c r="AX43" s="5">
        <v>0.0</v>
      </c>
      <c r="AY43" s="5">
        <v>2.0</v>
      </c>
      <c r="AZ43" s="5">
        <v>0.0</v>
      </c>
      <c r="BA43" s="5">
        <v>1.0</v>
      </c>
      <c r="BB43" s="5">
        <v>0.0</v>
      </c>
      <c r="BC43" s="5">
        <v>1.0</v>
      </c>
      <c r="BD43" s="5">
        <v>0.0</v>
      </c>
      <c r="BE43" s="5">
        <v>1.0</v>
      </c>
      <c r="BF43" s="5">
        <v>0.0</v>
      </c>
      <c r="BG43" s="5">
        <v>1.0</v>
      </c>
      <c r="BH43" s="5" t="s">
        <v>60</v>
      </c>
      <c r="BI43" s="5" t="s">
        <v>61</v>
      </c>
      <c r="BJ43" s="5" t="s">
        <v>62</v>
      </c>
      <c r="BK43" s="5">
        <v>27.0</v>
      </c>
      <c r="BL43" s="5">
        <f>VLOOKUP('Base V0'!BL43,'DE PARAS'!BL:EC,70,FALSE)</f>
        <v>2</v>
      </c>
      <c r="BM43" s="5">
        <f>VLOOKUP('Base V0'!BM43,'DE PARAS'!BM:ED,70,FALSE)</f>
        <v>6</v>
      </c>
      <c r="BN43" s="5">
        <v>1.194245912E10</v>
      </c>
      <c r="BO43" s="5" t="s">
        <v>374</v>
      </c>
      <c r="BP43" s="13">
        <f>VLOOKUP('Base V0'!BP43,'Classificação Criterio Brasil'!X:Y,2,FALSE)</f>
        <v>3</v>
      </c>
    </row>
    <row r="44" ht="15.75" customHeight="1">
      <c r="A44" s="9">
        <v>45430.66775310185</v>
      </c>
      <c r="B44" s="5" t="s">
        <v>43</v>
      </c>
      <c r="C44" s="5">
        <f>VLOOKUP('Base V0'!C44,'DE PARAS'!C:BT,70,FALSE)</f>
        <v>3</v>
      </c>
      <c r="D44" s="5" t="s">
        <v>43</v>
      </c>
      <c r="E44" s="5">
        <f>COUNTIF('Base V0'!$E44,"*"&amp;Contem!A$2&amp;"*")</f>
        <v>0</v>
      </c>
      <c r="F44" s="5">
        <f>COUNTIF('Base V0'!$E44,"*"&amp;Contem!B$2&amp;"*")</f>
        <v>0</v>
      </c>
      <c r="G44" s="5">
        <f>COUNTIF('Base V0'!$E44,"*"&amp;Contem!C$2&amp;"*")</f>
        <v>1</v>
      </c>
      <c r="H44" s="5">
        <f>COUNTIF('Base V0'!$E44,"*"&amp;Contem!D$2&amp;"*")</f>
        <v>0</v>
      </c>
      <c r="I44" s="5">
        <f>VLOOKUP('Base V0'!I44,'DE PARAS'!I:BZ,70,FALSE)</f>
        <v>2</v>
      </c>
      <c r="J44" s="5">
        <f>COUNTIF('Base V0'!$J44,"*"&amp;Contem!G$2&amp;"*")</f>
        <v>1</v>
      </c>
      <c r="K44" s="5">
        <f>COUNTIF('Base V0'!$J44,"*"&amp;Contem!H$2&amp;"*")</f>
        <v>0</v>
      </c>
      <c r="L44" s="5">
        <f>COUNTIF('Base V0'!$J44,"*"&amp;Contem!I$2&amp;"*")</f>
        <v>1</v>
      </c>
      <c r="M44" s="5">
        <f>COUNTIF('Base V0'!$J44,"*"&amp;Contem!J$2&amp;"*")</f>
        <v>0</v>
      </c>
      <c r="N44" s="5">
        <f>COUNTIF('Base V0'!$J44,"*"&amp;Contem!K$2&amp;"*")</f>
        <v>0</v>
      </c>
      <c r="O44" s="5">
        <f>COUNTIF('Base V0'!$J44,"*"&amp;Contem!L$2&amp;"*")</f>
        <v>0</v>
      </c>
      <c r="P44" s="5">
        <f>VLOOKUP('Base V0'!P44,'DE PARAS'!P:CG,70,FALSE)</f>
        <v>12</v>
      </c>
      <c r="Q44" s="5">
        <f>IFERROR(VLOOKUP('Base V0'!Q44,'DE PARAS'!Q:CH,70,FALSE),99)</f>
        <v>99</v>
      </c>
      <c r="R44" s="5">
        <f>IFERROR(VLOOKUP('Base V0'!R44,'DE PARAS'!R:CI,70,FALSE),99)</f>
        <v>99</v>
      </c>
      <c r="S44" s="5">
        <v>3.0</v>
      </c>
      <c r="T44" s="5">
        <v>1.0</v>
      </c>
      <c r="U44" s="5">
        <v>5.0</v>
      </c>
      <c r="V44" s="5">
        <v>4.0</v>
      </c>
      <c r="W44" s="5">
        <f>VLOOKUP('Base V0'!W44,'DE PARAS'!W:CN,70,FALSE)</f>
        <v>3</v>
      </c>
      <c r="X44" s="5">
        <f>VLOOKUP('Base V0'!X44,'DE PARAS'!X:CO,70,FALSE)</f>
        <v>13</v>
      </c>
      <c r="Y44" s="5">
        <f>IFERROR(VLOOKUP('Base V0'!Y44,'DE PARAS'!Y:CP,70,FALSE),99)</f>
        <v>4</v>
      </c>
      <c r="Z44" s="5">
        <f>IFERROR(VLOOKUP('Base V0'!Z44,'DE PARAS'!Z:CQ,70,FALSE),99)</f>
        <v>99</v>
      </c>
      <c r="AA44" s="5">
        <f>VLOOKUP('Base V0'!AA44,'DE PARAS'!AA:CR,70,FALSE)</f>
        <v>5</v>
      </c>
      <c r="AB44" s="5">
        <f>VLOOKUP('Base V0'!AB44,'DE PARAS'!AB:CS,70,FALSE)</f>
        <v>3</v>
      </c>
      <c r="AC44" s="5">
        <f>VLOOKUP('Base V0'!AC44,'DE PARAS'!AC:CT,70,FALSE)</f>
        <v>10</v>
      </c>
      <c r="AD44" s="5">
        <f>IFERROR(VLOOKUP('Base V0'!AD44,'DE PARAS'!AD:CU,70,FALSE),99)</f>
        <v>99</v>
      </c>
      <c r="AE44" s="5">
        <f>IFERROR(VLOOKUP('Base V0'!AE44,'DE PARAS'!AE:CV,70,FALSE),99)</f>
        <v>99</v>
      </c>
      <c r="AF44" s="5">
        <v>4.0</v>
      </c>
      <c r="AG44" s="5">
        <v>5.0</v>
      </c>
      <c r="AH44" s="5">
        <v>4.0</v>
      </c>
      <c r="AI44" s="5">
        <v>5.0</v>
      </c>
      <c r="AJ44" s="5">
        <v>3.0</v>
      </c>
      <c r="AK44" s="5">
        <f>VLOOKUP('Base V0'!AK44,'DE PARAS'!AK:DB,70,FALSE)</f>
        <v>2</v>
      </c>
      <c r="AL44" s="5">
        <f>VLOOKUP('Base V0'!AL44,'DE PARAS'!AL:DC,70,FALSE)</f>
        <v>9</v>
      </c>
      <c r="AM44" s="5">
        <f>IFERROR(VLOOKUP('Base V0'!AM44,'DE PARAS'!AM:DD,70,FALSE),99)</f>
        <v>99</v>
      </c>
      <c r="AN44" s="5">
        <f>IFERROR(VLOOKUP('Base V0'!AN44,'DE PARAS'!AN:DE,70,FALSE),99)</f>
        <v>99</v>
      </c>
      <c r="AO44" s="5">
        <f>VLOOKUP('Base V0'!AO44,'DE PARAS'!AO:DF,70,FALSE)</f>
        <v>5</v>
      </c>
      <c r="AP44" s="5">
        <f>VLOOKUP('Base V0'!AP44,'DE PARAS'!AP:DG,70,FALSE)</f>
        <v>8</v>
      </c>
      <c r="AQ44" s="5">
        <f>IFERROR(VLOOKUP('Base V0'!AQ44,'DE PARAS'!AQ:DH,70,FALSE),99)</f>
        <v>6</v>
      </c>
      <c r="AR44" s="5">
        <f>VLOOKUP('Base V0'!AR44,'DE PARAS'!AR:DI,70,FALSE)</f>
        <v>5</v>
      </c>
      <c r="AS44" s="5">
        <f>VLOOKUP('Base V0'!AS44,'DE PARAS'!AS:DJ,70,FALSE)</f>
        <v>5</v>
      </c>
      <c r="AT44" s="5">
        <f>IFERROR(VLOOKUP('Base V0'!AT44,'DE PARAS'!AT:DK,70,FALSE),99)</f>
        <v>99</v>
      </c>
      <c r="AU44" s="5">
        <f>IFERROR(VLOOKUP('Base V0'!AU44,'DE PARAS'!AU:DL,70,FALSE),99)</f>
        <v>99</v>
      </c>
      <c r="AV44" s="5">
        <v>2.0</v>
      </c>
      <c r="AW44" s="5">
        <v>1.0</v>
      </c>
      <c r="AX44" s="5">
        <v>2.0</v>
      </c>
      <c r="AY44" s="5">
        <v>3.0</v>
      </c>
      <c r="AZ44" s="5">
        <v>0.0</v>
      </c>
      <c r="BA44" s="5">
        <v>1.0</v>
      </c>
      <c r="BB44" s="5">
        <v>1.0</v>
      </c>
      <c r="BC44" s="5">
        <v>1.0</v>
      </c>
      <c r="BD44" s="5">
        <v>0.0</v>
      </c>
      <c r="BE44" s="5">
        <v>1.0</v>
      </c>
      <c r="BF44" s="5">
        <v>0.0</v>
      </c>
      <c r="BG44" s="5">
        <v>0.0</v>
      </c>
      <c r="BH44" s="5" t="s">
        <v>60</v>
      </c>
      <c r="BI44" s="5" t="s">
        <v>61</v>
      </c>
      <c r="BJ44" s="5" t="s">
        <v>62</v>
      </c>
      <c r="BK44" s="5">
        <v>31.0</v>
      </c>
      <c r="BL44" s="5">
        <f>VLOOKUP('Base V0'!BL44,'DE PARAS'!BL:EC,70,FALSE)</f>
        <v>2</v>
      </c>
      <c r="BM44" s="5">
        <f>VLOOKUP('Base V0'!BM44,'DE PARAS'!BM:ED,70,FALSE)</f>
        <v>6</v>
      </c>
      <c r="BN44" s="5">
        <v>1.1987382344E10</v>
      </c>
      <c r="BO44" s="5" t="s">
        <v>381</v>
      </c>
      <c r="BP44" s="13">
        <f>VLOOKUP('Base V0'!BP44,'Classificação Criterio Brasil'!X:Y,2,FALSE)</f>
        <v>4</v>
      </c>
    </row>
    <row r="45" ht="15.75" customHeight="1">
      <c r="A45" s="9">
        <v>45430.667813645836</v>
      </c>
      <c r="B45" s="5" t="s">
        <v>43</v>
      </c>
      <c r="C45" s="5">
        <f>VLOOKUP('Base V0'!C45,'DE PARAS'!C:BT,70,FALSE)</f>
        <v>3</v>
      </c>
      <c r="D45" s="5" t="s">
        <v>43</v>
      </c>
      <c r="E45" s="5">
        <f>COUNTIF('Base V0'!$E45,"*"&amp;Contem!A$2&amp;"*")</f>
        <v>1</v>
      </c>
      <c r="F45" s="5">
        <f>COUNTIF('Base V0'!$E45,"*"&amp;Contem!B$2&amp;"*")</f>
        <v>0</v>
      </c>
      <c r="G45" s="5">
        <f>COUNTIF('Base V0'!$E45,"*"&amp;Contem!C$2&amp;"*")</f>
        <v>1</v>
      </c>
      <c r="H45" s="5">
        <f>COUNTIF('Base V0'!$E45,"*"&amp;Contem!D$2&amp;"*")</f>
        <v>0</v>
      </c>
      <c r="I45" s="5">
        <f>VLOOKUP('Base V0'!I45,'DE PARAS'!I:BZ,70,FALSE)</f>
        <v>1</v>
      </c>
      <c r="J45" s="5">
        <f>COUNTIF('Base V0'!$J45,"*"&amp;Contem!G$2&amp;"*")</f>
        <v>1</v>
      </c>
      <c r="K45" s="5">
        <f>COUNTIF('Base V0'!$J45,"*"&amp;Contem!H$2&amp;"*")</f>
        <v>0</v>
      </c>
      <c r="L45" s="5">
        <f>COUNTIF('Base V0'!$J45,"*"&amp;Contem!I$2&amp;"*")</f>
        <v>0</v>
      </c>
      <c r="M45" s="5">
        <f>COUNTIF('Base V0'!$J45,"*"&amp;Contem!J$2&amp;"*")</f>
        <v>0</v>
      </c>
      <c r="N45" s="5">
        <f>COUNTIF('Base V0'!$J45,"*"&amp;Contem!K$2&amp;"*")</f>
        <v>0</v>
      </c>
      <c r="O45" s="5">
        <f>COUNTIF('Base V0'!$J45,"*"&amp;Contem!L$2&amp;"*")</f>
        <v>0</v>
      </c>
      <c r="P45" s="5">
        <f>VLOOKUP('Base V0'!P45,'DE PARAS'!P:CG,70,FALSE)</f>
        <v>12</v>
      </c>
      <c r="Q45" s="5">
        <f>IFERROR(VLOOKUP('Base V0'!Q45,'DE PARAS'!Q:CH,70,FALSE),99)</f>
        <v>99</v>
      </c>
      <c r="R45" s="5">
        <f>IFERROR(VLOOKUP('Base V0'!R45,'DE PARAS'!R:CI,70,FALSE),99)</f>
        <v>99</v>
      </c>
      <c r="S45" s="5">
        <v>1.0</v>
      </c>
      <c r="T45" s="5">
        <v>2.0</v>
      </c>
      <c r="U45" s="5">
        <v>5.0</v>
      </c>
      <c r="V45" s="5">
        <v>3.0</v>
      </c>
      <c r="W45" s="5">
        <f>VLOOKUP('Base V0'!W45,'DE PARAS'!W:CN,70,FALSE)</f>
        <v>3</v>
      </c>
      <c r="X45" s="5">
        <f>VLOOKUP('Base V0'!X45,'DE PARAS'!X:CO,70,FALSE)</f>
        <v>12</v>
      </c>
      <c r="Y45" s="5">
        <f>IFERROR(VLOOKUP('Base V0'!Y45,'DE PARAS'!Y:CP,70,FALSE),99)</f>
        <v>13</v>
      </c>
      <c r="Z45" s="5">
        <f>IFERROR(VLOOKUP('Base V0'!Z45,'DE PARAS'!Z:CQ,70,FALSE),99)</f>
        <v>99</v>
      </c>
      <c r="AA45" s="5">
        <f>VLOOKUP('Base V0'!AA45,'DE PARAS'!AA:CR,70,FALSE)</f>
        <v>5</v>
      </c>
      <c r="AB45" s="5">
        <f>VLOOKUP('Base V0'!AB45,'DE PARAS'!AB:CS,70,FALSE)</f>
        <v>2</v>
      </c>
      <c r="AC45" s="5">
        <f>VLOOKUP('Base V0'!AC45,'DE PARAS'!AC:CT,70,FALSE)</f>
        <v>9</v>
      </c>
      <c r="AD45" s="5">
        <f>IFERROR(VLOOKUP('Base V0'!AD45,'DE PARAS'!AD:CU,70,FALSE),99)</f>
        <v>99</v>
      </c>
      <c r="AE45" s="5">
        <f>IFERROR(VLOOKUP('Base V0'!AE45,'DE PARAS'!AE:CV,70,FALSE),99)</f>
        <v>99</v>
      </c>
      <c r="AF45" s="5">
        <v>4.0</v>
      </c>
      <c r="AG45" s="5">
        <v>5.0</v>
      </c>
      <c r="AH45" s="5">
        <v>5.0</v>
      </c>
      <c r="AI45" s="5">
        <v>5.0</v>
      </c>
      <c r="AJ45" s="5">
        <v>1.0</v>
      </c>
      <c r="AK45" s="5">
        <f>VLOOKUP('Base V0'!AK45,'DE PARAS'!AK:DB,70,FALSE)</f>
        <v>2</v>
      </c>
      <c r="AL45" s="5">
        <f>VLOOKUP('Base V0'!AL45,'DE PARAS'!AL:DC,70,FALSE)</f>
        <v>9</v>
      </c>
      <c r="AM45" s="5">
        <f>IFERROR(VLOOKUP('Base V0'!AM45,'DE PARAS'!AM:DD,70,FALSE),99)</f>
        <v>14</v>
      </c>
      <c r="AN45" s="5">
        <f>IFERROR(VLOOKUP('Base V0'!AN45,'DE PARAS'!AN:DE,70,FALSE),99)</f>
        <v>99</v>
      </c>
      <c r="AO45" s="5">
        <f>VLOOKUP('Base V0'!AO45,'DE PARAS'!AO:DF,70,FALSE)</f>
        <v>5</v>
      </c>
      <c r="AP45" s="5">
        <f>VLOOKUP('Base V0'!AP45,'DE PARAS'!AP:DG,70,FALSE)</f>
        <v>6</v>
      </c>
      <c r="AQ45" s="5">
        <f>IFERROR(VLOOKUP('Base V0'!AQ45,'DE PARAS'!AQ:DH,70,FALSE),99)</f>
        <v>99</v>
      </c>
      <c r="AR45" s="5">
        <f>VLOOKUP('Base V0'!AR45,'DE PARAS'!AR:DI,70,FALSE)</f>
        <v>5</v>
      </c>
      <c r="AS45" s="5">
        <f>VLOOKUP('Base V0'!AS45,'DE PARAS'!AS:DJ,70,FALSE)</f>
        <v>5</v>
      </c>
      <c r="AT45" s="5">
        <f>IFERROR(VLOOKUP('Base V0'!AT45,'DE PARAS'!AT:DK,70,FALSE),99)</f>
        <v>99</v>
      </c>
      <c r="AU45" s="5">
        <f>IFERROR(VLOOKUP('Base V0'!AU45,'DE PARAS'!AU:DL,70,FALSE),99)</f>
        <v>99</v>
      </c>
      <c r="AV45" s="5">
        <v>2.0</v>
      </c>
      <c r="AW45" s="5">
        <v>1.0</v>
      </c>
      <c r="AX45" s="5">
        <v>0.0</v>
      </c>
      <c r="AY45" s="5">
        <v>2.0</v>
      </c>
      <c r="AZ45" s="5">
        <v>0.0</v>
      </c>
      <c r="BA45" s="5">
        <v>1.0</v>
      </c>
      <c r="BB45" s="5">
        <v>1.0</v>
      </c>
      <c r="BC45" s="5">
        <v>1.0</v>
      </c>
      <c r="BD45" s="5">
        <v>0.0</v>
      </c>
      <c r="BE45" s="5">
        <v>1.0</v>
      </c>
      <c r="BF45" s="5">
        <v>0.0</v>
      </c>
      <c r="BG45" s="5">
        <v>0.0</v>
      </c>
      <c r="BH45" s="5" t="s">
        <v>60</v>
      </c>
      <c r="BI45" s="5" t="s">
        <v>61</v>
      </c>
      <c r="BJ45" s="5" t="s">
        <v>62</v>
      </c>
      <c r="BK45" s="5">
        <v>31.0</v>
      </c>
      <c r="BL45" s="5">
        <f>VLOOKUP('Base V0'!BL45,'DE PARAS'!BL:EC,70,FALSE)</f>
        <v>1</v>
      </c>
      <c r="BM45" s="5">
        <f>VLOOKUP('Base V0'!BM45,'DE PARAS'!BM:ED,70,FALSE)</f>
        <v>6</v>
      </c>
      <c r="BN45" s="5">
        <v>1.1982276221E10</v>
      </c>
      <c r="BO45" s="5" t="s">
        <v>388</v>
      </c>
      <c r="BP45" s="13">
        <f>VLOOKUP('Base V0'!BP45,'Classificação Criterio Brasil'!X:Y,2,FALSE)</f>
        <v>3</v>
      </c>
    </row>
    <row r="46" ht="15.75" customHeight="1">
      <c r="A46" s="9">
        <v>45430.67563712963</v>
      </c>
      <c r="B46" s="5" t="s">
        <v>43</v>
      </c>
      <c r="C46" s="5">
        <f>VLOOKUP('Base V0'!C46,'DE PARAS'!C:BT,70,FALSE)</f>
        <v>3</v>
      </c>
      <c r="D46" s="5" t="s">
        <v>43</v>
      </c>
      <c r="E46" s="5">
        <f>COUNTIF('Base V0'!$E46,"*"&amp;Contem!A$2&amp;"*")</f>
        <v>1</v>
      </c>
      <c r="F46" s="5">
        <f>COUNTIF('Base V0'!$E46,"*"&amp;Contem!B$2&amp;"*")</f>
        <v>0</v>
      </c>
      <c r="G46" s="5">
        <f>COUNTIF('Base V0'!$E46,"*"&amp;Contem!C$2&amp;"*")</f>
        <v>1</v>
      </c>
      <c r="H46" s="5">
        <f>COUNTIF('Base V0'!$E46,"*"&amp;Contem!D$2&amp;"*")</f>
        <v>0</v>
      </c>
      <c r="I46" s="5">
        <f>VLOOKUP('Base V0'!I46,'DE PARAS'!I:BZ,70,FALSE)</f>
        <v>1</v>
      </c>
      <c r="J46" s="5">
        <f>COUNTIF('Base V0'!$J46,"*"&amp;Contem!G$2&amp;"*")</f>
        <v>0</v>
      </c>
      <c r="K46" s="5">
        <f>COUNTIF('Base V0'!$J46,"*"&amp;Contem!H$2&amp;"*")</f>
        <v>0</v>
      </c>
      <c r="L46" s="5">
        <f>COUNTIF('Base V0'!$J46,"*"&amp;Contem!I$2&amp;"*")</f>
        <v>1</v>
      </c>
      <c r="M46" s="5">
        <f>COUNTIF('Base V0'!$J46,"*"&amp;Contem!J$2&amp;"*")</f>
        <v>0</v>
      </c>
      <c r="N46" s="5">
        <f>COUNTIF('Base V0'!$J46,"*"&amp;Contem!K$2&amp;"*")</f>
        <v>0</v>
      </c>
      <c r="O46" s="5">
        <f>COUNTIF('Base V0'!$J46,"*"&amp;Contem!L$2&amp;"*")</f>
        <v>0</v>
      </c>
      <c r="P46" s="5">
        <f>VLOOKUP('Base V0'!P46,'DE PARAS'!P:CG,70,FALSE)</f>
        <v>12</v>
      </c>
      <c r="Q46" s="5">
        <f>IFERROR(VLOOKUP('Base V0'!Q46,'DE PARAS'!Q:CH,70,FALSE),99)</f>
        <v>99</v>
      </c>
      <c r="R46" s="5">
        <f>IFERROR(VLOOKUP('Base V0'!R46,'DE PARAS'!R:CI,70,FALSE),99)</f>
        <v>99</v>
      </c>
      <c r="S46" s="5">
        <v>3.0</v>
      </c>
      <c r="T46" s="5">
        <v>4.0</v>
      </c>
      <c r="U46" s="5">
        <v>4.0</v>
      </c>
      <c r="V46" s="5">
        <v>2.0</v>
      </c>
      <c r="W46" s="5">
        <f>VLOOKUP('Base V0'!W46,'DE PARAS'!W:CN,70,FALSE)</f>
        <v>1</v>
      </c>
      <c r="X46" s="5">
        <f>VLOOKUP('Base V0'!X46,'DE PARAS'!X:CO,70,FALSE)</f>
        <v>8</v>
      </c>
      <c r="Y46" s="5">
        <f>IFERROR(VLOOKUP('Base V0'!Y46,'DE PARAS'!Y:CP,70,FALSE),99)</f>
        <v>99</v>
      </c>
      <c r="Z46" s="5">
        <f>IFERROR(VLOOKUP('Base V0'!Z46,'DE PARAS'!Z:CQ,70,FALSE),99)</f>
        <v>99</v>
      </c>
      <c r="AA46" s="5">
        <f>VLOOKUP('Base V0'!AA46,'DE PARAS'!AA:CR,70,FALSE)</f>
        <v>1</v>
      </c>
      <c r="AB46" s="5">
        <f>VLOOKUP('Base V0'!AB46,'DE PARAS'!AB:CS,70,FALSE)</f>
        <v>2</v>
      </c>
      <c r="AC46" s="5">
        <f>VLOOKUP('Base V0'!AC46,'DE PARAS'!AC:CT,70,FALSE)</f>
        <v>10</v>
      </c>
      <c r="AD46" s="5">
        <f>IFERROR(VLOOKUP('Base V0'!AD46,'DE PARAS'!AD:CU,70,FALSE),99)</f>
        <v>99</v>
      </c>
      <c r="AE46" s="5">
        <f>IFERROR(VLOOKUP('Base V0'!AE46,'DE PARAS'!AE:CV,70,FALSE),99)</f>
        <v>99</v>
      </c>
      <c r="AF46" s="5">
        <v>1.0</v>
      </c>
      <c r="AG46" s="5">
        <v>3.0</v>
      </c>
      <c r="AH46" s="5">
        <v>3.0</v>
      </c>
      <c r="AI46" s="5">
        <v>3.0</v>
      </c>
      <c r="AJ46" s="5">
        <v>2.0</v>
      </c>
      <c r="AK46" s="5">
        <f>VLOOKUP('Base V0'!AK46,'DE PARAS'!AK:DB,70,FALSE)</f>
        <v>2</v>
      </c>
      <c r="AL46" s="5">
        <f>VLOOKUP('Base V0'!AL46,'DE PARAS'!AL:DC,70,FALSE)</f>
        <v>16</v>
      </c>
      <c r="AM46" s="5">
        <f>IFERROR(VLOOKUP('Base V0'!AM46,'DE PARAS'!AM:DD,70,FALSE),99)</f>
        <v>99</v>
      </c>
      <c r="AN46" s="5">
        <f>IFERROR(VLOOKUP('Base V0'!AN46,'DE PARAS'!AN:DE,70,FALSE),99)</f>
        <v>99</v>
      </c>
      <c r="AO46" s="5">
        <f>VLOOKUP('Base V0'!AO46,'DE PARAS'!AO:DF,70,FALSE)</f>
        <v>5</v>
      </c>
      <c r="AP46" s="5">
        <f>VLOOKUP('Base V0'!AP46,'DE PARAS'!AP:DG,70,FALSE)</f>
        <v>1</v>
      </c>
      <c r="AQ46" s="5">
        <f>IFERROR(VLOOKUP('Base V0'!AQ46,'DE PARAS'!AQ:DH,70,FALSE),99)</f>
        <v>99</v>
      </c>
      <c r="AR46" s="5">
        <f>VLOOKUP('Base V0'!AR46,'DE PARAS'!AR:DI,70,FALSE)</f>
        <v>5</v>
      </c>
      <c r="AS46" s="5">
        <f>VLOOKUP('Base V0'!AS46,'DE PARAS'!AS:DJ,70,FALSE)</f>
        <v>5</v>
      </c>
      <c r="AT46" s="5">
        <f>IFERROR(VLOOKUP('Base V0'!AT46,'DE PARAS'!AT:DK,70,FALSE),99)</f>
        <v>99</v>
      </c>
      <c r="AU46" s="5">
        <f>IFERROR(VLOOKUP('Base V0'!AU46,'DE PARAS'!AU:DL,70,FALSE),99)</f>
        <v>99</v>
      </c>
      <c r="AV46" s="5">
        <v>1.0</v>
      </c>
      <c r="AW46" s="5">
        <v>0.0</v>
      </c>
      <c r="AX46" s="5">
        <v>0.0</v>
      </c>
      <c r="AY46" s="5">
        <v>2.0</v>
      </c>
      <c r="AZ46" s="5">
        <v>0.0</v>
      </c>
      <c r="BA46" s="5">
        <v>1.0</v>
      </c>
      <c r="BB46" s="5">
        <v>1.0</v>
      </c>
      <c r="BC46" s="5">
        <v>1.0</v>
      </c>
      <c r="BD46" s="5">
        <v>0.0</v>
      </c>
      <c r="BE46" s="5">
        <v>1.0</v>
      </c>
      <c r="BF46" s="5">
        <v>1.0</v>
      </c>
      <c r="BG46" s="5">
        <v>2.0</v>
      </c>
      <c r="BH46" s="5" t="s">
        <v>60</v>
      </c>
      <c r="BI46" s="5" t="s">
        <v>61</v>
      </c>
      <c r="BJ46" s="5" t="s">
        <v>90</v>
      </c>
      <c r="BK46" s="5">
        <v>21.0</v>
      </c>
      <c r="BL46" s="5">
        <f>VLOOKUP('Base V0'!BL46,'DE PARAS'!BL:EC,70,FALSE)</f>
        <v>2</v>
      </c>
      <c r="BM46" s="5">
        <f>VLOOKUP('Base V0'!BM46,'DE PARAS'!BM:ED,70,FALSE)</f>
        <v>5</v>
      </c>
      <c r="BN46" s="5">
        <v>1.1997810912E10</v>
      </c>
      <c r="BO46" s="5" t="s">
        <v>395</v>
      </c>
      <c r="BP46" s="13">
        <f>VLOOKUP('Base V0'!BP46,'Classificação Criterio Brasil'!X:Y,2,FALSE)</f>
        <v>3</v>
      </c>
    </row>
    <row r="47" ht="15.75" customHeight="1">
      <c r="A47" s="9">
        <v>45430.67567888889</v>
      </c>
      <c r="B47" s="5" t="s">
        <v>43</v>
      </c>
      <c r="C47" s="5">
        <f>VLOOKUP('Base V0'!C47,'DE PARAS'!C:BT,70,FALSE)</f>
        <v>1</v>
      </c>
      <c r="D47" s="5" t="s">
        <v>43</v>
      </c>
      <c r="E47" s="5">
        <f>COUNTIF('Base V0'!$E47,"*"&amp;Contem!A$2&amp;"*")</f>
        <v>1</v>
      </c>
      <c r="F47" s="5">
        <f>COUNTIF('Base V0'!$E47,"*"&amp;Contem!B$2&amp;"*")</f>
        <v>0</v>
      </c>
      <c r="G47" s="5">
        <f>COUNTIF('Base V0'!$E47,"*"&amp;Contem!C$2&amp;"*")</f>
        <v>0</v>
      </c>
      <c r="H47" s="5">
        <f>COUNTIF('Base V0'!$E47,"*"&amp;Contem!D$2&amp;"*")</f>
        <v>0</v>
      </c>
      <c r="I47" s="5">
        <f>VLOOKUP('Base V0'!I47,'DE PARAS'!I:BZ,70,FALSE)</f>
        <v>1</v>
      </c>
      <c r="J47" s="5">
        <f>COUNTIF('Base V0'!$J47,"*"&amp;Contem!G$2&amp;"*")</f>
        <v>0</v>
      </c>
      <c r="K47" s="5">
        <f>COUNTIF('Base V0'!$J47,"*"&amp;Contem!H$2&amp;"*")</f>
        <v>0</v>
      </c>
      <c r="L47" s="5">
        <f>COUNTIF('Base V0'!$J47,"*"&amp;Contem!I$2&amp;"*")</f>
        <v>1</v>
      </c>
      <c r="M47" s="5">
        <f>COUNTIF('Base V0'!$J47,"*"&amp;Contem!J$2&amp;"*")</f>
        <v>0</v>
      </c>
      <c r="N47" s="5">
        <f>COUNTIF('Base V0'!$J47,"*"&amp;Contem!K$2&amp;"*")</f>
        <v>0</v>
      </c>
      <c r="O47" s="5">
        <f>COUNTIF('Base V0'!$J47,"*"&amp;Contem!L$2&amp;"*")</f>
        <v>0</v>
      </c>
      <c r="P47" s="5">
        <f>VLOOKUP('Base V0'!P47,'DE PARAS'!P:CG,70,FALSE)</f>
        <v>16</v>
      </c>
      <c r="Q47" s="5">
        <f>IFERROR(VLOOKUP('Base V0'!Q47,'DE PARAS'!Q:CH,70,FALSE),99)</f>
        <v>99</v>
      </c>
      <c r="R47" s="5">
        <f>IFERROR(VLOOKUP('Base V0'!R47,'DE PARAS'!R:CI,70,FALSE),99)</f>
        <v>99</v>
      </c>
      <c r="S47" s="5">
        <v>3.0</v>
      </c>
      <c r="T47" s="5">
        <v>4.0</v>
      </c>
      <c r="U47" s="5">
        <v>4.0</v>
      </c>
      <c r="V47" s="5">
        <v>4.0</v>
      </c>
      <c r="W47" s="5">
        <f>VLOOKUP('Base V0'!W47,'DE PARAS'!W:CN,70,FALSE)</f>
        <v>1</v>
      </c>
      <c r="X47" s="5">
        <f>VLOOKUP('Base V0'!X47,'DE PARAS'!X:CO,70,FALSE)</f>
        <v>8</v>
      </c>
      <c r="Y47" s="5">
        <f>IFERROR(VLOOKUP('Base V0'!Y47,'DE PARAS'!Y:CP,70,FALSE),99)</f>
        <v>99</v>
      </c>
      <c r="Z47" s="5">
        <f>IFERROR(VLOOKUP('Base V0'!Z47,'DE PARAS'!Z:CQ,70,FALSE),99)</f>
        <v>99</v>
      </c>
      <c r="AA47" s="5">
        <f>VLOOKUP('Base V0'!AA47,'DE PARAS'!AA:CR,70,FALSE)</f>
        <v>4</v>
      </c>
      <c r="AB47" s="5">
        <f>VLOOKUP('Base V0'!AB47,'DE PARAS'!AB:CS,70,FALSE)</f>
        <v>3</v>
      </c>
      <c r="AC47" s="5">
        <f>VLOOKUP('Base V0'!AC47,'DE PARAS'!AC:CT,70,FALSE)</f>
        <v>3</v>
      </c>
      <c r="AD47" s="5">
        <f>IFERROR(VLOOKUP('Base V0'!AD47,'DE PARAS'!AD:CU,70,FALSE),99)</f>
        <v>99</v>
      </c>
      <c r="AE47" s="5">
        <f>IFERROR(VLOOKUP('Base V0'!AE47,'DE PARAS'!AE:CV,70,FALSE),99)</f>
        <v>99</v>
      </c>
      <c r="AF47" s="5">
        <v>1.0</v>
      </c>
      <c r="AG47" s="5">
        <v>3.0</v>
      </c>
      <c r="AH47" s="5">
        <v>4.0</v>
      </c>
      <c r="AI47" s="5">
        <v>4.0</v>
      </c>
      <c r="AJ47" s="5">
        <v>2.0</v>
      </c>
      <c r="AK47" s="5">
        <f>VLOOKUP('Base V0'!AK47,'DE PARAS'!AK:DB,70,FALSE)</f>
        <v>2</v>
      </c>
      <c r="AL47" s="5">
        <f>VLOOKUP('Base V0'!AL47,'DE PARAS'!AL:DC,70,FALSE)</f>
        <v>14</v>
      </c>
      <c r="AM47" s="5">
        <f>IFERROR(VLOOKUP('Base V0'!AM47,'DE PARAS'!AM:DD,70,FALSE),99)</f>
        <v>99</v>
      </c>
      <c r="AN47" s="5">
        <f>IFERROR(VLOOKUP('Base V0'!AN47,'DE PARAS'!AN:DE,70,FALSE),99)</f>
        <v>99</v>
      </c>
      <c r="AO47" s="5">
        <f>VLOOKUP('Base V0'!AO47,'DE PARAS'!AO:DF,70,FALSE)</f>
        <v>5</v>
      </c>
      <c r="AP47" s="5">
        <f>VLOOKUP('Base V0'!AP47,'DE PARAS'!AP:DG,70,FALSE)</f>
        <v>1</v>
      </c>
      <c r="AQ47" s="5">
        <f>IFERROR(VLOOKUP('Base V0'!AQ47,'DE PARAS'!AQ:DH,70,FALSE),99)</f>
        <v>99</v>
      </c>
      <c r="AR47" s="5">
        <f>VLOOKUP('Base V0'!AR47,'DE PARAS'!AR:DI,70,FALSE)</f>
        <v>5</v>
      </c>
      <c r="AS47" s="5">
        <f>VLOOKUP('Base V0'!AS47,'DE PARAS'!AS:DJ,70,FALSE)</f>
        <v>5</v>
      </c>
      <c r="AT47" s="5">
        <f>IFERROR(VLOOKUP('Base V0'!AT47,'DE PARAS'!AT:DK,70,FALSE),99)</f>
        <v>99</v>
      </c>
      <c r="AU47" s="5">
        <f>IFERROR(VLOOKUP('Base V0'!AU47,'DE PARAS'!AU:DL,70,FALSE),99)</f>
        <v>99</v>
      </c>
      <c r="AV47" s="5">
        <v>1.0</v>
      </c>
      <c r="AW47" s="5">
        <v>0.0</v>
      </c>
      <c r="AX47" s="5">
        <v>0.0</v>
      </c>
      <c r="AY47" s="5">
        <v>2.0</v>
      </c>
      <c r="AZ47" s="5">
        <v>0.0</v>
      </c>
      <c r="BA47" s="5" t="s">
        <v>59</v>
      </c>
      <c r="BB47" s="5" t="s">
        <v>59</v>
      </c>
      <c r="BC47" s="5">
        <v>3.0</v>
      </c>
      <c r="BD47" s="5">
        <v>1.0</v>
      </c>
      <c r="BE47" s="5">
        <v>1.0</v>
      </c>
      <c r="BF47" s="5">
        <v>0.0</v>
      </c>
      <c r="BG47" s="5">
        <v>0.0</v>
      </c>
      <c r="BH47" s="5" t="s">
        <v>60</v>
      </c>
      <c r="BI47" s="5" t="s">
        <v>61</v>
      </c>
      <c r="BJ47" s="5" t="s">
        <v>62</v>
      </c>
      <c r="BK47" s="5">
        <v>27.0</v>
      </c>
      <c r="BL47" s="5">
        <f>VLOOKUP('Base V0'!BL47,'DE PARAS'!BL:EC,70,FALSE)</f>
        <v>1</v>
      </c>
      <c r="BM47" s="5">
        <f>VLOOKUP('Base V0'!BM47,'DE PARAS'!BM:ED,70,FALSE)</f>
        <v>5</v>
      </c>
      <c r="BN47" s="5">
        <v>1.1998372261E10</v>
      </c>
      <c r="BO47" s="5" t="s">
        <v>402</v>
      </c>
      <c r="BP47" s="13">
        <f>VLOOKUP('Base V0'!BP47,'Classificação Criterio Brasil'!X:Y,2,FALSE)</f>
        <v>4</v>
      </c>
    </row>
    <row r="48" ht="15.75" customHeight="1">
      <c r="A48" s="9">
        <v>45430.67844282408</v>
      </c>
      <c r="B48" s="5" t="s">
        <v>43</v>
      </c>
      <c r="C48" s="5">
        <f>VLOOKUP('Base V0'!C48,'DE PARAS'!C:BT,70,FALSE)</f>
        <v>2</v>
      </c>
      <c r="D48" s="5" t="s">
        <v>43</v>
      </c>
      <c r="E48" s="5">
        <f>COUNTIF('Base V0'!$E48,"*"&amp;Contem!A$2&amp;"*")</f>
        <v>1</v>
      </c>
      <c r="F48" s="5">
        <f>COUNTIF('Base V0'!$E48,"*"&amp;Contem!B$2&amp;"*")</f>
        <v>0</v>
      </c>
      <c r="G48" s="5">
        <f>COUNTIF('Base V0'!$E48,"*"&amp;Contem!C$2&amp;"*")</f>
        <v>0</v>
      </c>
      <c r="H48" s="5">
        <f>COUNTIF('Base V0'!$E48,"*"&amp;Contem!D$2&amp;"*")</f>
        <v>0</v>
      </c>
      <c r="I48" s="5">
        <f>VLOOKUP('Base V0'!I48,'DE PARAS'!I:BZ,70,FALSE)</f>
        <v>1</v>
      </c>
      <c r="J48" s="5">
        <f>COUNTIF('Base V0'!$J48,"*"&amp;Contem!G$2&amp;"*")</f>
        <v>1</v>
      </c>
      <c r="K48" s="5">
        <f>COUNTIF('Base V0'!$J48,"*"&amp;Contem!H$2&amp;"*")</f>
        <v>0</v>
      </c>
      <c r="L48" s="5">
        <f>COUNTIF('Base V0'!$J48,"*"&amp;Contem!I$2&amp;"*")</f>
        <v>0</v>
      </c>
      <c r="M48" s="5">
        <f>COUNTIF('Base V0'!$J48,"*"&amp;Contem!J$2&amp;"*")</f>
        <v>1</v>
      </c>
      <c r="N48" s="5">
        <f>COUNTIF('Base V0'!$J48,"*"&amp;Contem!K$2&amp;"*")</f>
        <v>0</v>
      </c>
      <c r="O48" s="5">
        <f>COUNTIF('Base V0'!$J48,"*"&amp;Contem!L$2&amp;"*")</f>
        <v>0</v>
      </c>
      <c r="P48" s="5">
        <f>VLOOKUP('Base V0'!P48,'DE PARAS'!P:CG,70,FALSE)</f>
        <v>16</v>
      </c>
      <c r="Q48" s="5">
        <f>IFERROR(VLOOKUP('Base V0'!Q48,'DE PARAS'!Q:CH,70,FALSE),99)</f>
        <v>4</v>
      </c>
      <c r="R48" s="5">
        <f>IFERROR(VLOOKUP('Base V0'!R48,'DE PARAS'!R:CI,70,FALSE),99)</f>
        <v>99</v>
      </c>
      <c r="S48" s="5">
        <v>4.0</v>
      </c>
      <c r="T48" s="5">
        <v>4.0</v>
      </c>
      <c r="U48" s="5">
        <v>5.0</v>
      </c>
      <c r="V48" s="5">
        <v>3.0</v>
      </c>
      <c r="W48" s="5">
        <f>VLOOKUP('Base V0'!W48,'DE PARAS'!W:CN,70,FALSE)</f>
        <v>2</v>
      </c>
      <c r="X48" s="5">
        <f>VLOOKUP('Base V0'!X48,'DE PARAS'!X:CO,70,FALSE)</f>
        <v>5</v>
      </c>
      <c r="Y48" s="5">
        <f>IFERROR(VLOOKUP('Base V0'!Y48,'DE PARAS'!Y:CP,70,FALSE),99)</f>
        <v>99</v>
      </c>
      <c r="Z48" s="5">
        <f>IFERROR(VLOOKUP('Base V0'!Z48,'DE PARAS'!Z:CQ,70,FALSE),99)</f>
        <v>99</v>
      </c>
      <c r="AA48" s="5">
        <f>VLOOKUP('Base V0'!AA48,'DE PARAS'!AA:CR,70,FALSE)</f>
        <v>4</v>
      </c>
      <c r="AB48" s="5">
        <f>VLOOKUP('Base V0'!AB48,'DE PARAS'!AB:CS,70,FALSE)</f>
        <v>4</v>
      </c>
      <c r="AC48" s="5">
        <f>VLOOKUP('Base V0'!AC48,'DE PARAS'!AC:CT,70,FALSE)</f>
        <v>14</v>
      </c>
      <c r="AD48" s="5">
        <f>IFERROR(VLOOKUP('Base V0'!AD48,'DE PARAS'!AD:CU,70,FALSE),99)</f>
        <v>5</v>
      </c>
      <c r="AE48" s="5">
        <f>IFERROR(VLOOKUP('Base V0'!AE48,'DE PARAS'!AE:CV,70,FALSE),99)</f>
        <v>99</v>
      </c>
      <c r="AF48" s="5">
        <v>5.0</v>
      </c>
      <c r="AG48" s="5">
        <v>4.0</v>
      </c>
      <c r="AH48" s="5">
        <v>5.0</v>
      </c>
      <c r="AI48" s="5">
        <v>3.0</v>
      </c>
      <c r="AJ48" s="5">
        <v>2.0</v>
      </c>
      <c r="AK48" s="5">
        <f>VLOOKUP('Base V0'!AK48,'DE PARAS'!AK:DB,70,FALSE)</f>
        <v>2</v>
      </c>
      <c r="AL48" s="5">
        <f>VLOOKUP('Base V0'!AL48,'DE PARAS'!AL:DC,70,FALSE)</f>
        <v>6</v>
      </c>
      <c r="AM48" s="5">
        <f>IFERROR(VLOOKUP('Base V0'!AM48,'DE PARAS'!AM:DD,70,FALSE),99)</f>
        <v>99</v>
      </c>
      <c r="AN48" s="5">
        <f>IFERROR(VLOOKUP('Base V0'!AN48,'DE PARAS'!AN:DE,70,FALSE),99)</f>
        <v>99</v>
      </c>
      <c r="AO48" s="5">
        <f>VLOOKUP('Base V0'!AO48,'DE PARAS'!AO:DF,70,FALSE)</f>
        <v>5</v>
      </c>
      <c r="AP48" s="5">
        <f>VLOOKUP('Base V0'!AP48,'DE PARAS'!AP:DG,70,FALSE)</f>
        <v>2</v>
      </c>
      <c r="AQ48" s="5">
        <f>IFERROR(VLOOKUP('Base V0'!AQ48,'DE PARAS'!AQ:DH,70,FALSE),99)</f>
        <v>99</v>
      </c>
      <c r="AR48" s="5">
        <f>VLOOKUP('Base V0'!AR48,'DE PARAS'!AR:DI,70,FALSE)</f>
        <v>5</v>
      </c>
      <c r="AS48" s="5">
        <f>VLOOKUP('Base V0'!AS48,'DE PARAS'!AS:DJ,70,FALSE)</f>
        <v>7</v>
      </c>
      <c r="AT48" s="5">
        <f>IFERROR(VLOOKUP('Base V0'!AT48,'DE PARAS'!AT:DK,70,FALSE),99)</f>
        <v>99</v>
      </c>
      <c r="AU48" s="5">
        <f>IFERROR(VLOOKUP('Base V0'!AU48,'DE PARAS'!AU:DL,70,FALSE),99)</f>
        <v>99</v>
      </c>
      <c r="AV48" s="5">
        <v>2.0</v>
      </c>
      <c r="AW48" s="5">
        <v>0.0</v>
      </c>
      <c r="AX48" s="5">
        <v>1.0</v>
      </c>
      <c r="AY48" s="5">
        <v>3.0</v>
      </c>
      <c r="AZ48" s="5">
        <v>0.0</v>
      </c>
      <c r="BA48" s="5">
        <v>1.0</v>
      </c>
      <c r="BB48" s="5">
        <v>1.0</v>
      </c>
      <c r="BC48" s="5">
        <v>1.0</v>
      </c>
      <c r="BD48" s="5">
        <v>0.0</v>
      </c>
      <c r="BE48" s="5">
        <v>1.0</v>
      </c>
      <c r="BF48" s="5">
        <v>0.0</v>
      </c>
      <c r="BG48" s="5">
        <v>1.0</v>
      </c>
      <c r="BH48" s="5" t="s">
        <v>60</v>
      </c>
      <c r="BI48" s="5" t="s">
        <v>61</v>
      </c>
      <c r="BJ48" s="5" t="s">
        <v>62</v>
      </c>
      <c r="BK48" s="5">
        <v>28.0</v>
      </c>
      <c r="BL48" s="5">
        <f>VLOOKUP('Base V0'!BL48,'DE PARAS'!BL:EC,70,FALSE)</f>
        <v>1</v>
      </c>
      <c r="BM48" s="5">
        <f>VLOOKUP('Base V0'!BM48,'DE PARAS'!BM:ED,70,FALSE)</f>
        <v>6</v>
      </c>
      <c r="BN48" s="5">
        <v>9.81345844E8</v>
      </c>
      <c r="BO48" s="5" t="s">
        <v>409</v>
      </c>
      <c r="BP48" s="13">
        <f>VLOOKUP('Base V0'!BP48,'Classificação Criterio Brasil'!X:Y,2,FALSE)</f>
        <v>4</v>
      </c>
    </row>
    <row r="49" ht="15.75" customHeight="1">
      <c r="A49" s="9">
        <v>45430.67853373842</v>
      </c>
      <c r="B49" s="5" t="s">
        <v>43</v>
      </c>
      <c r="C49" s="5">
        <f>VLOOKUP('Base V0'!C49,'DE PARAS'!C:BT,70,FALSE)</f>
        <v>2</v>
      </c>
      <c r="D49" s="5" t="s">
        <v>43</v>
      </c>
      <c r="E49" s="5">
        <f>COUNTIF('Base V0'!$E49,"*"&amp;Contem!A$2&amp;"*")</f>
        <v>1</v>
      </c>
      <c r="F49" s="5">
        <f>COUNTIF('Base V0'!$E49,"*"&amp;Contem!B$2&amp;"*")</f>
        <v>0</v>
      </c>
      <c r="G49" s="5">
        <f>COUNTIF('Base V0'!$E49,"*"&amp;Contem!C$2&amp;"*")</f>
        <v>0</v>
      </c>
      <c r="H49" s="5">
        <f>COUNTIF('Base V0'!$E49,"*"&amp;Contem!D$2&amp;"*")</f>
        <v>0</v>
      </c>
      <c r="I49" s="5">
        <f>VLOOKUP('Base V0'!I49,'DE PARAS'!I:BZ,70,FALSE)</f>
        <v>1</v>
      </c>
      <c r="J49" s="5">
        <f>COUNTIF('Base V0'!$J49,"*"&amp;Contem!G$2&amp;"*")</f>
        <v>1</v>
      </c>
      <c r="K49" s="5">
        <f>COUNTIF('Base V0'!$J49,"*"&amp;Contem!H$2&amp;"*")</f>
        <v>0</v>
      </c>
      <c r="L49" s="5">
        <f>COUNTIF('Base V0'!$J49,"*"&amp;Contem!I$2&amp;"*")</f>
        <v>0</v>
      </c>
      <c r="M49" s="5">
        <f>COUNTIF('Base V0'!$J49,"*"&amp;Contem!J$2&amp;"*")</f>
        <v>1</v>
      </c>
      <c r="N49" s="5">
        <f>COUNTIF('Base V0'!$J49,"*"&amp;Contem!K$2&amp;"*")</f>
        <v>0</v>
      </c>
      <c r="O49" s="5">
        <f>COUNTIF('Base V0'!$J49,"*"&amp;Contem!L$2&amp;"*")</f>
        <v>0</v>
      </c>
      <c r="P49" s="5">
        <f>VLOOKUP('Base V0'!P49,'DE PARAS'!P:CG,70,FALSE)</f>
        <v>13</v>
      </c>
      <c r="Q49" s="5">
        <f>IFERROR(VLOOKUP('Base V0'!Q49,'DE PARAS'!Q:CH,70,FALSE),99)</f>
        <v>99</v>
      </c>
      <c r="R49" s="5">
        <f>IFERROR(VLOOKUP('Base V0'!R49,'DE PARAS'!R:CI,70,FALSE),99)</f>
        <v>99</v>
      </c>
      <c r="S49" s="5">
        <v>3.0</v>
      </c>
      <c r="T49" s="5">
        <v>5.0</v>
      </c>
      <c r="U49" s="5">
        <v>5.0</v>
      </c>
      <c r="V49" s="5">
        <v>3.0</v>
      </c>
      <c r="W49" s="5">
        <f>VLOOKUP('Base V0'!W49,'DE PARAS'!W:CN,70,FALSE)</f>
        <v>3</v>
      </c>
      <c r="X49" s="5">
        <f>VLOOKUP('Base V0'!X49,'DE PARAS'!X:CO,70,FALSE)</f>
        <v>13</v>
      </c>
      <c r="Y49" s="5">
        <f>IFERROR(VLOOKUP('Base V0'!Y49,'DE PARAS'!Y:CP,70,FALSE),99)</f>
        <v>4</v>
      </c>
      <c r="Z49" s="5">
        <f>IFERROR(VLOOKUP('Base V0'!Z49,'DE PARAS'!Z:CQ,70,FALSE),99)</f>
        <v>99</v>
      </c>
      <c r="AA49" s="5">
        <f>VLOOKUP('Base V0'!AA49,'DE PARAS'!AA:CR,70,FALSE)</f>
        <v>4</v>
      </c>
      <c r="AB49" s="5">
        <f>VLOOKUP('Base V0'!AB49,'DE PARAS'!AB:CS,70,FALSE)</f>
        <v>4</v>
      </c>
      <c r="AC49" s="5">
        <f>VLOOKUP('Base V0'!AC49,'DE PARAS'!AC:CT,70,FALSE)</f>
        <v>11</v>
      </c>
      <c r="AD49" s="5">
        <f>IFERROR(VLOOKUP('Base V0'!AD49,'DE PARAS'!AD:CU,70,FALSE),99)</f>
        <v>99</v>
      </c>
      <c r="AE49" s="5">
        <f>IFERROR(VLOOKUP('Base V0'!AE49,'DE PARAS'!AE:CV,70,FALSE),99)</f>
        <v>99</v>
      </c>
      <c r="AF49" s="5">
        <v>5.0</v>
      </c>
      <c r="AG49" s="5">
        <v>5.0</v>
      </c>
      <c r="AH49" s="5">
        <v>5.0</v>
      </c>
      <c r="AI49" s="5">
        <v>3.0</v>
      </c>
      <c r="AJ49" s="5">
        <v>2.0</v>
      </c>
      <c r="AK49" s="5">
        <f>VLOOKUP('Base V0'!AK49,'DE PARAS'!AK:DB,70,FALSE)</f>
        <v>2</v>
      </c>
      <c r="AL49" s="5">
        <f>VLOOKUP('Base V0'!AL49,'DE PARAS'!AL:DC,70,FALSE)</f>
        <v>16</v>
      </c>
      <c r="AM49" s="5">
        <f>IFERROR(VLOOKUP('Base V0'!AM49,'DE PARAS'!AM:DD,70,FALSE),99)</f>
        <v>99</v>
      </c>
      <c r="AN49" s="5">
        <f>IFERROR(VLOOKUP('Base V0'!AN49,'DE PARAS'!AN:DE,70,FALSE),99)</f>
        <v>99</v>
      </c>
      <c r="AO49" s="5">
        <f>VLOOKUP('Base V0'!AO49,'DE PARAS'!AO:DF,70,FALSE)</f>
        <v>5</v>
      </c>
      <c r="AP49" s="5">
        <f>VLOOKUP('Base V0'!AP49,'DE PARAS'!AP:DG,70,FALSE)</f>
        <v>6</v>
      </c>
      <c r="AQ49" s="5">
        <f>IFERROR(VLOOKUP('Base V0'!AQ49,'DE PARAS'!AQ:DH,70,FALSE),99)</f>
        <v>99</v>
      </c>
      <c r="AR49" s="5">
        <f>VLOOKUP('Base V0'!AR49,'DE PARAS'!AR:DI,70,FALSE)</f>
        <v>5</v>
      </c>
      <c r="AS49" s="5">
        <f>VLOOKUP('Base V0'!AS49,'DE PARAS'!AS:DJ,70,FALSE)</f>
        <v>10</v>
      </c>
      <c r="AT49" s="5">
        <f>IFERROR(VLOOKUP('Base V0'!AT49,'DE PARAS'!AT:DK,70,FALSE),99)</f>
        <v>99</v>
      </c>
      <c r="AU49" s="5">
        <f>IFERROR(VLOOKUP('Base V0'!AU49,'DE PARAS'!AU:DL,70,FALSE),99)</f>
        <v>99</v>
      </c>
      <c r="AV49" s="5">
        <v>2.0</v>
      </c>
      <c r="AW49" s="5">
        <v>0.0</v>
      </c>
      <c r="AX49" s="5">
        <v>1.0</v>
      </c>
      <c r="AY49" s="5">
        <v>3.0</v>
      </c>
      <c r="AZ49" s="5">
        <v>0.0</v>
      </c>
      <c r="BA49" s="5">
        <v>1.0</v>
      </c>
      <c r="BB49" s="5">
        <v>1.0</v>
      </c>
      <c r="BC49" s="5">
        <v>1.0</v>
      </c>
      <c r="BD49" s="5">
        <v>0.0</v>
      </c>
      <c r="BE49" s="5">
        <v>1.0</v>
      </c>
      <c r="BF49" s="5">
        <v>0.0</v>
      </c>
      <c r="BG49" s="5">
        <v>1.0</v>
      </c>
      <c r="BH49" s="5" t="s">
        <v>60</v>
      </c>
      <c r="BI49" s="5" t="s">
        <v>61</v>
      </c>
      <c r="BJ49" s="5" t="s">
        <v>62</v>
      </c>
      <c r="BK49" s="5">
        <v>26.0</v>
      </c>
      <c r="BL49" s="5">
        <f>VLOOKUP('Base V0'!BL49,'DE PARAS'!BL:EC,70,FALSE)</f>
        <v>2</v>
      </c>
      <c r="BM49" s="5">
        <f>VLOOKUP('Base V0'!BM49,'DE PARAS'!BM:ED,70,FALSE)</f>
        <v>6</v>
      </c>
      <c r="BN49" s="5">
        <v>9.7964019E8</v>
      </c>
      <c r="BO49" s="5" t="s">
        <v>416</v>
      </c>
      <c r="BP49" s="13">
        <f>VLOOKUP('Base V0'!BP49,'Classificação Criterio Brasil'!X:Y,2,FALSE)</f>
        <v>4</v>
      </c>
    </row>
    <row r="50" ht="15.75" customHeight="1">
      <c r="A50" s="9">
        <v>45430.68199914352</v>
      </c>
      <c r="B50" s="5" t="s">
        <v>43</v>
      </c>
      <c r="C50" s="5">
        <f>VLOOKUP('Base V0'!C50,'DE PARAS'!C:BT,70,FALSE)</f>
        <v>2</v>
      </c>
      <c r="D50" s="5" t="s">
        <v>43</v>
      </c>
      <c r="E50" s="5">
        <f>COUNTIF('Base V0'!$E50,"*"&amp;Contem!A$2&amp;"*")</f>
        <v>0</v>
      </c>
      <c r="F50" s="5">
        <f>COUNTIF('Base V0'!$E50,"*"&amp;Contem!B$2&amp;"*")</f>
        <v>0</v>
      </c>
      <c r="G50" s="5">
        <f>COUNTIF('Base V0'!$E50,"*"&amp;Contem!C$2&amp;"*")</f>
        <v>1</v>
      </c>
      <c r="H50" s="5">
        <f>COUNTIF('Base V0'!$E50,"*"&amp;Contem!D$2&amp;"*")</f>
        <v>0</v>
      </c>
      <c r="I50" s="5">
        <f>VLOOKUP('Base V0'!I50,'DE PARAS'!I:BZ,70,FALSE)</f>
        <v>1</v>
      </c>
      <c r="J50" s="5">
        <f>COUNTIF('Base V0'!$J50,"*"&amp;Contem!G$2&amp;"*")</f>
        <v>1</v>
      </c>
      <c r="K50" s="5">
        <f>COUNTIF('Base V0'!$J50,"*"&amp;Contem!H$2&amp;"*")</f>
        <v>0</v>
      </c>
      <c r="L50" s="5">
        <f>COUNTIF('Base V0'!$J50,"*"&amp;Contem!I$2&amp;"*")</f>
        <v>0</v>
      </c>
      <c r="M50" s="5">
        <f>COUNTIF('Base V0'!$J50,"*"&amp;Contem!J$2&amp;"*")</f>
        <v>0</v>
      </c>
      <c r="N50" s="5">
        <f>COUNTIF('Base V0'!$J50,"*"&amp;Contem!K$2&amp;"*")</f>
        <v>0</v>
      </c>
      <c r="O50" s="5">
        <f>COUNTIF('Base V0'!$J50,"*"&amp;Contem!L$2&amp;"*")</f>
        <v>0</v>
      </c>
      <c r="P50" s="5">
        <f>VLOOKUP('Base V0'!P50,'DE PARAS'!P:CG,70,FALSE)</f>
        <v>12</v>
      </c>
      <c r="Q50" s="5">
        <f>IFERROR(VLOOKUP('Base V0'!Q50,'DE PARAS'!Q:CH,70,FALSE),99)</f>
        <v>99</v>
      </c>
      <c r="R50" s="5">
        <f>IFERROR(VLOOKUP('Base V0'!R50,'DE PARAS'!R:CI,70,FALSE),99)</f>
        <v>99</v>
      </c>
      <c r="S50" s="5">
        <v>3.0</v>
      </c>
      <c r="T50" s="5">
        <v>3.0</v>
      </c>
      <c r="U50" s="5">
        <v>4.0</v>
      </c>
      <c r="V50" s="5">
        <v>2.0</v>
      </c>
      <c r="W50" s="5">
        <f>VLOOKUP('Base V0'!W50,'DE PARAS'!W:CN,70,FALSE)</f>
        <v>3</v>
      </c>
      <c r="X50" s="5">
        <f>VLOOKUP('Base V0'!X50,'DE PARAS'!X:CO,70,FALSE)</f>
        <v>3</v>
      </c>
      <c r="Y50" s="5">
        <f>IFERROR(VLOOKUP('Base V0'!Y50,'DE PARAS'!Y:CP,70,FALSE),99)</f>
        <v>99</v>
      </c>
      <c r="Z50" s="5">
        <f>IFERROR(VLOOKUP('Base V0'!Z50,'DE PARAS'!Z:CQ,70,FALSE),99)</f>
        <v>99</v>
      </c>
      <c r="AA50" s="5">
        <f>VLOOKUP('Base V0'!AA50,'DE PARAS'!AA:CR,70,FALSE)</f>
        <v>5</v>
      </c>
      <c r="AB50" s="5">
        <f>VLOOKUP('Base V0'!AB50,'DE PARAS'!AB:CS,70,FALSE)</f>
        <v>1</v>
      </c>
      <c r="AC50" s="5">
        <f>VLOOKUP('Base V0'!AC50,'DE PARAS'!AC:CT,70,FALSE)</f>
        <v>9</v>
      </c>
      <c r="AD50" s="5">
        <f>IFERROR(VLOOKUP('Base V0'!AD50,'DE PARAS'!AD:CU,70,FALSE),99)</f>
        <v>99</v>
      </c>
      <c r="AE50" s="5">
        <f>IFERROR(VLOOKUP('Base V0'!AE50,'DE PARAS'!AE:CV,70,FALSE),99)</f>
        <v>99</v>
      </c>
      <c r="AF50" s="5">
        <v>4.0</v>
      </c>
      <c r="AG50" s="5">
        <v>4.0</v>
      </c>
      <c r="AH50" s="5">
        <v>5.0</v>
      </c>
      <c r="AI50" s="5">
        <v>5.0</v>
      </c>
      <c r="AJ50" s="5">
        <v>2.0</v>
      </c>
      <c r="AK50" s="5">
        <f>VLOOKUP('Base V0'!AK50,'DE PARAS'!AK:DB,70,FALSE)</f>
        <v>2</v>
      </c>
      <c r="AL50" s="5">
        <f>VLOOKUP('Base V0'!AL50,'DE PARAS'!AL:DC,70,FALSE)</f>
        <v>16</v>
      </c>
      <c r="AM50" s="5">
        <f>IFERROR(VLOOKUP('Base V0'!AM50,'DE PARAS'!AM:DD,70,FALSE),99)</f>
        <v>9</v>
      </c>
      <c r="AN50" s="5">
        <f>IFERROR(VLOOKUP('Base V0'!AN50,'DE PARAS'!AN:DE,70,FALSE),99)</f>
        <v>99</v>
      </c>
      <c r="AO50" s="5">
        <f>VLOOKUP('Base V0'!AO50,'DE PARAS'!AO:DF,70,FALSE)</f>
        <v>5</v>
      </c>
      <c r="AP50" s="5">
        <f>VLOOKUP('Base V0'!AP50,'DE PARAS'!AP:DG,70,FALSE)</f>
        <v>8</v>
      </c>
      <c r="AQ50" s="5">
        <f>IFERROR(VLOOKUP('Base V0'!AQ50,'DE PARAS'!AQ:DH,70,FALSE),99)</f>
        <v>6</v>
      </c>
      <c r="AR50" s="5">
        <f>VLOOKUP('Base V0'!AR50,'DE PARAS'!AR:DI,70,FALSE)</f>
        <v>4</v>
      </c>
      <c r="AS50" s="5">
        <f>VLOOKUP('Base V0'!AS50,'DE PARAS'!AS:DJ,70,FALSE)</f>
        <v>7</v>
      </c>
      <c r="AT50" s="5">
        <f>IFERROR(VLOOKUP('Base V0'!AT50,'DE PARAS'!AT:DK,70,FALSE),99)</f>
        <v>99</v>
      </c>
      <c r="AU50" s="5">
        <f>IFERROR(VLOOKUP('Base V0'!AU50,'DE PARAS'!AU:DL,70,FALSE),99)</f>
        <v>99</v>
      </c>
      <c r="AV50" s="5">
        <v>2.0</v>
      </c>
      <c r="AW50" s="5">
        <v>0.0</v>
      </c>
      <c r="AX50" s="5">
        <v>0.0</v>
      </c>
      <c r="AY50" s="5">
        <v>0.0</v>
      </c>
      <c r="AZ50" s="5">
        <v>0.0</v>
      </c>
      <c r="BA50" s="5">
        <v>1.0</v>
      </c>
      <c r="BB50" s="5">
        <v>0.0</v>
      </c>
      <c r="BC50" s="5">
        <v>1.0</v>
      </c>
      <c r="BD50" s="5">
        <v>0.0</v>
      </c>
      <c r="BE50" s="5">
        <v>1.0</v>
      </c>
      <c r="BF50" s="5">
        <v>0.0</v>
      </c>
      <c r="BG50" s="5">
        <v>0.0</v>
      </c>
      <c r="BH50" s="5" t="s">
        <v>60</v>
      </c>
      <c r="BI50" s="5" t="s">
        <v>61</v>
      </c>
      <c r="BJ50" s="5" t="s">
        <v>90</v>
      </c>
      <c r="BK50" s="5">
        <v>26.0</v>
      </c>
      <c r="BL50" s="5">
        <f>VLOOKUP('Base V0'!BL50,'DE PARAS'!BL:EC,70,FALSE)</f>
        <v>1</v>
      </c>
      <c r="BM50" s="5">
        <f>VLOOKUP('Base V0'!BM50,'DE PARAS'!BM:ED,70,FALSE)</f>
        <v>6</v>
      </c>
      <c r="BN50" s="5">
        <v>2.1979577847E10</v>
      </c>
      <c r="BO50" s="5" t="s">
        <v>422</v>
      </c>
      <c r="BP50" s="13">
        <f>VLOOKUP('Base V0'!BP50,'Classificação Criterio Brasil'!X:Y,2,FALSE)</f>
        <v>2</v>
      </c>
    </row>
    <row r="51" ht="15.75" customHeight="1">
      <c r="A51" s="9">
        <v>45430.68376459491</v>
      </c>
      <c r="B51" s="5" t="s">
        <v>43</v>
      </c>
      <c r="C51" s="5">
        <f>VLOOKUP('Base V0'!C51,'DE PARAS'!C:BT,70,FALSE)</f>
        <v>1</v>
      </c>
      <c r="D51" s="5" t="s">
        <v>43</v>
      </c>
      <c r="E51" s="5">
        <f>COUNTIF('Base V0'!$E51,"*"&amp;Contem!A$2&amp;"*")</f>
        <v>0</v>
      </c>
      <c r="F51" s="5">
        <f>COUNTIF('Base V0'!$E51,"*"&amp;Contem!B$2&amp;"*")</f>
        <v>0</v>
      </c>
      <c r="G51" s="5">
        <f>COUNTIF('Base V0'!$E51,"*"&amp;Contem!C$2&amp;"*")</f>
        <v>1</v>
      </c>
      <c r="H51" s="5">
        <f>COUNTIF('Base V0'!$E51,"*"&amp;Contem!D$2&amp;"*")</f>
        <v>0</v>
      </c>
      <c r="I51" s="5">
        <f>VLOOKUP('Base V0'!I51,'DE PARAS'!I:BZ,70,FALSE)</f>
        <v>1</v>
      </c>
      <c r="J51" s="5">
        <f>COUNTIF('Base V0'!$J51,"*"&amp;Contem!G$2&amp;"*")</f>
        <v>1</v>
      </c>
      <c r="K51" s="5">
        <f>COUNTIF('Base V0'!$J51,"*"&amp;Contem!H$2&amp;"*")</f>
        <v>0</v>
      </c>
      <c r="L51" s="5">
        <f>COUNTIF('Base V0'!$J51,"*"&amp;Contem!I$2&amp;"*")</f>
        <v>0</v>
      </c>
      <c r="M51" s="5">
        <f>COUNTIF('Base V0'!$J51,"*"&amp;Contem!J$2&amp;"*")</f>
        <v>0</v>
      </c>
      <c r="N51" s="5">
        <f>COUNTIF('Base V0'!$J51,"*"&amp;Contem!K$2&amp;"*")</f>
        <v>0</v>
      </c>
      <c r="O51" s="5">
        <f>COUNTIF('Base V0'!$J51,"*"&amp;Contem!L$2&amp;"*")</f>
        <v>0</v>
      </c>
      <c r="P51" s="5">
        <f>VLOOKUP('Base V0'!P51,'DE PARAS'!P:CG,70,FALSE)</f>
        <v>5</v>
      </c>
      <c r="Q51" s="5">
        <f>IFERROR(VLOOKUP('Base V0'!Q51,'DE PARAS'!Q:CH,70,FALSE),99)</f>
        <v>9</v>
      </c>
      <c r="R51" s="5">
        <f>IFERROR(VLOOKUP('Base V0'!R51,'DE PARAS'!R:CI,70,FALSE),99)</f>
        <v>99</v>
      </c>
      <c r="S51" s="5">
        <v>3.0</v>
      </c>
      <c r="T51" s="5">
        <v>2.0</v>
      </c>
      <c r="U51" s="5">
        <v>3.0</v>
      </c>
      <c r="V51" s="5">
        <v>4.0</v>
      </c>
      <c r="W51" s="5">
        <f>VLOOKUP('Base V0'!W51,'DE PARAS'!W:CN,70,FALSE)</f>
        <v>1</v>
      </c>
      <c r="X51" s="5">
        <f>VLOOKUP('Base V0'!X51,'DE PARAS'!X:CO,70,FALSE)</f>
        <v>8</v>
      </c>
      <c r="Y51" s="5">
        <f>IFERROR(VLOOKUP('Base V0'!Y51,'DE PARAS'!Y:CP,70,FALSE),99)</f>
        <v>99</v>
      </c>
      <c r="Z51" s="5">
        <f>IFERROR(VLOOKUP('Base V0'!Z51,'DE PARAS'!Z:CQ,70,FALSE),99)</f>
        <v>99</v>
      </c>
      <c r="AA51" s="5">
        <f>VLOOKUP('Base V0'!AA51,'DE PARAS'!AA:CR,70,FALSE)</f>
        <v>5</v>
      </c>
      <c r="AB51" s="5">
        <f>VLOOKUP('Base V0'!AB51,'DE PARAS'!AB:CS,70,FALSE)</f>
        <v>4</v>
      </c>
      <c r="AC51" s="5">
        <f>VLOOKUP('Base V0'!AC51,'DE PARAS'!AC:CT,70,FALSE)</f>
        <v>11</v>
      </c>
      <c r="AD51" s="5">
        <f>IFERROR(VLOOKUP('Base V0'!AD51,'DE PARAS'!AD:CU,70,FALSE),99)</f>
        <v>99</v>
      </c>
      <c r="AE51" s="5">
        <f>IFERROR(VLOOKUP('Base V0'!AE51,'DE PARAS'!AE:CV,70,FALSE),99)</f>
        <v>99</v>
      </c>
      <c r="AF51" s="5">
        <v>4.0</v>
      </c>
      <c r="AG51" s="5">
        <v>4.0</v>
      </c>
      <c r="AH51" s="5">
        <v>5.0</v>
      </c>
      <c r="AI51" s="5">
        <v>5.0</v>
      </c>
      <c r="AJ51" s="5">
        <v>2.0</v>
      </c>
      <c r="AK51" s="5">
        <f>VLOOKUP('Base V0'!AK51,'DE PARAS'!AK:DB,70,FALSE)</f>
        <v>2</v>
      </c>
      <c r="AL51" s="5">
        <f>VLOOKUP('Base V0'!AL51,'DE PARAS'!AL:DC,70,FALSE)</f>
        <v>9</v>
      </c>
      <c r="AM51" s="5">
        <f>IFERROR(VLOOKUP('Base V0'!AM51,'DE PARAS'!AM:DD,70,FALSE),99)</f>
        <v>14</v>
      </c>
      <c r="AN51" s="5">
        <f>IFERROR(VLOOKUP('Base V0'!AN51,'DE PARAS'!AN:DE,70,FALSE),99)</f>
        <v>13</v>
      </c>
      <c r="AO51" s="5">
        <f>VLOOKUP('Base V0'!AO51,'DE PARAS'!AO:DF,70,FALSE)</f>
        <v>5</v>
      </c>
      <c r="AP51" s="5">
        <f>VLOOKUP('Base V0'!AP51,'DE PARAS'!AP:DG,70,FALSE)</f>
        <v>10</v>
      </c>
      <c r="AQ51" s="5">
        <f>IFERROR(VLOOKUP('Base V0'!AQ51,'DE PARAS'!AQ:DH,70,FALSE),99)</f>
        <v>6</v>
      </c>
      <c r="AR51" s="5">
        <f>VLOOKUP('Base V0'!AR51,'DE PARAS'!AR:DI,70,FALSE)</f>
        <v>5</v>
      </c>
      <c r="AS51" s="5">
        <f>VLOOKUP('Base V0'!AS51,'DE PARAS'!AS:DJ,70,FALSE)</f>
        <v>10</v>
      </c>
      <c r="AT51" s="5">
        <f>IFERROR(VLOOKUP('Base V0'!AT51,'DE PARAS'!AT:DK,70,FALSE),99)</f>
        <v>99</v>
      </c>
      <c r="AU51" s="5">
        <f>IFERROR(VLOOKUP('Base V0'!AU51,'DE PARAS'!AU:DL,70,FALSE),99)</f>
        <v>99</v>
      </c>
      <c r="AV51" s="5">
        <v>2.0</v>
      </c>
      <c r="AW51" s="5">
        <v>1.0</v>
      </c>
      <c r="AX51" s="5">
        <v>0.0</v>
      </c>
      <c r="AY51" s="5">
        <v>1.0</v>
      </c>
      <c r="AZ51" s="5">
        <v>0.0</v>
      </c>
      <c r="BA51" s="5">
        <v>1.0</v>
      </c>
      <c r="BB51" s="5">
        <v>1.0</v>
      </c>
      <c r="BC51" s="5">
        <v>1.0</v>
      </c>
      <c r="BD51" s="5">
        <v>0.0</v>
      </c>
      <c r="BE51" s="5">
        <v>1.0</v>
      </c>
      <c r="BF51" s="5">
        <v>0.0</v>
      </c>
      <c r="BG51" s="5">
        <v>0.0</v>
      </c>
      <c r="BH51" s="5" t="s">
        <v>60</v>
      </c>
      <c r="BI51" s="5" t="s">
        <v>61</v>
      </c>
      <c r="BJ51" s="5" t="s">
        <v>90</v>
      </c>
      <c r="BK51" s="5">
        <v>23.0</v>
      </c>
      <c r="BL51" s="5">
        <f>VLOOKUP('Base V0'!BL51,'DE PARAS'!BL:EC,70,FALSE)</f>
        <v>2</v>
      </c>
      <c r="BM51" s="5">
        <f>VLOOKUP('Base V0'!BM51,'DE PARAS'!BM:ED,70,FALSE)</f>
        <v>5</v>
      </c>
      <c r="BN51" s="5">
        <v>1.4997945995E10</v>
      </c>
      <c r="BO51" s="5" t="s">
        <v>429</v>
      </c>
      <c r="BP51" s="13">
        <f>VLOOKUP('Base V0'!BP51,'Classificação Criterio Brasil'!X:Y,2,FALSE)</f>
        <v>3</v>
      </c>
    </row>
    <row r="52" ht="15.75" customHeight="1">
      <c r="A52" s="9">
        <v>45430.683860115736</v>
      </c>
      <c r="B52" s="5" t="s">
        <v>43</v>
      </c>
      <c r="C52" s="5">
        <f>VLOOKUP('Base V0'!C52,'DE PARAS'!C:BT,70,FALSE)</f>
        <v>2</v>
      </c>
      <c r="D52" s="5" t="s">
        <v>43</v>
      </c>
      <c r="E52" s="5">
        <f>COUNTIF('Base V0'!$E52,"*"&amp;Contem!A$2&amp;"*")</f>
        <v>0</v>
      </c>
      <c r="F52" s="5">
        <f>COUNTIF('Base V0'!$E52,"*"&amp;Contem!B$2&amp;"*")</f>
        <v>0</v>
      </c>
      <c r="G52" s="5">
        <f>COUNTIF('Base V0'!$E52,"*"&amp;Contem!C$2&amp;"*")</f>
        <v>1</v>
      </c>
      <c r="H52" s="5">
        <f>COUNTIF('Base V0'!$E52,"*"&amp;Contem!D$2&amp;"*")</f>
        <v>0</v>
      </c>
      <c r="I52" s="5">
        <f>VLOOKUP('Base V0'!I52,'DE PARAS'!I:BZ,70,FALSE)</f>
        <v>1</v>
      </c>
      <c r="J52" s="5">
        <f>COUNTIF('Base V0'!$J52,"*"&amp;Contem!G$2&amp;"*")</f>
        <v>1</v>
      </c>
      <c r="K52" s="5">
        <f>COUNTIF('Base V0'!$J52,"*"&amp;Contem!H$2&amp;"*")</f>
        <v>0</v>
      </c>
      <c r="L52" s="5">
        <f>COUNTIF('Base V0'!$J52,"*"&amp;Contem!I$2&amp;"*")</f>
        <v>0</v>
      </c>
      <c r="M52" s="5">
        <f>COUNTIF('Base V0'!$J52,"*"&amp;Contem!J$2&amp;"*")</f>
        <v>0</v>
      </c>
      <c r="N52" s="5">
        <f>COUNTIF('Base V0'!$J52,"*"&amp;Contem!K$2&amp;"*")</f>
        <v>0</v>
      </c>
      <c r="O52" s="5">
        <f>COUNTIF('Base V0'!$J52,"*"&amp;Contem!L$2&amp;"*")</f>
        <v>0</v>
      </c>
      <c r="P52" s="5">
        <f>VLOOKUP('Base V0'!P52,'DE PARAS'!P:CG,70,FALSE)</f>
        <v>4</v>
      </c>
      <c r="Q52" s="5">
        <f>IFERROR(VLOOKUP('Base V0'!Q52,'DE PARAS'!Q:CH,70,FALSE),99)</f>
        <v>99</v>
      </c>
      <c r="R52" s="5">
        <f>IFERROR(VLOOKUP('Base V0'!R52,'DE PARAS'!R:CI,70,FALSE),99)</f>
        <v>99</v>
      </c>
      <c r="S52" s="5">
        <v>3.0</v>
      </c>
      <c r="T52" s="5">
        <v>4.0</v>
      </c>
      <c r="U52" s="5">
        <v>5.0</v>
      </c>
      <c r="V52" s="5">
        <v>2.0</v>
      </c>
      <c r="W52" s="5">
        <f>VLOOKUP('Base V0'!W52,'DE PARAS'!W:CN,70,FALSE)</f>
        <v>3</v>
      </c>
      <c r="X52" s="5">
        <f>VLOOKUP('Base V0'!X52,'DE PARAS'!X:CO,70,FALSE)</f>
        <v>12</v>
      </c>
      <c r="Y52" s="5">
        <f>IFERROR(VLOOKUP('Base V0'!Y52,'DE PARAS'!Y:CP,70,FALSE),99)</f>
        <v>99</v>
      </c>
      <c r="Z52" s="5">
        <f>IFERROR(VLOOKUP('Base V0'!Z52,'DE PARAS'!Z:CQ,70,FALSE),99)</f>
        <v>99</v>
      </c>
      <c r="AA52" s="5">
        <f>VLOOKUP('Base V0'!AA52,'DE PARAS'!AA:CR,70,FALSE)</f>
        <v>4</v>
      </c>
      <c r="AB52" s="5">
        <f>VLOOKUP('Base V0'!AB52,'DE PARAS'!AB:CS,70,FALSE)</f>
        <v>1</v>
      </c>
      <c r="AC52" s="5">
        <f>VLOOKUP('Base V0'!AC52,'DE PARAS'!AC:CT,70,FALSE)</f>
        <v>1</v>
      </c>
      <c r="AD52" s="5">
        <f>IFERROR(VLOOKUP('Base V0'!AD52,'DE PARAS'!AD:CU,70,FALSE),99)</f>
        <v>99</v>
      </c>
      <c r="AE52" s="5">
        <f>IFERROR(VLOOKUP('Base V0'!AE52,'DE PARAS'!AE:CV,70,FALSE),99)</f>
        <v>99</v>
      </c>
      <c r="AF52" s="5">
        <v>3.0</v>
      </c>
      <c r="AG52" s="5">
        <v>2.0</v>
      </c>
      <c r="AH52" s="5">
        <v>3.0</v>
      </c>
      <c r="AI52" s="5">
        <v>2.0</v>
      </c>
      <c r="AJ52" s="5">
        <v>2.0</v>
      </c>
      <c r="AK52" s="5">
        <f>VLOOKUP('Base V0'!AK52,'DE PARAS'!AK:DB,70,FALSE)</f>
        <v>2</v>
      </c>
      <c r="AL52" s="5">
        <f>VLOOKUP('Base V0'!AL52,'DE PARAS'!AL:DC,70,FALSE)</f>
        <v>9</v>
      </c>
      <c r="AM52" s="5">
        <f>IFERROR(VLOOKUP('Base V0'!AM52,'DE PARAS'!AM:DD,70,FALSE),99)</f>
        <v>99</v>
      </c>
      <c r="AN52" s="5">
        <f>IFERROR(VLOOKUP('Base V0'!AN52,'DE PARAS'!AN:DE,70,FALSE),99)</f>
        <v>99</v>
      </c>
      <c r="AO52" s="5">
        <f>VLOOKUP('Base V0'!AO52,'DE PARAS'!AO:DF,70,FALSE)</f>
        <v>5</v>
      </c>
      <c r="AP52" s="5">
        <f>VLOOKUP('Base V0'!AP52,'DE PARAS'!AP:DG,70,FALSE)</f>
        <v>2</v>
      </c>
      <c r="AQ52" s="5">
        <f>IFERROR(VLOOKUP('Base V0'!AQ52,'DE PARAS'!AQ:DH,70,FALSE),99)</f>
        <v>99</v>
      </c>
      <c r="AR52" s="5">
        <f>VLOOKUP('Base V0'!AR52,'DE PARAS'!AR:DI,70,FALSE)</f>
        <v>4</v>
      </c>
      <c r="AS52" s="5">
        <f>VLOOKUP('Base V0'!AS52,'DE PARAS'!AS:DJ,70,FALSE)</f>
        <v>2</v>
      </c>
      <c r="AT52" s="5">
        <f>IFERROR(VLOOKUP('Base V0'!AT52,'DE PARAS'!AT:DK,70,FALSE),99)</f>
        <v>99</v>
      </c>
      <c r="AU52" s="5">
        <f>IFERROR(VLOOKUP('Base V0'!AU52,'DE PARAS'!AU:DL,70,FALSE),99)</f>
        <v>99</v>
      </c>
      <c r="AV52" s="5">
        <v>1.0</v>
      </c>
      <c r="AW52" s="5">
        <v>0.0</v>
      </c>
      <c r="AX52" s="5">
        <v>0.0</v>
      </c>
      <c r="AY52" s="5">
        <v>2.0</v>
      </c>
      <c r="AZ52" s="5">
        <v>0.0</v>
      </c>
      <c r="BA52" s="5">
        <v>1.0</v>
      </c>
      <c r="BB52" s="5">
        <v>1.0</v>
      </c>
      <c r="BC52" s="5">
        <v>1.0</v>
      </c>
      <c r="BD52" s="5">
        <v>0.0</v>
      </c>
      <c r="BE52" s="5">
        <v>1.0</v>
      </c>
      <c r="BF52" s="5">
        <v>0.0</v>
      </c>
      <c r="BG52" s="5">
        <v>0.0</v>
      </c>
      <c r="BH52" s="5" t="s">
        <v>60</v>
      </c>
      <c r="BI52" s="5" t="s">
        <v>61</v>
      </c>
      <c r="BJ52" s="5" t="s">
        <v>62</v>
      </c>
      <c r="BK52" s="5">
        <v>28.0</v>
      </c>
      <c r="BL52" s="5">
        <f>VLOOKUP('Base V0'!BL52,'DE PARAS'!BL:EC,70,FALSE)</f>
        <v>2</v>
      </c>
      <c r="BM52" s="5">
        <f>VLOOKUP('Base V0'!BM52,'DE PARAS'!BM:ED,70,FALSE)</f>
        <v>6</v>
      </c>
      <c r="BN52" s="5">
        <v>1.4997228592E10</v>
      </c>
      <c r="BO52" s="5" t="s">
        <v>434</v>
      </c>
      <c r="BP52" s="13">
        <f>VLOOKUP('Base V0'!BP52,'Classificação Criterio Brasil'!X:Y,2,FALSE)</f>
        <v>3</v>
      </c>
    </row>
    <row r="53" ht="15.75" customHeight="1">
      <c r="A53" s="9">
        <v>45430.68419809028</v>
      </c>
      <c r="B53" s="5" t="s">
        <v>43</v>
      </c>
      <c r="C53" s="5">
        <f>VLOOKUP('Base V0'!C53,'DE PARAS'!C:BT,70,FALSE)</f>
        <v>4</v>
      </c>
      <c r="D53" s="5" t="s">
        <v>43</v>
      </c>
      <c r="E53" s="5">
        <f>COUNTIF('Base V0'!$E53,"*"&amp;Contem!A$2&amp;"*")</f>
        <v>0</v>
      </c>
      <c r="F53" s="5">
        <f>COUNTIF('Base V0'!$E53,"*"&amp;Contem!B$2&amp;"*")</f>
        <v>0</v>
      </c>
      <c r="G53" s="5">
        <f>COUNTIF('Base V0'!$E53,"*"&amp;Contem!C$2&amp;"*")</f>
        <v>1</v>
      </c>
      <c r="H53" s="5">
        <f>COUNTIF('Base V0'!$E53,"*"&amp;Contem!D$2&amp;"*")</f>
        <v>0</v>
      </c>
      <c r="I53" s="5">
        <f>VLOOKUP('Base V0'!I53,'DE PARAS'!I:BZ,70,FALSE)</f>
        <v>1</v>
      </c>
      <c r="J53" s="5">
        <f>COUNTIF('Base V0'!$J53,"*"&amp;Contem!G$2&amp;"*")</f>
        <v>1</v>
      </c>
      <c r="K53" s="5">
        <f>COUNTIF('Base V0'!$J53,"*"&amp;Contem!H$2&amp;"*")</f>
        <v>0</v>
      </c>
      <c r="L53" s="5">
        <f>COUNTIF('Base V0'!$J53,"*"&amp;Contem!I$2&amp;"*")</f>
        <v>0</v>
      </c>
      <c r="M53" s="5">
        <f>COUNTIF('Base V0'!$J53,"*"&amp;Contem!J$2&amp;"*")</f>
        <v>0</v>
      </c>
      <c r="N53" s="5">
        <f>COUNTIF('Base V0'!$J53,"*"&amp;Contem!K$2&amp;"*")</f>
        <v>0</v>
      </c>
      <c r="O53" s="5">
        <f>COUNTIF('Base V0'!$J53,"*"&amp;Contem!L$2&amp;"*")</f>
        <v>0</v>
      </c>
      <c r="P53" s="5">
        <f>VLOOKUP('Base V0'!P53,'DE PARAS'!P:CG,70,FALSE)</f>
        <v>4</v>
      </c>
      <c r="Q53" s="5">
        <f>IFERROR(VLOOKUP('Base V0'!Q53,'DE PARAS'!Q:CH,70,FALSE),99)</f>
        <v>99</v>
      </c>
      <c r="R53" s="5">
        <f>IFERROR(VLOOKUP('Base V0'!R53,'DE PARAS'!R:CI,70,FALSE),99)</f>
        <v>99</v>
      </c>
      <c r="S53" s="5">
        <v>1.0</v>
      </c>
      <c r="T53" s="5">
        <v>4.0</v>
      </c>
      <c r="U53" s="5">
        <v>5.0</v>
      </c>
      <c r="V53" s="5">
        <v>1.0</v>
      </c>
      <c r="W53" s="5">
        <f>VLOOKUP('Base V0'!W53,'DE PARAS'!W:CN,70,FALSE)</f>
        <v>3</v>
      </c>
      <c r="X53" s="5">
        <f>VLOOKUP('Base V0'!X53,'DE PARAS'!X:CO,70,FALSE)</f>
        <v>12</v>
      </c>
      <c r="Y53" s="5">
        <f>IFERROR(VLOOKUP('Base V0'!Y53,'DE PARAS'!Y:CP,70,FALSE),99)</f>
        <v>99</v>
      </c>
      <c r="Z53" s="5">
        <f>IFERROR(VLOOKUP('Base V0'!Z53,'DE PARAS'!Z:CQ,70,FALSE),99)</f>
        <v>99</v>
      </c>
      <c r="AA53" s="5">
        <f>VLOOKUP('Base V0'!AA53,'DE PARAS'!AA:CR,70,FALSE)</f>
        <v>4</v>
      </c>
      <c r="AB53" s="5">
        <f>VLOOKUP('Base V0'!AB53,'DE PARAS'!AB:CS,70,FALSE)</f>
        <v>1</v>
      </c>
      <c r="AC53" s="5">
        <f>VLOOKUP('Base V0'!AC53,'DE PARAS'!AC:CT,70,FALSE)</f>
        <v>10</v>
      </c>
      <c r="AD53" s="5">
        <f>IFERROR(VLOOKUP('Base V0'!AD53,'DE PARAS'!AD:CU,70,FALSE),99)</f>
        <v>99</v>
      </c>
      <c r="AE53" s="5">
        <f>IFERROR(VLOOKUP('Base V0'!AE53,'DE PARAS'!AE:CV,70,FALSE),99)</f>
        <v>99</v>
      </c>
      <c r="AF53" s="5">
        <v>3.0</v>
      </c>
      <c r="AG53" s="5">
        <v>2.0</v>
      </c>
      <c r="AH53" s="5">
        <v>2.0</v>
      </c>
      <c r="AI53" s="5">
        <v>2.0</v>
      </c>
      <c r="AJ53" s="5">
        <v>2.0</v>
      </c>
      <c r="AK53" s="5">
        <f>VLOOKUP('Base V0'!AK53,'DE PARAS'!AK:DB,70,FALSE)</f>
        <v>2</v>
      </c>
      <c r="AL53" s="5">
        <f>VLOOKUP('Base V0'!AL53,'DE PARAS'!AL:DC,70,FALSE)</f>
        <v>16</v>
      </c>
      <c r="AM53" s="5">
        <f>IFERROR(VLOOKUP('Base V0'!AM53,'DE PARAS'!AM:DD,70,FALSE),99)</f>
        <v>99</v>
      </c>
      <c r="AN53" s="5">
        <f>IFERROR(VLOOKUP('Base V0'!AN53,'DE PARAS'!AN:DE,70,FALSE),99)</f>
        <v>99</v>
      </c>
      <c r="AO53" s="5">
        <f>VLOOKUP('Base V0'!AO53,'DE PARAS'!AO:DF,70,FALSE)</f>
        <v>4</v>
      </c>
      <c r="AP53" s="5">
        <f>VLOOKUP('Base V0'!AP53,'DE PARAS'!AP:DG,70,FALSE)</f>
        <v>1</v>
      </c>
      <c r="AQ53" s="5">
        <f>IFERROR(VLOOKUP('Base V0'!AQ53,'DE PARAS'!AQ:DH,70,FALSE),99)</f>
        <v>99</v>
      </c>
      <c r="AR53" s="5">
        <f>VLOOKUP('Base V0'!AR53,'DE PARAS'!AR:DI,70,FALSE)</f>
        <v>5</v>
      </c>
      <c r="AS53" s="5">
        <f>VLOOKUP('Base V0'!AS53,'DE PARAS'!AS:DJ,70,FALSE)</f>
        <v>7</v>
      </c>
      <c r="AT53" s="5">
        <f>IFERROR(VLOOKUP('Base V0'!AT53,'DE PARAS'!AT:DK,70,FALSE),99)</f>
        <v>99</v>
      </c>
      <c r="AU53" s="5">
        <f>IFERROR(VLOOKUP('Base V0'!AU53,'DE PARAS'!AU:DL,70,FALSE),99)</f>
        <v>99</v>
      </c>
      <c r="AV53" s="5">
        <v>2.0</v>
      </c>
      <c r="AW53" s="5">
        <v>0.0</v>
      </c>
      <c r="AX53" s="5">
        <v>1.0</v>
      </c>
      <c r="AY53" s="5">
        <v>1.0</v>
      </c>
      <c r="AZ53" s="5">
        <v>0.0</v>
      </c>
      <c r="BA53" s="5">
        <v>1.0</v>
      </c>
      <c r="BB53" s="5">
        <v>1.0</v>
      </c>
      <c r="BC53" s="5">
        <v>1.0</v>
      </c>
      <c r="BD53" s="5">
        <v>0.0</v>
      </c>
      <c r="BE53" s="5">
        <v>0.0</v>
      </c>
      <c r="BF53" s="5">
        <v>0.0</v>
      </c>
      <c r="BG53" s="5">
        <v>0.0</v>
      </c>
      <c r="BH53" s="5" t="s">
        <v>60</v>
      </c>
      <c r="BI53" s="5" t="s">
        <v>61</v>
      </c>
      <c r="BJ53" s="5" t="s">
        <v>90</v>
      </c>
      <c r="BK53" s="5">
        <v>49.0</v>
      </c>
      <c r="BL53" s="5">
        <f>VLOOKUP('Base V0'!BL53,'DE PARAS'!BL:EC,70,FALSE)</f>
        <v>1</v>
      </c>
      <c r="BM53" s="5">
        <f>VLOOKUP('Base V0'!BM53,'DE PARAS'!BM:ED,70,FALSE)</f>
        <v>5</v>
      </c>
      <c r="BN53" s="5">
        <v>1.196199356E9</v>
      </c>
      <c r="BO53" s="5" t="s">
        <v>441</v>
      </c>
      <c r="BP53" s="13">
        <f>VLOOKUP('Base V0'!BP53,'Classificação Criterio Brasil'!X:Y,2,FALSE)</f>
        <v>3</v>
      </c>
    </row>
    <row r="54" ht="15.75" customHeight="1">
      <c r="A54" s="9">
        <v>45430.68968487269</v>
      </c>
      <c r="B54" s="5" t="s">
        <v>43</v>
      </c>
      <c r="C54" s="5">
        <f>VLOOKUP('Base V0'!C54,'DE PARAS'!C:BT,70,FALSE)</f>
        <v>4</v>
      </c>
      <c r="D54" s="5" t="s">
        <v>43</v>
      </c>
      <c r="E54" s="5">
        <f>COUNTIF('Base V0'!$E54,"*"&amp;Contem!A$2&amp;"*")</f>
        <v>0</v>
      </c>
      <c r="F54" s="5">
        <f>COUNTIF('Base V0'!$E54,"*"&amp;Contem!B$2&amp;"*")</f>
        <v>0</v>
      </c>
      <c r="G54" s="5">
        <f>COUNTIF('Base V0'!$E54,"*"&amp;Contem!C$2&amp;"*")</f>
        <v>1</v>
      </c>
      <c r="H54" s="5">
        <f>COUNTIF('Base V0'!$E54,"*"&amp;Contem!D$2&amp;"*")</f>
        <v>0</v>
      </c>
      <c r="I54" s="5">
        <f>VLOOKUP('Base V0'!I54,'DE PARAS'!I:BZ,70,FALSE)</f>
        <v>2</v>
      </c>
      <c r="J54" s="5">
        <f>COUNTIF('Base V0'!$J54,"*"&amp;Contem!G$2&amp;"*")</f>
        <v>1</v>
      </c>
      <c r="K54" s="5">
        <f>COUNTIF('Base V0'!$J54,"*"&amp;Contem!H$2&amp;"*")</f>
        <v>0</v>
      </c>
      <c r="L54" s="5">
        <f>COUNTIF('Base V0'!$J54,"*"&amp;Contem!I$2&amp;"*")</f>
        <v>1</v>
      </c>
      <c r="M54" s="5">
        <f>COUNTIF('Base V0'!$J54,"*"&amp;Contem!J$2&amp;"*")</f>
        <v>0</v>
      </c>
      <c r="N54" s="5">
        <f>COUNTIF('Base V0'!$J54,"*"&amp;Contem!K$2&amp;"*")</f>
        <v>0</v>
      </c>
      <c r="O54" s="5">
        <f>COUNTIF('Base V0'!$J54,"*"&amp;Contem!L$2&amp;"*")</f>
        <v>0</v>
      </c>
      <c r="P54" s="5">
        <f>VLOOKUP('Base V0'!P54,'DE PARAS'!P:CG,70,FALSE)</f>
        <v>16</v>
      </c>
      <c r="Q54" s="5">
        <f>IFERROR(VLOOKUP('Base V0'!Q54,'DE PARAS'!Q:CH,70,FALSE),99)</f>
        <v>99</v>
      </c>
      <c r="R54" s="5">
        <f>IFERROR(VLOOKUP('Base V0'!R54,'DE PARAS'!R:CI,70,FALSE),99)</f>
        <v>99</v>
      </c>
      <c r="S54" s="5">
        <v>5.0</v>
      </c>
      <c r="T54" s="5">
        <v>5.0</v>
      </c>
      <c r="U54" s="5">
        <v>5.0</v>
      </c>
      <c r="V54" s="5">
        <v>3.0</v>
      </c>
      <c r="W54" s="5">
        <f>VLOOKUP('Base V0'!W54,'DE PARAS'!W:CN,70,FALSE)</f>
        <v>1</v>
      </c>
      <c r="X54" s="5">
        <f>VLOOKUP('Base V0'!X54,'DE PARAS'!X:CO,70,FALSE)</f>
        <v>14</v>
      </c>
      <c r="Y54" s="5">
        <f>IFERROR(VLOOKUP('Base V0'!Y54,'DE PARAS'!Y:CP,70,FALSE),99)</f>
        <v>99</v>
      </c>
      <c r="Z54" s="5">
        <f>IFERROR(VLOOKUP('Base V0'!Z54,'DE PARAS'!Z:CQ,70,FALSE),99)</f>
        <v>99</v>
      </c>
      <c r="AA54" s="5">
        <f>VLOOKUP('Base V0'!AA54,'DE PARAS'!AA:CR,70,FALSE)</f>
        <v>2</v>
      </c>
      <c r="AB54" s="5">
        <f>VLOOKUP('Base V0'!AB54,'DE PARAS'!AB:CS,70,FALSE)</f>
        <v>1</v>
      </c>
      <c r="AC54" s="5">
        <f>VLOOKUP('Base V0'!AC54,'DE PARAS'!AC:CT,70,FALSE)</f>
        <v>3</v>
      </c>
      <c r="AD54" s="5">
        <f>IFERROR(VLOOKUP('Base V0'!AD54,'DE PARAS'!AD:CU,70,FALSE),99)</f>
        <v>99</v>
      </c>
      <c r="AE54" s="5">
        <f>IFERROR(VLOOKUP('Base V0'!AE54,'DE PARAS'!AE:CV,70,FALSE),99)</f>
        <v>99</v>
      </c>
      <c r="AF54" s="5">
        <v>5.0</v>
      </c>
      <c r="AG54" s="5">
        <v>5.0</v>
      </c>
      <c r="AH54" s="5">
        <v>5.0</v>
      </c>
      <c r="AI54" s="5">
        <v>4.0</v>
      </c>
      <c r="AJ54" s="5">
        <v>2.0</v>
      </c>
      <c r="AK54" s="5">
        <f>VLOOKUP('Base V0'!AK54,'DE PARAS'!AK:DB,70,FALSE)</f>
        <v>1</v>
      </c>
      <c r="AL54" s="5">
        <f>VLOOKUP('Base V0'!AL54,'DE PARAS'!AL:DC,70,FALSE)</f>
        <v>3</v>
      </c>
      <c r="AM54" s="5">
        <f>IFERROR(VLOOKUP('Base V0'!AM54,'DE PARAS'!AM:DD,70,FALSE),99)</f>
        <v>99</v>
      </c>
      <c r="AN54" s="5">
        <f>IFERROR(VLOOKUP('Base V0'!AN54,'DE PARAS'!AN:DE,70,FALSE),99)</f>
        <v>99</v>
      </c>
      <c r="AO54" s="5">
        <f>VLOOKUP('Base V0'!AO54,'DE PARAS'!AO:DF,70,FALSE)</f>
        <v>2</v>
      </c>
      <c r="AP54" s="5">
        <f>VLOOKUP('Base V0'!AP54,'DE PARAS'!AP:DG,70,FALSE)</f>
        <v>12</v>
      </c>
      <c r="AQ54" s="5">
        <f>IFERROR(VLOOKUP('Base V0'!AQ54,'DE PARAS'!AQ:DH,70,FALSE),99)</f>
        <v>99</v>
      </c>
      <c r="AR54" s="5">
        <f>VLOOKUP('Base V0'!AR54,'DE PARAS'!AR:DI,70,FALSE)</f>
        <v>1</v>
      </c>
      <c r="AS54" s="5">
        <f>VLOOKUP('Base V0'!AS54,'DE PARAS'!AS:DJ,70,FALSE)</f>
        <v>6</v>
      </c>
      <c r="AT54" s="5">
        <f>IFERROR(VLOOKUP('Base V0'!AT54,'DE PARAS'!AT:DK,70,FALSE),99)</f>
        <v>99</v>
      </c>
      <c r="AU54" s="5">
        <f>IFERROR(VLOOKUP('Base V0'!AU54,'DE PARAS'!AU:DL,70,FALSE),99)</f>
        <v>99</v>
      </c>
      <c r="AV54" s="5">
        <v>3.0</v>
      </c>
      <c r="AW54" s="5">
        <v>0.0</v>
      </c>
      <c r="AX54" s="5">
        <v>1.0</v>
      </c>
      <c r="AY54" s="5">
        <v>3.0</v>
      </c>
      <c r="AZ54" s="5">
        <v>0.0</v>
      </c>
      <c r="BA54" s="5">
        <v>1.0</v>
      </c>
      <c r="BB54" s="5">
        <v>1.0</v>
      </c>
      <c r="BC54" s="5">
        <v>2.0</v>
      </c>
      <c r="BD54" s="5">
        <v>0.0</v>
      </c>
      <c r="BE54" s="5">
        <v>1.0</v>
      </c>
      <c r="BF54" s="5">
        <v>0.0</v>
      </c>
      <c r="BG54" s="5">
        <v>1.0</v>
      </c>
      <c r="BH54" s="5" t="s">
        <v>60</v>
      </c>
      <c r="BI54" s="5" t="s">
        <v>61</v>
      </c>
      <c r="BJ54" s="5" t="s">
        <v>62</v>
      </c>
      <c r="BK54" s="5">
        <v>50.0</v>
      </c>
      <c r="BL54" s="5">
        <f>VLOOKUP('Base V0'!BL54,'DE PARAS'!BL:EC,70,FALSE)</f>
        <v>2</v>
      </c>
      <c r="BM54" s="5">
        <f>VLOOKUP('Base V0'!BM54,'DE PARAS'!BM:ED,70,FALSE)</f>
        <v>5</v>
      </c>
      <c r="BN54" s="5">
        <v>1.1939046948E10</v>
      </c>
      <c r="BO54" s="5" t="s">
        <v>448</v>
      </c>
      <c r="BP54" s="13">
        <f>VLOOKUP('Base V0'!BP54,'Classificação Criterio Brasil'!X:Y,2,FALSE)</f>
        <v>5</v>
      </c>
    </row>
    <row r="55" ht="15.75" customHeight="1">
      <c r="A55" s="9">
        <v>45430.68971162037</v>
      </c>
      <c r="B55" s="5" t="s">
        <v>43</v>
      </c>
      <c r="C55" s="5">
        <f>VLOOKUP('Base V0'!C55,'DE PARAS'!C:BT,70,FALSE)</f>
        <v>1</v>
      </c>
      <c r="D55" s="5" t="s">
        <v>43</v>
      </c>
      <c r="E55" s="5">
        <f>COUNTIF('Base V0'!$E55,"*"&amp;Contem!A$2&amp;"*")</f>
        <v>0</v>
      </c>
      <c r="F55" s="5">
        <f>COUNTIF('Base V0'!$E55,"*"&amp;Contem!B$2&amp;"*")</f>
        <v>0</v>
      </c>
      <c r="G55" s="5">
        <f>COUNTIF('Base V0'!$E55,"*"&amp;Contem!C$2&amp;"*")</f>
        <v>1</v>
      </c>
      <c r="H55" s="5">
        <f>COUNTIF('Base V0'!$E55,"*"&amp;Contem!D$2&amp;"*")</f>
        <v>0</v>
      </c>
      <c r="I55" s="5">
        <f>VLOOKUP('Base V0'!I55,'DE PARAS'!I:BZ,70,FALSE)</f>
        <v>2</v>
      </c>
      <c r="J55" s="5">
        <f>COUNTIF('Base V0'!$J55,"*"&amp;Contem!G$2&amp;"*")</f>
        <v>1</v>
      </c>
      <c r="K55" s="5">
        <f>COUNTIF('Base V0'!$J55,"*"&amp;Contem!H$2&amp;"*")</f>
        <v>0</v>
      </c>
      <c r="L55" s="5">
        <f>COUNTIF('Base V0'!$J55,"*"&amp;Contem!I$2&amp;"*")</f>
        <v>1</v>
      </c>
      <c r="M55" s="5">
        <f>COUNTIF('Base V0'!$J55,"*"&amp;Contem!J$2&amp;"*")</f>
        <v>0</v>
      </c>
      <c r="N55" s="5">
        <f>COUNTIF('Base V0'!$J55,"*"&amp;Contem!K$2&amp;"*")</f>
        <v>0</v>
      </c>
      <c r="O55" s="5">
        <f>COUNTIF('Base V0'!$J55,"*"&amp;Contem!L$2&amp;"*")</f>
        <v>0</v>
      </c>
      <c r="P55" s="5">
        <f>VLOOKUP('Base V0'!P55,'DE PARAS'!P:CG,70,FALSE)</f>
        <v>16</v>
      </c>
      <c r="Q55" s="5">
        <f>IFERROR(VLOOKUP('Base V0'!Q55,'DE PARAS'!Q:CH,70,FALSE),99)</f>
        <v>12</v>
      </c>
      <c r="R55" s="5">
        <f>IFERROR(VLOOKUP('Base V0'!R55,'DE PARAS'!R:CI,70,FALSE),99)</f>
        <v>99</v>
      </c>
      <c r="S55" s="5">
        <v>4.0</v>
      </c>
      <c r="T55" s="5">
        <v>5.0</v>
      </c>
      <c r="U55" s="5">
        <v>5.0</v>
      </c>
      <c r="V55" s="5">
        <v>3.0</v>
      </c>
      <c r="W55" s="5">
        <f>VLOOKUP('Base V0'!W55,'DE PARAS'!W:CN,70,FALSE)</f>
        <v>1</v>
      </c>
      <c r="X55" s="5">
        <f>VLOOKUP('Base V0'!X55,'DE PARAS'!X:CO,70,FALSE)</f>
        <v>14</v>
      </c>
      <c r="Y55" s="5">
        <f>IFERROR(VLOOKUP('Base V0'!Y55,'DE PARAS'!Y:CP,70,FALSE),99)</f>
        <v>99</v>
      </c>
      <c r="Z55" s="5">
        <f>IFERROR(VLOOKUP('Base V0'!Z55,'DE PARAS'!Z:CQ,70,FALSE),99)</f>
        <v>99</v>
      </c>
      <c r="AA55" s="5">
        <f>VLOOKUP('Base V0'!AA55,'DE PARAS'!AA:CR,70,FALSE)</f>
        <v>3</v>
      </c>
      <c r="AB55" s="5">
        <f>VLOOKUP('Base V0'!AB55,'DE PARAS'!AB:CS,70,FALSE)</f>
        <v>2</v>
      </c>
      <c r="AC55" s="5">
        <f>VLOOKUP('Base V0'!AC55,'DE PARAS'!AC:CT,70,FALSE)</f>
        <v>10</v>
      </c>
      <c r="AD55" s="5">
        <f>IFERROR(VLOOKUP('Base V0'!AD55,'DE PARAS'!AD:CU,70,FALSE),99)</f>
        <v>99</v>
      </c>
      <c r="AE55" s="5">
        <f>IFERROR(VLOOKUP('Base V0'!AE55,'DE PARAS'!AE:CV,70,FALSE),99)</f>
        <v>99</v>
      </c>
      <c r="AF55" s="5">
        <v>5.0</v>
      </c>
      <c r="AG55" s="5">
        <v>5.0</v>
      </c>
      <c r="AH55" s="5">
        <v>5.0</v>
      </c>
      <c r="AI55" s="5">
        <v>4.0</v>
      </c>
      <c r="AJ55" s="5">
        <v>1.0</v>
      </c>
      <c r="AK55" s="5">
        <f>VLOOKUP('Base V0'!AK55,'DE PARAS'!AK:DB,70,FALSE)</f>
        <v>1</v>
      </c>
      <c r="AL55" s="5">
        <f>VLOOKUP('Base V0'!AL55,'DE PARAS'!AL:DC,70,FALSE)</f>
        <v>2</v>
      </c>
      <c r="AM55" s="5">
        <f>IFERROR(VLOOKUP('Base V0'!AM55,'DE PARAS'!AM:DD,70,FALSE),99)</f>
        <v>18</v>
      </c>
      <c r="AN55" s="5">
        <f>IFERROR(VLOOKUP('Base V0'!AN55,'DE PARAS'!AN:DE,70,FALSE),99)</f>
        <v>19</v>
      </c>
      <c r="AO55" s="5">
        <f>VLOOKUP('Base V0'!AO55,'DE PARAS'!AO:DF,70,FALSE)</f>
        <v>2</v>
      </c>
      <c r="AP55" s="5">
        <f>VLOOKUP('Base V0'!AP55,'DE PARAS'!AP:DG,70,FALSE)</f>
        <v>15</v>
      </c>
      <c r="AQ55" s="5">
        <f>IFERROR(VLOOKUP('Base V0'!AQ55,'DE PARAS'!AQ:DH,70,FALSE),99)</f>
        <v>99</v>
      </c>
      <c r="AR55" s="5">
        <f>VLOOKUP('Base V0'!AR55,'DE PARAS'!AR:DI,70,FALSE)</f>
        <v>1</v>
      </c>
      <c r="AS55" s="5">
        <f>VLOOKUP('Base V0'!AS55,'DE PARAS'!AS:DJ,70,FALSE)</f>
        <v>16</v>
      </c>
      <c r="AT55" s="5">
        <f>IFERROR(VLOOKUP('Base V0'!AT55,'DE PARAS'!AT:DK,70,FALSE),99)</f>
        <v>99</v>
      </c>
      <c r="AU55" s="5">
        <f>IFERROR(VLOOKUP('Base V0'!AU55,'DE PARAS'!AU:DL,70,FALSE),99)</f>
        <v>99</v>
      </c>
      <c r="AV55" s="5">
        <v>3.0</v>
      </c>
      <c r="AW55" s="5">
        <v>0.0</v>
      </c>
      <c r="AX55" s="5">
        <v>1.0</v>
      </c>
      <c r="AY55" s="5">
        <v>3.0</v>
      </c>
      <c r="AZ55" s="5">
        <v>0.0</v>
      </c>
      <c r="BA55" s="5">
        <v>1.0</v>
      </c>
      <c r="BB55" s="5">
        <v>1.0</v>
      </c>
      <c r="BC55" s="5">
        <v>2.0</v>
      </c>
      <c r="BD55" s="5">
        <v>0.0</v>
      </c>
      <c r="BE55" s="5">
        <v>1.0</v>
      </c>
      <c r="BF55" s="5">
        <v>0.0</v>
      </c>
      <c r="BG55" s="5">
        <v>1.0</v>
      </c>
      <c r="BH55" s="5" t="s">
        <v>60</v>
      </c>
      <c r="BI55" s="5" t="s">
        <v>61</v>
      </c>
      <c r="BJ55" s="5" t="s">
        <v>62</v>
      </c>
      <c r="BK55" s="5">
        <v>20.0</v>
      </c>
      <c r="BL55" s="5">
        <f>VLOOKUP('Base V0'!BL55,'DE PARAS'!BL:EC,70,FALSE)</f>
        <v>2</v>
      </c>
      <c r="BM55" s="5">
        <f>VLOOKUP('Base V0'!BM55,'DE PARAS'!BM:ED,70,FALSE)</f>
        <v>6</v>
      </c>
      <c r="BN55" s="5">
        <v>1.1959399646E10</v>
      </c>
      <c r="BO55" s="5" t="s">
        <v>455</v>
      </c>
      <c r="BP55" s="13">
        <f>VLOOKUP('Base V0'!BP55,'Classificação Criterio Brasil'!X:Y,2,FALSE)</f>
        <v>5</v>
      </c>
    </row>
    <row r="56" ht="15.75" customHeight="1">
      <c r="A56" s="9">
        <v>45430.700972569444</v>
      </c>
      <c r="B56" s="5" t="s">
        <v>43</v>
      </c>
      <c r="C56" s="5">
        <f>VLOOKUP('Base V0'!C56,'DE PARAS'!C:BT,70,FALSE)</f>
        <v>3</v>
      </c>
      <c r="D56" s="5" t="s">
        <v>43</v>
      </c>
      <c r="E56" s="5">
        <f>COUNTIF('Base V0'!$E56,"*"&amp;Contem!A$2&amp;"*")</f>
        <v>1</v>
      </c>
      <c r="F56" s="5">
        <f>COUNTIF('Base V0'!$E56,"*"&amp;Contem!B$2&amp;"*")</f>
        <v>0</v>
      </c>
      <c r="G56" s="5">
        <f>COUNTIF('Base V0'!$E56,"*"&amp;Contem!C$2&amp;"*")</f>
        <v>0</v>
      </c>
      <c r="H56" s="5">
        <f>COUNTIF('Base V0'!$E56,"*"&amp;Contem!D$2&amp;"*")</f>
        <v>0</v>
      </c>
      <c r="I56" s="5">
        <f>VLOOKUP('Base V0'!I56,'DE PARAS'!I:BZ,70,FALSE)</f>
        <v>1</v>
      </c>
      <c r="J56" s="5">
        <f>COUNTIF('Base V0'!$J56,"*"&amp;Contem!G$2&amp;"*")</f>
        <v>1</v>
      </c>
      <c r="K56" s="5">
        <f>COUNTIF('Base V0'!$J56,"*"&amp;Contem!H$2&amp;"*")</f>
        <v>0</v>
      </c>
      <c r="L56" s="5">
        <f>COUNTIF('Base V0'!$J56,"*"&amp;Contem!I$2&amp;"*")</f>
        <v>0</v>
      </c>
      <c r="M56" s="5">
        <f>COUNTIF('Base V0'!$J56,"*"&amp;Contem!J$2&amp;"*")</f>
        <v>0</v>
      </c>
      <c r="N56" s="5">
        <f>COUNTIF('Base V0'!$J56,"*"&amp;Contem!K$2&amp;"*")</f>
        <v>0</v>
      </c>
      <c r="O56" s="5">
        <f>COUNTIF('Base V0'!$J56,"*"&amp;Contem!L$2&amp;"*")</f>
        <v>0</v>
      </c>
      <c r="P56" s="5">
        <f>VLOOKUP('Base V0'!P56,'DE PARAS'!P:CG,70,FALSE)</f>
        <v>4</v>
      </c>
      <c r="Q56" s="5">
        <f>IFERROR(VLOOKUP('Base V0'!Q56,'DE PARAS'!Q:CH,70,FALSE),99)</f>
        <v>12</v>
      </c>
      <c r="R56" s="5">
        <f>IFERROR(VLOOKUP('Base V0'!R56,'DE PARAS'!R:CI,70,FALSE),99)</f>
        <v>99</v>
      </c>
      <c r="S56" s="5">
        <v>3.0</v>
      </c>
      <c r="T56" s="5">
        <v>5.0</v>
      </c>
      <c r="U56" s="5">
        <v>4.0</v>
      </c>
      <c r="V56" s="5">
        <v>3.0</v>
      </c>
      <c r="W56" s="5">
        <f>VLOOKUP('Base V0'!W56,'DE PARAS'!W:CN,70,FALSE)</f>
        <v>3</v>
      </c>
      <c r="X56" s="5">
        <f>VLOOKUP('Base V0'!X56,'DE PARAS'!X:CO,70,FALSE)</f>
        <v>13</v>
      </c>
      <c r="Y56" s="5">
        <f>IFERROR(VLOOKUP('Base V0'!Y56,'DE PARAS'!Y:CP,70,FALSE),99)</f>
        <v>4</v>
      </c>
      <c r="Z56" s="5">
        <f>IFERROR(VLOOKUP('Base V0'!Z56,'DE PARAS'!Z:CQ,70,FALSE),99)</f>
        <v>99</v>
      </c>
      <c r="AA56" s="5">
        <f>VLOOKUP('Base V0'!AA56,'DE PARAS'!AA:CR,70,FALSE)</f>
        <v>5</v>
      </c>
      <c r="AB56" s="5">
        <f>VLOOKUP('Base V0'!AB56,'DE PARAS'!AB:CS,70,FALSE)</f>
        <v>1</v>
      </c>
      <c r="AC56" s="5">
        <f>VLOOKUP('Base V0'!AC56,'DE PARAS'!AC:CT,70,FALSE)</f>
        <v>9</v>
      </c>
      <c r="AD56" s="5">
        <f>IFERROR(VLOOKUP('Base V0'!AD56,'DE PARAS'!AD:CU,70,FALSE),99)</f>
        <v>99</v>
      </c>
      <c r="AE56" s="5">
        <f>IFERROR(VLOOKUP('Base V0'!AE56,'DE PARAS'!AE:CV,70,FALSE),99)</f>
        <v>99</v>
      </c>
      <c r="AF56" s="5">
        <v>5.0</v>
      </c>
      <c r="AG56" s="5">
        <v>5.0</v>
      </c>
      <c r="AH56" s="5">
        <v>5.0</v>
      </c>
      <c r="AI56" s="5">
        <v>4.0</v>
      </c>
      <c r="AJ56" s="5">
        <v>3.0</v>
      </c>
      <c r="AK56" s="5">
        <f>VLOOKUP('Base V0'!AK56,'DE PARAS'!AK:DB,70,FALSE)</f>
        <v>2</v>
      </c>
      <c r="AL56" s="5">
        <f>VLOOKUP('Base V0'!AL56,'DE PARAS'!AL:DC,70,FALSE)</f>
        <v>9</v>
      </c>
      <c r="AM56" s="5">
        <f>IFERROR(VLOOKUP('Base V0'!AM56,'DE PARAS'!AM:DD,70,FALSE),99)</f>
        <v>99</v>
      </c>
      <c r="AN56" s="5">
        <f>IFERROR(VLOOKUP('Base V0'!AN56,'DE PARAS'!AN:DE,70,FALSE),99)</f>
        <v>99</v>
      </c>
      <c r="AO56" s="5">
        <f>VLOOKUP('Base V0'!AO56,'DE PARAS'!AO:DF,70,FALSE)</f>
        <v>1</v>
      </c>
      <c r="AP56" s="5">
        <f>VLOOKUP('Base V0'!AP56,'DE PARAS'!AP:DG,70,FALSE)</f>
        <v>1</v>
      </c>
      <c r="AQ56" s="5">
        <f>IFERROR(VLOOKUP('Base V0'!AQ56,'DE PARAS'!AQ:DH,70,FALSE),99)</f>
        <v>99</v>
      </c>
      <c r="AR56" s="5">
        <f>VLOOKUP('Base V0'!AR56,'DE PARAS'!AR:DI,70,FALSE)</f>
        <v>3</v>
      </c>
      <c r="AS56" s="5">
        <f>VLOOKUP('Base V0'!AS56,'DE PARAS'!AS:DJ,70,FALSE)</f>
        <v>1</v>
      </c>
      <c r="AT56" s="5">
        <f>IFERROR(VLOOKUP('Base V0'!AT56,'DE PARAS'!AT:DK,70,FALSE),99)</f>
        <v>99</v>
      </c>
      <c r="AU56" s="5">
        <f>IFERROR(VLOOKUP('Base V0'!AU56,'DE PARAS'!AU:DL,70,FALSE),99)</f>
        <v>99</v>
      </c>
      <c r="AV56" s="5">
        <v>2.0</v>
      </c>
      <c r="AW56" s="5">
        <v>1.0</v>
      </c>
      <c r="AX56" s="5">
        <v>1.0</v>
      </c>
      <c r="AY56" s="5">
        <v>2.0</v>
      </c>
      <c r="AZ56" s="5">
        <v>1.0</v>
      </c>
      <c r="BA56" s="5">
        <v>1.0</v>
      </c>
      <c r="BB56" s="5">
        <v>1.0</v>
      </c>
      <c r="BC56" s="5">
        <v>1.0</v>
      </c>
      <c r="BD56" s="5">
        <v>0.0</v>
      </c>
      <c r="BE56" s="5">
        <v>1.0</v>
      </c>
      <c r="BF56" s="5">
        <v>0.0</v>
      </c>
      <c r="BG56" s="5">
        <v>0.0</v>
      </c>
      <c r="BH56" s="5" t="s">
        <v>60</v>
      </c>
      <c r="BI56" s="5" t="s">
        <v>61</v>
      </c>
      <c r="BJ56" s="5" t="s">
        <v>62</v>
      </c>
      <c r="BK56" s="5">
        <v>32.0</v>
      </c>
      <c r="BL56" s="5">
        <f>VLOOKUP('Base V0'!BL56,'DE PARAS'!BL:EC,70,FALSE)</f>
        <v>2</v>
      </c>
      <c r="BM56" s="5">
        <f>VLOOKUP('Base V0'!BM56,'DE PARAS'!BM:ED,70,FALSE)</f>
        <v>6</v>
      </c>
      <c r="BN56" s="5">
        <v>1.19544789E10</v>
      </c>
      <c r="BO56" s="5" t="s">
        <v>462</v>
      </c>
      <c r="BP56" s="13">
        <f>VLOOKUP('Base V0'!BP56,'Classificação Criterio Brasil'!X:Y,2,FALSE)</f>
        <v>4</v>
      </c>
    </row>
    <row r="57" ht="15.75" customHeight="1">
      <c r="A57" s="9">
        <v>45430.70171519676</v>
      </c>
      <c r="B57" s="5" t="s">
        <v>43</v>
      </c>
      <c r="C57" s="5">
        <f>VLOOKUP('Base V0'!C57,'DE PARAS'!C:BT,70,FALSE)</f>
        <v>4</v>
      </c>
      <c r="D57" s="5" t="s">
        <v>43</v>
      </c>
      <c r="E57" s="5">
        <f>COUNTIF('Base V0'!$E57,"*"&amp;Contem!A$2&amp;"*")</f>
        <v>1</v>
      </c>
      <c r="F57" s="5">
        <f>COUNTIF('Base V0'!$E57,"*"&amp;Contem!B$2&amp;"*")</f>
        <v>0</v>
      </c>
      <c r="G57" s="5">
        <f>COUNTIF('Base V0'!$E57,"*"&amp;Contem!C$2&amp;"*")</f>
        <v>0</v>
      </c>
      <c r="H57" s="5">
        <f>COUNTIF('Base V0'!$E57,"*"&amp;Contem!D$2&amp;"*")</f>
        <v>0</v>
      </c>
      <c r="I57" s="5">
        <f>VLOOKUP('Base V0'!I57,'DE PARAS'!I:BZ,70,FALSE)</f>
        <v>1</v>
      </c>
      <c r="J57" s="5">
        <f>COUNTIF('Base V0'!$J57,"*"&amp;Contem!G$2&amp;"*")</f>
        <v>1</v>
      </c>
      <c r="K57" s="5">
        <f>COUNTIF('Base V0'!$J57,"*"&amp;Contem!H$2&amp;"*")</f>
        <v>0</v>
      </c>
      <c r="L57" s="5">
        <f>COUNTIF('Base V0'!$J57,"*"&amp;Contem!I$2&amp;"*")</f>
        <v>0</v>
      </c>
      <c r="M57" s="5">
        <f>COUNTIF('Base V0'!$J57,"*"&amp;Contem!J$2&amp;"*")</f>
        <v>0</v>
      </c>
      <c r="N57" s="5">
        <f>COUNTIF('Base V0'!$J57,"*"&amp;Contem!K$2&amp;"*")</f>
        <v>0</v>
      </c>
      <c r="O57" s="5">
        <f>COUNTIF('Base V0'!$J57,"*"&amp;Contem!L$2&amp;"*")</f>
        <v>0</v>
      </c>
      <c r="P57" s="5">
        <f>VLOOKUP('Base V0'!P57,'DE PARAS'!P:CG,70,FALSE)</f>
        <v>12</v>
      </c>
      <c r="Q57" s="5">
        <f>IFERROR(VLOOKUP('Base V0'!Q57,'DE PARAS'!Q:CH,70,FALSE),99)</f>
        <v>99</v>
      </c>
      <c r="R57" s="5">
        <f>IFERROR(VLOOKUP('Base V0'!R57,'DE PARAS'!R:CI,70,FALSE),99)</f>
        <v>99</v>
      </c>
      <c r="S57" s="5">
        <v>5.0</v>
      </c>
      <c r="T57" s="5">
        <v>5.0</v>
      </c>
      <c r="U57" s="5">
        <v>5.0</v>
      </c>
      <c r="V57" s="5">
        <v>3.0</v>
      </c>
      <c r="W57" s="5">
        <f>VLOOKUP('Base V0'!W57,'DE PARAS'!W:CN,70,FALSE)</f>
        <v>3</v>
      </c>
      <c r="X57" s="5">
        <f>VLOOKUP('Base V0'!X57,'DE PARAS'!X:CO,70,FALSE)</f>
        <v>13</v>
      </c>
      <c r="Y57" s="5">
        <f>IFERROR(VLOOKUP('Base V0'!Y57,'DE PARAS'!Y:CP,70,FALSE),99)</f>
        <v>4</v>
      </c>
      <c r="Z57" s="5">
        <f>IFERROR(VLOOKUP('Base V0'!Z57,'DE PARAS'!Z:CQ,70,FALSE),99)</f>
        <v>99</v>
      </c>
      <c r="AA57" s="5">
        <f>VLOOKUP('Base V0'!AA57,'DE PARAS'!AA:CR,70,FALSE)</f>
        <v>5</v>
      </c>
      <c r="AB57" s="5">
        <f>VLOOKUP('Base V0'!AB57,'DE PARAS'!AB:CS,70,FALSE)</f>
        <v>2</v>
      </c>
      <c r="AC57" s="5">
        <f>VLOOKUP('Base V0'!AC57,'DE PARAS'!AC:CT,70,FALSE)</f>
        <v>9</v>
      </c>
      <c r="AD57" s="5">
        <f>IFERROR(VLOOKUP('Base V0'!AD57,'DE PARAS'!AD:CU,70,FALSE),99)</f>
        <v>99</v>
      </c>
      <c r="AE57" s="5">
        <f>IFERROR(VLOOKUP('Base V0'!AE57,'DE PARAS'!AE:CV,70,FALSE),99)</f>
        <v>99</v>
      </c>
      <c r="AF57" s="5">
        <v>5.0</v>
      </c>
      <c r="AG57" s="5">
        <v>5.0</v>
      </c>
      <c r="AH57" s="5">
        <v>5.0</v>
      </c>
      <c r="AI57" s="5">
        <v>5.0</v>
      </c>
      <c r="AJ57" s="5">
        <v>2.0</v>
      </c>
      <c r="AK57" s="5">
        <f>VLOOKUP('Base V0'!AK57,'DE PARAS'!AK:DB,70,FALSE)</f>
        <v>2</v>
      </c>
      <c r="AL57" s="5">
        <f>VLOOKUP('Base V0'!AL57,'DE PARAS'!AL:DC,70,FALSE)</f>
        <v>14</v>
      </c>
      <c r="AM57" s="5">
        <f>IFERROR(VLOOKUP('Base V0'!AM57,'DE PARAS'!AM:DD,70,FALSE),99)</f>
        <v>99</v>
      </c>
      <c r="AN57" s="5">
        <f>IFERROR(VLOOKUP('Base V0'!AN57,'DE PARAS'!AN:DE,70,FALSE),99)</f>
        <v>99</v>
      </c>
      <c r="AO57" s="5">
        <f>VLOOKUP('Base V0'!AO57,'DE PARAS'!AO:DF,70,FALSE)</f>
        <v>4</v>
      </c>
      <c r="AP57" s="5">
        <f>VLOOKUP('Base V0'!AP57,'DE PARAS'!AP:DG,70,FALSE)</f>
        <v>6</v>
      </c>
      <c r="AQ57" s="5">
        <f>IFERROR(VLOOKUP('Base V0'!AQ57,'DE PARAS'!AQ:DH,70,FALSE),99)</f>
        <v>99</v>
      </c>
      <c r="AR57" s="5">
        <f>VLOOKUP('Base V0'!AR57,'DE PARAS'!AR:DI,70,FALSE)</f>
        <v>5</v>
      </c>
      <c r="AS57" s="5">
        <f>VLOOKUP('Base V0'!AS57,'DE PARAS'!AS:DJ,70,FALSE)</f>
        <v>10</v>
      </c>
      <c r="AT57" s="5">
        <f>IFERROR(VLOOKUP('Base V0'!AT57,'DE PARAS'!AT:DK,70,FALSE),99)</f>
        <v>5</v>
      </c>
      <c r="AU57" s="5">
        <f>IFERROR(VLOOKUP('Base V0'!AU57,'DE PARAS'!AU:DL,70,FALSE),99)</f>
        <v>99</v>
      </c>
      <c r="AV57" s="5">
        <v>2.0</v>
      </c>
      <c r="AW57" s="5">
        <v>1.0</v>
      </c>
      <c r="AX57" s="5">
        <v>3.0</v>
      </c>
      <c r="AY57" s="5">
        <v>3.0</v>
      </c>
      <c r="AZ57" s="5">
        <v>1.0</v>
      </c>
      <c r="BA57" s="5">
        <v>1.0</v>
      </c>
      <c r="BB57" s="5">
        <v>1.0</v>
      </c>
      <c r="BC57" s="5">
        <v>1.0</v>
      </c>
      <c r="BD57" s="5">
        <v>0.0</v>
      </c>
      <c r="BE57" s="5">
        <v>1.0</v>
      </c>
      <c r="BF57" s="5">
        <v>0.0</v>
      </c>
      <c r="BG57" s="5">
        <v>0.0</v>
      </c>
      <c r="BH57" s="5" t="s">
        <v>60</v>
      </c>
      <c r="BI57" s="5" t="s">
        <v>61</v>
      </c>
      <c r="BJ57" s="5" t="s">
        <v>62</v>
      </c>
      <c r="BK57" s="5">
        <v>53.0</v>
      </c>
      <c r="BL57" s="5">
        <f>VLOOKUP('Base V0'!BL57,'DE PARAS'!BL:EC,70,FALSE)</f>
        <v>2</v>
      </c>
      <c r="BM57" s="5">
        <f>VLOOKUP('Base V0'!BM57,'DE PARAS'!BM:ED,70,FALSE)</f>
        <v>6</v>
      </c>
      <c r="BN57" s="5">
        <v>9.65602744E8</v>
      </c>
      <c r="BO57" s="5" t="s">
        <v>469</v>
      </c>
      <c r="BP57" s="13">
        <f>VLOOKUP('Base V0'!BP57,'Classificação Criterio Brasil'!X:Y,2,FALSE)</f>
        <v>5</v>
      </c>
    </row>
    <row r="58" ht="15.75" customHeight="1">
      <c r="A58" s="9">
        <v>45430.71408928241</v>
      </c>
      <c r="B58" s="5" t="s">
        <v>43</v>
      </c>
      <c r="C58" s="5">
        <f>VLOOKUP('Base V0'!C58,'DE PARAS'!C:BT,70,FALSE)</f>
        <v>1</v>
      </c>
      <c r="D58" s="5" t="s">
        <v>43</v>
      </c>
      <c r="E58" s="5">
        <f>COUNTIF('Base V0'!$E58,"*"&amp;Contem!A$2&amp;"*")</f>
        <v>0</v>
      </c>
      <c r="F58" s="5">
        <f>COUNTIF('Base V0'!$E58,"*"&amp;Contem!B$2&amp;"*")</f>
        <v>0</v>
      </c>
      <c r="G58" s="5">
        <f>COUNTIF('Base V0'!$E58,"*"&amp;Contem!C$2&amp;"*")</f>
        <v>1</v>
      </c>
      <c r="H58" s="5">
        <f>COUNTIF('Base V0'!$E58,"*"&amp;Contem!D$2&amp;"*")</f>
        <v>0</v>
      </c>
      <c r="I58" s="5">
        <f>VLOOKUP('Base V0'!I58,'DE PARAS'!I:BZ,70,FALSE)</f>
        <v>1</v>
      </c>
      <c r="J58" s="5">
        <f>COUNTIF('Base V0'!$J58,"*"&amp;Contem!G$2&amp;"*")</f>
        <v>0</v>
      </c>
      <c r="K58" s="5">
        <f>COUNTIF('Base V0'!$J58,"*"&amp;Contem!H$2&amp;"*")</f>
        <v>0</v>
      </c>
      <c r="L58" s="5">
        <f>COUNTIF('Base V0'!$J58,"*"&amp;Contem!I$2&amp;"*")</f>
        <v>1</v>
      </c>
      <c r="M58" s="5">
        <f>COUNTIF('Base V0'!$J58,"*"&amp;Contem!J$2&amp;"*")</f>
        <v>0</v>
      </c>
      <c r="N58" s="5">
        <f>COUNTIF('Base V0'!$J58,"*"&amp;Contem!K$2&amp;"*")</f>
        <v>0</v>
      </c>
      <c r="O58" s="5">
        <f>COUNTIF('Base V0'!$J58,"*"&amp;Contem!L$2&amp;"*")</f>
        <v>0</v>
      </c>
      <c r="P58" s="5">
        <f>VLOOKUP('Base V0'!P58,'DE PARAS'!P:CG,70,FALSE)</f>
        <v>4</v>
      </c>
      <c r="Q58" s="5">
        <f>IFERROR(VLOOKUP('Base V0'!Q58,'DE PARAS'!Q:CH,70,FALSE),99)</f>
        <v>8</v>
      </c>
      <c r="R58" s="5">
        <f>IFERROR(VLOOKUP('Base V0'!R58,'DE PARAS'!R:CI,70,FALSE),99)</f>
        <v>99</v>
      </c>
      <c r="S58" s="5">
        <v>4.0</v>
      </c>
      <c r="T58" s="5">
        <v>1.0</v>
      </c>
      <c r="U58" s="5">
        <v>5.0</v>
      </c>
      <c r="V58" s="5">
        <v>2.0</v>
      </c>
      <c r="W58" s="5">
        <f>VLOOKUP('Base V0'!W58,'DE PARAS'!W:CN,70,FALSE)</f>
        <v>2</v>
      </c>
      <c r="X58" s="5">
        <f>VLOOKUP('Base V0'!X58,'DE PARAS'!X:CO,70,FALSE)</f>
        <v>6</v>
      </c>
      <c r="Y58" s="5">
        <f>IFERROR(VLOOKUP('Base V0'!Y58,'DE PARAS'!Y:CP,70,FALSE),99)</f>
        <v>4</v>
      </c>
      <c r="Z58" s="5">
        <f>IFERROR(VLOOKUP('Base V0'!Z58,'DE PARAS'!Z:CQ,70,FALSE),99)</f>
        <v>99</v>
      </c>
      <c r="AA58" s="5">
        <f>VLOOKUP('Base V0'!AA58,'DE PARAS'!AA:CR,70,FALSE)</f>
        <v>5</v>
      </c>
      <c r="AB58" s="5">
        <f>VLOOKUP('Base V0'!AB58,'DE PARAS'!AB:CS,70,FALSE)</f>
        <v>5</v>
      </c>
      <c r="AC58" s="5">
        <f>VLOOKUP('Base V0'!AC58,'DE PARAS'!AC:CT,70,FALSE)</f>
        <v>13</v>
      </c>
      <c r="AD58" s="5">
        <f>IFERROR(VLOOKUP('Base V0'!AD58,'DE PARAS'!AD:CU,70,FALSE),99)</f>
        <v>99</v>
      </c>
      <c r="AE58" s="5">
        <f>IFERROR(VLOOKUP('Base V0'!AE58,'DE PARAS'!AE:CV,70,FALSE),99)</f>
        <v>99</v>
      </c>
      <c r="AF58" s="5">
        <v>2.0</v>
      </c>
      <c r="AG58" s="5">
        <v>5.0</v>
      </c>
      <c r="AH58" s="5">
        <v>5.0</v>
      </c>
      <c r="AI58" s="5">
        <v>4.0</v>
      </c>
      <c r="AJ58" s="5">
        <v>2.0</v>
      </c>
      <c r="AK58" s="5">
        <f>VLOOKUP('Base V0'!AK58,'DE PARAS'!AK:DB,70,FALSE)</f>
        <v>2</v>
      </c>
      <c r="AL58" s="5">
        <f>VLOOKUP('Base V0'!AL58,'DE PARAS'!AL:DC,70,FALSE)</f>
        <v>13</v>
      </c>
      <c r="AM58" s="5">
        <f>IFERROR(VLOOKUP('Base V0'!AM58,'DE PARAS'!AM:DD,70,FALSE),99)</f>
        <v>99</v>
      </c>
      <c r="AN58" s="5">
        <f>IFERROR(VLOOKUP('Base V0'!AN58,'DE PARAS'!AN:DE,70,FALSE),99)</f>
        <v>99</v>
      </c>
      <c r="AO58" s="5">
        <f>VLOOKUP('Base V0'!AO58,'DE PARAS'!AO:DF,70,FALSE)</f>
        <v>5</v>
      </c>
      <c r="AP58" s="5">
        <f>VLOOKUP('Base V0'!AP58,'DE PARAS'!AP:DG,70,FALSE)</f>
        <v>12</v>
      </c>
      <c r="AQ58" s="5">
        <f>IFERROR(VLOOKUP('Base V0'!AQ58,'DE PARAS'!AQ:DH,70,FALSE),99)</f>
        <v>10</v>
      </c>
      <c r="AR58" s="5">
        <f>VLOOKUP('Base V0'!AR58,'DE PARAS'!AR:DI,70,FALSE)</f>
        <v>5</v>
      </c>
      <c r="AS58" s="5">
        <f>VLOOKUP('Base V0'!AS58,'DE PARAS'!AS:DJ,70,FALSE)</f>
        <v>5</v>
      </c>
      <c r="AT58" s="5">
        <f>IFERROR(VLOOKUP('Base V0'!AT58,'DE PARAS'!AT:DK,70,FALSE),99)</f>
        <v>99</v>
      </c>
      <c r="AU58" s="5">
        <f>IFERROR(VLOOKUP('Base V0'!AU58,'DE PARAS'!AU:DL,70,FALSE),99)</f>
        <v>99</v>
      </c>
      <c r="AV58" s="5" t="s">
        <v>59</v>
      </c>
      <c r="AW58" s="5">
        <v>1.0</v>
      </c>
      <c r="AX58" s="5">
        <v>0.0</v>
      </c>
      <c r="AY58" s="5">
        <v>3.0</v>
      </c>
      <c r="AZ58" s="5">
        <v>0.0</v>
      </c>
      <c r="BA58" s="5">
        <v>2.0</v>
      </c>
      <c r="BB58" s="5">
        <v>2.0</v>
      </c>
      <c r="BC58" s="5">
        <v>1.0</v>
      </c>
      <c r="BD58" s="5">
        <v>1.0</v>
      </c>
      <c r="BE58" s="5">
        <v>1.0</v>
      </c>
      <c r="BF58" s="5">
        <v>0.0</v>
      </c>
      <c r="BG58" s="5">
        <v>1.0</v>
      </c>
      <c r="BH58" s="5" t="s">
        <v>60</v>
      </c>
      <c r="BI58" s="5" t="s">
        <v>61</v>
      </c>
      <c r="BJ58" s="5" t="s">
        <v>62</v>
      </c>
      <c r="BK58" s="5">
        <v>20.0</v>
      </c>
      <c r="BL58" s="5">
        <f>VLOOKUP('Base V0'!BL58,'DE PARAS'!BL:EC,70,FALSE)</f>
        <v>2</v>
      </c>
      <c r="BM58" s="5">
        <f>VLOOKUP('Base V0'!BM58,'DE PARAS'!BM:ED,70,FALSE)</f>
        <v>6</v>
      </c>
      <c r="BN58" s="5">
        <v>1.1982567975E10</v>
      </c>
      <c r="BO58" s="5" t="s">
        <v>476</v>
      </c>
      <c r="BP58" s="13">
        <f>VLOOKUP('Base V0'!BP58,'Classificação Criterio Brasil'!X:Y,2,FALSE)</f>
        <v>5</v>
      </c>
    </row>
    <row r="59" ht="15.75" customHeight="1">
      <c r="A59" s="9">
        <v>45430.71412697917</v>
      </c>
      <c r="B59" s="5" t="s">
        <v>43</v>
      </c>
      <c r="C59" s="5">
        <f>VLOOKUP('Base V0'!C59,'DE PARAS'!C:BT,70,FALSE)</f>
        <v>4</v>
      </c>
      <c r="D59" s="5" t="s">
        <v>43</v>
      </c>
      <c r="E59" s="5">
        <f>COUNTIF('Base V0'!$E59,"*"&amp;Contem!A$2&amp;"*")</f>
        <v>0</v>
      </c>
      <c r="F59" s="5">
        <f>COUNTIF('Base V0'!$E59,"*"&amp;Contem!B$2&amp;"*")</f>
        <v>0</v>
      </c>
      <c r="G59" s="5">
        <f>COUNTIF('Base V0'!$E59,"*"&amp;Contem!C$2&amp;"*")</f>
        <v>1</v>
      </c>
      <c r="H59" s="5">
        <f>COUNTIF('Base V0'!$E59,"*"&amp;Contem!D$2&amp;"*")</f>
        <v>0</v>
      </c>
      <c r="I59" s="5">
        <f>VLOOKUP('Base V0'!I59,'DE PARAS'!I:BZ,70,FALSE)</f>
        <v>1</v>
      </c>
      <c r="J59" s="5">
        <f>COUNTIF('Base V0'!$J59,"*"&amp;Contem!G$2&amp;"*")</f>
        <v>0</v>
      </c>
      <c r="K59" s="5">
        <f>COUNTIF('Base V0'!$J59,"*"&amp;Contem!H$2&amp;"*")</f>
        <v>0</v>
      </c>
      <c r="L59" s="5">
        <f>COUNTIF('Base V0'!$J59,"*"&amp;Contem!I$2&amp;"*")</f>
        <v>1</v>
      </c>
      <c r="M59" s="5">
        <f>COUNTIF('Base V0'!$J59,"*"&amp;Contem!J$2&amp;"*")</f>
        <v>0</v>
      </c>
      <c r="N59" s="5">
        <f>COUNTIF('Base V0'!$J59,"*"&amp;Contem!K$2&amp;"*")</f>
        <v>0</v>
      </c>
      <c r="O59" s="5">
        <f>COUNTIF('Base V0'!$J59,"*"&amp;Contem!L$2&amp;"*")</f>
        <v>0</v>
      </c>
      <c r="P59" s="5">
        <f>VLOOKUP('Base V0'!P59,'DE PARAS'!P:CG,70,FALSE)</f>
        <v>14</v>
      </c>
      <c r="Q59" s="5">
        <f>IFERROR(VLOOKUP('Base V0'!Q59,'DE PARAS'!Q:CH,70,FALSE),99)</f>
        <v>18</v>
      </c>
      <c r="R59" s="5">
        <f>IFERROR(VLOOKUP('Base V0'!R59,'DE PARAS'!R:CI,70,FALSE),99)</f>
        <v>12</v>
      </c>
      <c r="S59" s="5">
        <v>5.0</v>
      </c>
      <c r="T59" s="5">
        <v>5.0</v>
      </c>
      <c r="U59" s="5">
        <v>5.0</v>
      </c>
      <c r="V59" s="5">
        <v>4.0</v>
      </c>
      <c r="W59" s="5">
        <f>VLOOKUP('Base V0'!W59,'DE PARAS'!W:CN,70,FALSE)</f>
        <v>1</v>
      </c>
      <c r="X59" s="5">
        <f>VLOOKUP('Base V0'!X59,'DE PARAS'!X:CO,70,FALSE)</f>
        <v>8</v>
      </c>
      <c r="Y59" s="5">
        <f>IFERROR(VLOOKUP('Base V0'!Y59,'DE PARAS'!Y:CP,70,FALSE),99)</f>
        <v>99</v>
      </c>
      <c r="Z59" s="5">
        <f>IFERROR(VLOOKUP('Base V0'!Z59,'DE PARAS'!Z:CQ,70,FALSE),99)</f>
        <v>99</v>
      </c>
      <c r="AA59" s="5">
        <f>VLOOKUP('Base V0'!AA59,'DE PARAS'!AA:CR,70,FALSE)</f>
        <v>5</v>
      </c>
      <c r="AB59" s="5">
        <f>VLOOKUP('Base V0'!AB59,'DE PARAS'!AB:CS,70,FALSE)</f>
        <v>1</v>
      </c>
      <c r="AC59" s="5">
        <f>VLOOKUP('Base V0'!AC59,'DE PARAS'!AC:CT,70,FALSE)</f>
        <v>9</v>
      </c>
      <c r="AD59" s="5">
        <f>IFERROR(VLOOKUP('Base V0'!AD59,'DE PARAS'!AD:CU,70,FALSE),99)</f>
        <v>99</v>
      </c>
      <c r="AE59" s="5">
        <f>IFERROR(VLOOKUP('Base V0'!AE59,'DE PARAS'!AE:CV,70,FALSE),99)</f>
        <v>99</v>
      </c>
      <c r="AF59" s="5">
        <v>3.0</v>
      </c>
      <c r="AG59" s="5">
        <v>5.0</v>
      </c>
      <c r="AH59" s="5">
        <v>5.0</v>
      </c>
      <c r="AI59" s="5">
        <v>5.0</v>
      </c>
      <c r="AJ59" s="5">
        <v>2.0</v>
      </c>
      <c r="AK59" s="5">
        <f>VLOOKUP('Base V0'!AK59,'DE PARAS'!AK:DB,70,FALSE)</f>
        <v>2</v>
      </c>
      <c r="AL59" s="5">
        <f>VLOOKUP('Base V0'!AL59,'DE PARAS'!AL:DC,70,FALSE)</f>
        <v>9</v>
      </c>
      <c r="AM59" s="5">
        <f>IFERROR(VLOOKUP('Base V0'!AM59,'DE PARAS'!AM:DD,70,FALSE),99)</f>
        <v>99</v>
      </c>
      <c r="AN59" s="5">
        <f>IFERROR(VLOOKUP('Base V0'!AN59,'DE PARAS'!AN:DE,70,FALSE),99)</f>
        <v>99</v>
      </c>
      <c r="AO59" s="5">
        <f>VLOOKUP('Base V0'!AO59,'DE PARAS'!AO:DF,70,FALSE)</f>
        <v>5</v>
      </c>
      <c r="AP59" s="5">
        <f>VLOOKUP('Base V0'!AP59,'DE PARAS'!AP:DG,70,FALSE)</f>
        <v>2</v>
      </c>
      <c r="AQ59" s="5">
        <f>IFERROR(VLOOKUP('Base V0'!AQ59,'DE PARAS'!AQ:DH,70,FALSE),99)</f>
        <v>6</v>
      </c>
      <c r="AR59" s="5">
        <f>VLOOKUP('Base V0'!AR59,'DE PARAS'!AR:DI,70,FALSE)</f>
        <v>5</v>
      </c>
      <c r="AS59" s="5">
        <f>VLOOKUP('Base V0'!AS59,'DE PARAS'!AS:DJ,70,FALSE)</f>
        <v>15</v>
      </c>
      <c r="AT59" s="5">
        <f>IFERROR(VLOOKUP('Base V0'!AT59,'DE PARAS'!AT:DK,70,FALSE),99)</f>
        <v>99</v>
      </c>
      <c r="AU59" s="5">
        <f>IFERROR(VLOOKUP('Base V0'!AU59,'DE PARAS'!AU:DL,70,FALSE),99)</f>
        <v>99</v>
      </c>
      <c r="AV59" s="5" t="s">
        <v>59</v>
      </c>
      <c r="AW59" s="5">
        <v>2.0</v>
      </c>
      <c r="AX59" s="5">
        <v>1.0</v>
      </c>
      <c r="AY59" s="5">
        <v>1.0</v>
      </c>
      <c r="AZ59" s="5">
        <v>0.0</v>
      </c>
      <c r="BA59" s="5">
        <v>2.0</v>
      </c>
      <c r="BB59" s="5">
        <v>2.0</v>
      </c>
      <c r="BC59" s="5">
        <v>1.0</v>
      </c>
      <c r="BD59" s="5">
        <v>0.0</v>
      </c>
      <c r="BE59" s="5">
        <v>1.0</v>
      </c>
      <c r="BF59" s="5">
        <v>0.0</v>
      </c>
      <c r="BG59" s="5">
        <v>0.0</v>
      </c>
      <c r="BH59" s="5" t="s">
        <v>60</v>
      </c>
      <c r="BI59" s="5" t="s">
        <v>61</v>
      </c>
      <c r="BJ59" s="5" t="s">
        <v>62</v>
      </c>
      <c r="BK59" s="5">
        <v>46.0</v>
      </c>
      <c r="BL59" s="5">
        <f>VLOOKUP('Base V0'!BL59,'DE PARAS'!BL:EC,70,FALSE)</f>
        <v>2</v>
      </c>
      <c r="BM59" s="5">
        <f>VLOOKUP('Base V0'!BM59,'DE PARAS'!BM:ED,70,FALSE)</f>
        <v>5</v>
      </c>
      <c r="BN59" s="5">
        <v>1.1988470307E10</v>
      </c>
      <c r="BO59" s="5" t="s">
        <v>483</v>
      </c>
      <c r="BP59" s="13">
        <f>VLOOKUP('Base V0'!BP59,'Classificação Criterio Brasil'!X:Y,2,FALSE)</f>
        <v>5</v>
      </c>
    </row>
    <row r="60" ht="15.75" customHeight="1">
      <c r="A60" s="9">
        <v>45430.7468562037</v>
      </c>
      <c r="B60" s="5" t="s">
        <v>43</v>
      </c>
      <c r="C60" s="5">
        <f>VLOOKUP('Base V0'!C60,'DE PARAS'!C:BT,70,FALSE)</f>
        <v>1</v>
      </c>
      <c r="D60" s="5" t="s">
        <v>43</v>
      </c>
      <c r="E60" s="5">
        <f>COUNTIF('Base V0'!$E60,"*"&amp;Contem!A$2&amp;"*")</f>
        <v>1</v>
      </c>
      <c r="F60" s="5">
        <f>COUNTIF('Base V0'!$E60,"*"&amp;Contem!B$2&amp;"*")</f>
        <v>0</v>
      </c>
      <c r="G60" s="5">
        <f>COUNTIF('Base V0'!$E60,"*"&amp;Contem!C$2&amp;"*")</f>
        <v>1</v>
      </c>
      <c r="H60" s="5">
        <f>COUNTIF('Base V0'!$E60,"*"&amp;Contem!D$2&amp;"*")</f>
        <v>0</v>
      </c>
      <c r="I60" s="5">
        <f>VLOOKUP('Base V0'!I60,'DE PARAS'!I:BZ,70,FALSE)</f>
        <v>1</v>
      </c>
      <c r="J60" s="5">
        <f>COUNTIF('Base V0'!$J60,"*"&amp;Contem!G$2&amp;"*")</f>
        <v>0</v>
      </c>
      <c r="K60" s="5">
        <f>COUNTIF('Base V0'!$J60,"*"&amp;Contem!H$2&amp;"*")</f>
        <v>0</v>
      </c>
      <c r="L60" s="5">
        <f>COUNTIF('Base V0'!$J60,"*"&amp;Contem!I$2&amp;"*")</f>
        <v>1</v>
      </c>
      <c r="M60" s="5">
        <f>COUNTIF('Base V0'!$J60,"*"&amp;Contem!J$2&amp;"*")</f>
        <v>0</v>
      </c>
      <c r="N60" s="5">
        <f>COUNTIF('Base V0'!$J60,"*"&amp;Contem!K$2&amp;"*")</f>
        <v>0</v>
      </c>
      <c r="O60" s="5">
        <f>COUNTIF('Base V0'!$J60,"*"&amp;Contem!L$2&amp;"*")</f>
        <v>0</v>
      </c>
      <c r="P60" s="5">
        <f>VLOOKUP('Base V0'!P60,'DE PARAS'!P:CG,70,FALSE)</f>
        <v>8</v>
      </c>
      <c r="Q60" s="5">
        <f>IFERROR(VLOOKUP('Base V0'!Q60,'DE PARAS'!Q:CH,70,FALSE),99)</f>
        <v>99</v>
      </c>
      <c r="R60" s="5">
        <f>IFERROR(VLOOKUP('Base V0'!R60,'DE PARAS'!R:CI,70,FALSE),99)</f>
        <v>99</v>
      </c>
      <c r="S60" s="5">
        <v>2.0</v>
      </c>
      <c r="T60" s="5">
        <v>1.0</v>
      </c>
      <c r="U60" s="5">
        <v>5.0</v>
      </c>
      <c r="V60" s="5">
        <v>4.0</v>
      </c>
      <c r="W60" s="5">
        <f>VLOOKUP('Base V0'!W60,'DE PARAS'!W:CN,70,FALSE)</f>
        <v>2</v>
      </c>
      <c r="X60" s="5">
        <f>VLOOKUP('Base V0'!X60,'DE PARAS'!X:CO,70,FALSE)</f>
        <v>4</v>
      </c>
      <c r="Y60" s="5">
        <f>IFERROR(VLOOKUP('Base V0'!Y60,'DE PARAS'!Y:CP,70,FALSE),99)</f>
        <v>3</v>
      </c>
      <c r="Z60" s="5">
        <f>IFERROR(VLOOKUP('Base V0'!Z60,'DE PARAS'!Z:CQ,70,FALSE),99)</f>
        <v>99</v>
      </c>
      <c r="AA60" s="5">
        <f>VLOOKUP('Base V0'!AA60,'DE PARAS'!AA:CR,70,FALSE)</f>
        <v>5</v>
      </c>
      <c r="AB60" s="5">
        <f>VLOOKUP('Base V0'!AB60,'DE PARAS'!AB:CS,70,FALSE)</f>
        <v>2</v>
      </c>
      <c r="AC60" s="5">
        <f>VLOOKUP('Base V0'!AC60,'DE PARAS'!AC:CT,70,FALSE)</f>
        <v>10</v>
      </c>
      <c r="AD60" s="5">
        <f>IFERROR(VLOOKUP('Base V0'!AD60,'DE PARAS'!AD:CU,70,FALSE),99)</f>
        <v>99</v>
      </c>
      <c r="AE60" s="5">
        <f>IFERROR(VLOOKUP('Base V0'!AE60,'DE PARAS'!AE:CV,70,FALSE),99)</f>
        <v>99</v>
      </c>
      <c r="AF60" s="5">
        <v>5.0</v>
      </c>
      <c r="AG60" s="5">
        <v>5.0</v>
      </c>
      <c r="AH60" s="5">
        <v>4.0</v>
      </c>
      <c r="AI60" s="5">
        <v>3.0</v>
      </c>
      <c r="AJ60" s="5">
        <v>2.0</v>
      </c>
      <c r="AK60" s="5">
        <f>VLOOKUP('Base V0'!AK60,'DE PARAS'!AK:DB,70,FALSE)</f>
        <v>1</v>
      </c>
      <c r="AL60" s="5">
        <f>VLOOKUP('Base V0'!AL60,'DE PARAS'!AL:DC,70,FALSE)</f>
        <v>1</v>
      </c>
      <c r="AM60" s="5">
        <f>IFERROR(VLOOKUP('Base V0'!AM60,'DE PARAS'!AM:DD,70,FALSE),99)</f>
        <v>99</v>
      </c>
      <c r="AN60" s="5">
        <f>IFERROR(VLOOKUP('Base V0'!AN60,'DE PARAS'!AN:DE,70,FALSE),99)</f>
        <v>99</v>
      </c>
      <c r="AO60" s="5">
        <f>VLOOKUP('Base V0'!AO60,'DE PARAS'!AO:DF,70,FALSE)</f>
        <v>1</v>
      </c>
      <c r="AP60" s="5">
        <f>VLOOKUP('Base V0'!AP60,'DE PARAS'!AP:DG,70,FALSE)</f>
        <v>1</v>
      </c>
      <c r="AQ60" s="5">
        <f>IFERROR(VLOOKUP('Base V0'!AQ60,'DE PARAS'!AQ:DH,70,FALSE),99)</f>
        <v>99</v>
      </c>
      <c r="AR60" s="5">
        <f>VLOOKUP('Base V0'!AR60,'DE PARAS'!AR:DI,70,FALSE)</f>
        <v>1</v>
      </c>
      <c r="AS60" s="5">
        <f>VLOOKUP('Base V0'!AS60,'DE PARAS'!AS:DJ,70,FALSE)</f>
        <v>1</v>
      </c>
      <c r="AT60" s="5">
        <f>IFERROR(VLOOKUP('Base V0'!AT60,'DE PARAS'!AT:DK,70,FALSE),99)</f>
        <v>99</v>
      </c>
      <c r="AU60" s="5">
        <f>IFERROR(VLOOKUP('Base V0'!AU60,'DE PARAS'!AU:DL,70,FALSE),99)</f>
        <v>99</v>
      </c>
      <c r="AV60" s="5">
        <v>2.0</v>
      </c>
      <c r="AW60" s="5">
        <v>1.0</v>
      </c>
      <c r="AX60" s="5">
        <v>1.0</v>
      </c>
      <c r="AY60" s="5">
        <v>3.0</v>
      </c>
      <c r="AZ60" s="5">
        <v>1.0</v>
      </c>
      <c r="BA60" s="5">
        <v>1.0</v>
      </c>
      <c r="BB60" s="5">
        <v>1.0</v>
      </c>
      <c r="BC60" s="5">
        <v>1.0</v>
      </c>
      <c r="BD60" s="5">
        <v>0.0</v>
      </c>
      <c r="BE60" s="5">
        <v>1.0</v>
      </c>
      <c r="BF60" s="5">
        <v>0.0</v>
      </c>
      <c r="BG60" s="5">
        <v>1.0</v>
      </c>
      <c r="BH60" s="5" t="s">
        <v>60</v>
      </c>
      <c r="BI60" s="5" t="s">
        <v>61</v>
      </c>
      <c r="BJ60" s="5" t="s">
        <v>62</v>
      </c>
      <c r="BK60" s="5">
        <v>19.0</v>
      </c>
      <c r="BL60" s="5">
        <f>VLOOKUP('Base V0'!BL60,'DE PARAS'!BL:EC,70,FALSE)</f>
        <v>2</v>
      </c>
      <c r="BM60" s="5">
        <f>VLOOKUP('Base V0'!BM60,'DE PARAS'!BM:ED,70,FALSE)</f>
        <v>4</v>
      </c>
      <c r="BN60" s="5">
        <v>1.1976262687E10</v>
      </c>
      <c r="BO60" s="5" t="s">
        <v>490</v>
      </c>
      <c r="BP60" s="13">
        <f>VLOOKUP('Base V0'!BP60,'Classificação Criterio Brasil'!X:Y,2,FALSE)</f>
        <v>5</v>
      </c>
    </row>
    <row r="61" ht="15.75" customHeight="1">
      <c r="A61" s="9">
        <v>45430.7469058912</v>
      </c>
      <c r="B61" s="5" t="s">
        <v>43</v>
      </c>
      <c r="C61" s="5">
        <f>VLOOKUP('Base V0'!C61,'DE PARAS'!C:BT,70,FALSE)</f>
        <v>1</v>
      </c>
      <c r="D61" s="5" t="s">
        <v>43</v>
      </c>
      <c r="E61" s="5">
        <f>COUNTIF('Base V0'!$E61,"*"&amp;Contem!A$2&amp;"*")</f>
        <v>1</v>
      </c>
      <c r="F61" s="5">
        <f>COUNTIF('Base V0'!$E61,"*"&amp;Contem!B$2&amp;"*")</f>
        <v>0</v>
      </c>
      <c r="G61" s="5">
        <f>COUNTIF('Base V0'!$E61,"*"&amp;Contem!C$2&amp;"*")</f>
        <v>1</v>
      </c>
      <c r="H61" s="5">
        <f>COUNTIF('Base V0'!$E61,"*"&amp;Contem!D$2&amp;"*")</f>
        <v>0</v>
      </c>
      <c r="I61" s="5">
        <f>VLOOKUP('Base V0'!I61,'DE PARAS'!I:BZ,70,FALSE)</f>
        <v>1</v>
      </c>
      <c r="J61" s="5">
        <f>COUNTIF('Base V0'!$J61,"*"&amp;Contem!G$2&amp;"*")</f>
        <v>0</v>
      </c>
      <c r="K61" s="5">
        <f>COUNTIF('Base V0'!$J61,"*"&amp;Contem!H$2&amp;"*")</f>
        <v>0</v>
      </c>
      <c r="L61" s="5">
        <f>COUNTIF('Base V0'!$J61,"*"&amp;Contem!I$2&amp;"*")</f>
        <v>1</v>
      </c>
      <c r="M61" s="5">
        <f>COUNTIF('Base V0'!$J61,"*"&amp;Contem!J$2&amp;"*")</f>
        <v>0</v>
      </c>
      <c r="N61" s="5">
        <f>COUNTIF('Base V0'!$J61,"*"&amp;Contem!K$2&amp;"*")</f>
        <v>0</v>
      </c>
      <c r="O61" s="5">
        <f>COUNTIF('Base V0'!$J61,"*"&amp;Contem!L$2&amp;"*")</f>
        <v>0</v>
      </c>
      <c r="P61" s="5">
        <f>VLOOKUP('Base V0'!P61,'DE PARAS'!P:CG,70,FALSE)</f>
        <v>14</v>
      </c>
      <c r="Q61" s="5">
        <f>IFERROR(VLOOKUP('Base V0'!Q61,'DE PARAS'!Q:CH,70,FALSE),99)</f>
        <v>12</v>
      </c>
      <c r="R61" s="5">
        <f>IFERROR(VLOOKUP('Base V0'!R61,'DE PARAS'!R:CI,70,FALSE),99)</f>
        <v>99</v>
      </c>
      <c r="S61" s="5">
        <v>3.0</v>
      </c>
      <c r="T61" s="5">
        <v>2.0</v>
      </c>
      <c r="U61" s="5">
        <v>5.0</v>
      </c>
      <c r="V61" s="5">
        <v>5.0</v>
      </c>
      <c r="W61" s="5">
        <f>VLOOKUP('Base V0'!W61,'DE PARAS'!W:CN,70,FALSE)</f>
        <v>2</v>
      </c>
      <c r="X61" s="5">
        <f>VLOOKUP('Base V0'!X61,'DE PARAS'!X:CO,70,FALSE)</f>
        <v>4</v>
      </c>
      <c r="Y61" s="5">
        <f>IFERROR(VLOOKUP('Base V0'!Y61,'DE PARAS'!Y:CP,70,FALSE),99)</f>
        <v>99</v>
      </c>
      <c r="Z61" s="5">
        <f>IFERROR(VLOOKUP('Base V0'!Z61,'DE PARAS'!Z:CQ,70,FALSE),99)</f>
        <v>99</v>
      </c>
      <c r="AA61" s="5">
        <f>VLOOKUP('Base V0'!AA61,'DE PARAS'!AA:CR,70,FALSE)</f>
        <v>5</v>
      </c>
      <c r="AB61" s="5">
        <f>VLOOKUP('Base V0'!AB61,'DE PARAS'!AB:CS,70,FALSE)</f>
        <v>3</v>
      </c>
      <c r="AC61" s="5">
        <f>VLOOKUP('Base V0'!AC61,'DE PARAS'!AC:CT,70,FALSE)</f>
        <v>3</v>
      </c>
      <c r="AD61" s="5">
        <f>IFERROR(VLOOKUP('Base V0'!AD61,'DE PARAS'!AD:CU,70,FALSE),99)</f>
        <v>99</v>
      </c>
      <c r="AE61" s="5">
        <f>IFERROR(VLOOKUP('Base V0'!AE61,'DE PARAS'!AE:CV,70,FALSE),99)</f>
        <v>99</v>
      </c>
      <c r="AF61" s="5">
        <v>5.0</v>
      </c>
      <c r="AG61" s="5">
        <v>5.0</v>
      </c>
      <c r="AH61" s="5">
        <v>5.0</v>
      </c>
      <c r="AI61" s="5">
        <v>2.0</v>
      </c>
      <c r="AJ61" s="5">
        <v>2.0</v>
      </c>
      <c r="AK61" s="5">
        <f>VLOOKUP('Base V0'!AK61,'DE PARAS'!AK:DB,70,FALSE)</f>
        <v>1</v>
      </c>
      <c r="AL61" s="5">
        <f>VLOOKUP('Base V0'!AL61,'DE PARAS'!AL:DC,70,FALSE)</f>
        <v>2</v>
      </c>
      <c r="AM61" s="5">
        <f>IFERROR(VLOOKUP('Base V0'!AM61,'DE PARAS'!AM:DD,70,FALSE),99)</f>
        <v>99</v>
      </c>
      <c r="AN61" s="5">
        <f>IFERROR(VLOOKUP('Base V0'!AN61,'DE PARAS'!AN:DE,70,FALSE),99)</f>
        <v>99</v>
      </c>
      <c r="AO61" s="5">
        <f>VLOOKUP('Base V0'!AO61,'DE PARAS'!AO:DF,70,FALSE)</f>
        <v>1</v>
      </c>
      <c r="AP61" s="5">
        <f>VLOOKUP('Base V0'!AP61,'DE PARAS'!AP:DG,70,FALSE)</f>
        <v>7</v>
      </c>
      <c r="AQ61" s="5">
        <f>IFERROR(VLOOKUP('Base V0'!AQ61,'DE PARAS'!AQ:DH,70,FALSE),99)</f>
        <v>99</v>
      </c>
      <c r="AR61" s="5">
        <f>VLOOKUP('Base V0'!AR61,'DE PARAS'!AR:DI,70,FALSE)</f>
        <v>2</v>
      </c>
      <c r="AS61" s="5">
        <f>VLOOKUP('Base V0'!AS61,'DE PARAS'!AS:DJ,70,FALSE)</f>
        <v>15</v>
      </c>
      <c r="AT61" s="5">
        <f>IFERROR(VLOOKUP('Base V0'!AT61,'DE PARAS'!AT:DK,70,FALSE),99)</f>
        <v>99</v>
      </c>
      <c r="AU61" s="5">
        <f>IFERROR(VLOOKUP('Base V0'!AU61,'DE PARAS'!AU:DL,70,FALSE),99)</f>
        <v>99</v>
      </c>
      <c r="AV61" s="5">
        <v>2.0</v>
      </c>
      <c r="AW61" s="5">
        <v>1.0</v>
      </c>
      <c r="AX61" s="5">
        <v>1.0</v>
      </c>
      <c r="AY61" s="5">
        <v>3.0</v>
      </c>
      <c r="AZ61" s="5">
        <v>1.0</v>
      </c>
      <c r="BA61" s="5">
        <v>1.0</v>
      </c>
      <c r="BB61" s="5">
        <v>1.0</v>
      </c>
      <c r="BC61" s="5">
        <v>1.0</v>
      </c>
      <c r="BD61" s="5">
        <v>0.0</v>
      </c>
      <c r="BE61" s="5">
        <v>1.0</v>
      </c>
      <c r="BF61" s="5">
        <v>0.0</v>
      </c>
      <c r="BG61" s="5">
        <v>1.0</v>
      </c>
      <c r="BH61" s="5" t="s">
        <v>60</v>
      </c>
      <c r="BI61" s="5" t="s">
        <v>61</v>
      </c>
      <c r="BJ61" s="5" t="s">
        <v>62</v>
      </c>
      <c r="BK61" s="5">
        <v>18.0</v>
      </c>
      <c r="BL61" s="5">
        <f>VLOOKUP('Base V0'!BL61,'DE PARAS'!BL:EC,70,FALSE)</f>
        <v>2</v>
      </c>
      <c r="BM61" s="5">
        <f>VLOOKUP('Base V0'!BM61,'DE PARAS'!BM:ED,70,FALSE)</f>
        <v>5</v>
      </c>
      <c r="BN61" s="5">
        <v>1.1963456798E10</v>
      </c>
      <c r="BO61" s="5" t="s">
        <v>497</v>
      </c>
      <c r="BP61" s="13">
        <f>VLOOKUP('Base V0'!BP61,'Classificação Criterio Brasil'!X:Y,2,FALSE)</f>
        <v>5</v>
      </c>
    </row>
    <row r="62" ht="15.75" customHeight="1">
      <c r="A62" s="9">
        <v>45430.77305417824</v>
      </c>
      <c r="B62" s="5" t="s">
        <v>43</v>
      </c>
      <c r="C62" s="5">
        <f>VLOOKUP('Base V0'!C62,'DE PARAS'!C:BT,70,FALSE)</f>
        <v>1</v>
      </c>
      <c r="D62" s="5" t="s">
        <v>43</v>
      </c>
      <c r="E62" s="5">
        <f>COUNTIF('Base V0'!$E62,"*"&amp;Contem!A$2&amp;"*")</f>
        <v>1</v>
      </c>
      <c r="F62" s="5">
        <f>COUNTIF('Base V0'!$E62,"*"&amp;Contem!B$2&amp;"*")</f>
        <v>0</v>
      </c>
      <c r="G62" s="5">
        <f>COUNTIF('Base V0'!$E62,"*"&amp;Contem!C$2&amp;"*")</f>
        <v>1</v>
      </c>
      <c r="H62" s="5">
        <f>COUNTIF('Base V0'!$E62,"*"&amp;Contem!D$2&amp;"*")</f>
        <v>0</v>
      </c>
      <c r="I62" s="5">
        <f>VLOOKUP('Base V0'!I62,'DE PARAS'!I:BZ,70,FALSE)</f>
        <v>1</v>
      </c>
      <c r="J62" s="5">
        <f>COUNTIF('Base V0'!$J62,"*"&amp;Contem!G$2&amp;"*")</f>
        <v>1</v>
      </c>
      <c r="K62" s="5">
        <f>COUNTIF('Base V0'!$J62,"*"&amp;Contem!H$2&amp;"*")</f>
        <v>0</v>
      </c>
      <c r="L62" s="5">
        <f>COUNTIF('Base V0'!$J62,"*"&amp;Contem!I$2&amp;"*")</f>
        <v>0</v>
      </c>
      <c r="M62" s="5">
        <f>COUNTIF('Base V0'!$J62,"*"&amp;Contem!J$2&amp;"*")</f>
        <v>0</v>
      </c>
      <c r="N62" s="5">
        <f>COUNTIF('Base V0'!$J62,"*"&amp;Contem!K$2&amp;"*")</f>
        <v>0</v>
      </c>
      <c r="O62" s="5">
        <f>COUNTIF('Base V0'!$J62,"*"&amp;Contem!L$2&amp;"*")</f>
        <v>0</v>
      </c>
      <c r="P62" s="5">
        <f>VLOOKUP('Base V0'!P62,'DE PARAS'!P:CG,70,FALSE)</f>
        <v>12</v>
      </c>
      <c r="Q62" s="5">
        <f>IFERROR(VLOOKUP('Base V0'!Q62,'DE PARAS'!Q:CH,70,FALSE),99)</f>
        <v>99</v>
      </c>
      <c r="R62" s="5">
        <f>IFERROR(VLOOKUP('Base V0'!R62,'DE PARAS'!R:CI,70,FALSE),99)</f>
        <v>99</v>
      </c>
      <c r="S62" s="5">
        <v>4.0</v>
      </c>
      <c r="T62" s="5">
        <v>5.0</v>
      </c>
      <c r="U62" s="5">
        <v>5.0</v>
      </c>
      <c r="V62" s="5">
        <v>4.0</v>
      </c>
      <c r="W62" s="5">
        <f>VLOOKUP('Base V0'!W62,'DE PARAS'!W:CN,70,FALSE)</f>
        <v>3</v>
      </c>
      <c r="X62" s="5">
        <f>VLOOKUP('Base V0'!X62,'DE PARAS'!X:CO,70,FALSE)</f>
        <v>4</v>
      </c>
      <c r="Y62" s="5">
        <f>IFERROR(VLOOKUP('Base V0'!Y62,'DE PARAS'!Y:CP,70,FALSE),99)</f>
        <v>99</v>
      </c>
      <c r="Z62" s="5">
        <f>IFERROR(VLOOKUP('Base V0'!Z62,'DE PARAS'!Z:CQ,70,FALSE),99)</f>
        <v>99</v>
      </c>
      <c r="AA62" s="5">
        <f>VLOOKUP('Base V0'!AA62,'DE PARAS'!AA:CR,70,FALSE)</f>
        <v>5</v>
      </c>
      <c r="AB62" s="5">
        <f>VLOOKUP('Base V0'!AB62,'DE PARAS'!AB:CS,70,FALSE)</f>
        <v>1</v>
      </c>
      <c r="AC62" s="5">
        <f>VLOOKUP('Base V0'!AC62,'DE PARAS'!AC:CT,70,FALSE)</f>
        <v>10</v>
      </c>
      <c r="AD62" s="5">
        <f>IFERROR(VLOOKUP('Base V0'!AD62,'DE PARAS'!AD:CU,70,FALSE),99)</f>
        <v>99</v>
      </c>
      <c r="AE62" s="5">
        <f>IFERROR(VLOOKUP('Base V0'!AE62,'DE PARAS'!AE:CV,70,FALSE),99)</f>
        <v>99</v>
      </c>
      <c r="AF62" s="5">
        <v>5.0</v>
      </c>
      <c r="AG62" s="5">
        <v>2.0</v>
      </c>
      <c r="AH62" s="5">
        <v>5.0</v>
      </c>
      <c r="AI62" s="5">
        <v>1.0</v>
      </c>
      <c r="AJ62" s="5">
        <v>2.0</v>
      </c>
      <c r="AK62" s="5">
        <f>VLOOKUP('Base V0'!AK62,'DE PARAS'!AK:DB,70,FALSE)</f>
        <v>2</v>
      </c>
      <c r="AL62" s="5">
        <f>VLOOKUP('Base V0'!AL62,'DE PARAS'!AL:DC,70,FALSE)</f>
        <v>6</v>
      </c>
      <c r="AM62" s="5">
        <f>IFERROR(VLOOKUP('Base V0'!AM62,'DE PARAS'!AM:DD,70,FALSE),99)</f>
        <v>99</v>
      </c>
      <c r="AN62" s="5">
        <f>IFERROR(VLOOKUP('Base V0'!AN62,'DE PARAS'!AN:DE,70,FALSE),99)</f>
        <v>99</v>
      </c>
      <c r="AO62" s="5">
        <f>VLOOKUP('Base V0'!AO62,'DE PARAS'!AO:DF,70,FALSE)</f>
        <v>5</v>
      </c>
      <c r="AP62" s="5">
        <f>VLOOKUP('Base V0'!AP62,'DE PARAS'!AP:DG,70,FALSE)</f>
        <v>8</v>
      </c>
      <c r="AQ62" s="5">
        <f>IFERROR(VLOOKUP('Base V0'!AQ62,'DE PARAS'!AQ:DH,70,FALSE),99)</f>
        <v>6</v>
      </c>
      <c r="AR62" s="5">
        <f>VLOOKUP('Base V0'!AR62,'DE PARAS'!AR:DI,70,FALSE)</f>
        <v>5</v>
      </c>
      <c r="AS62" s="5">
        <f>VLOOKUP('Base V0'!AS62,'DE PARAS'!AS:DJ,70,FALSE)</f>
        <v>11</v>
      </c>
      <c r="AT62" s="5">
        <f>IFERROR(VLOOKUP('Base V0'!AT62,'DE PARAS'!AT:DK,70,FALSE),99)</f>
        <v>99</v>
      </c>
      <c r="AU62" s="5">
        <f>IFERROR(VLOOKUP('Base V0'!AU62,'DE PARAS'!AU:DL,70,FALSE),99)</f>
        <v>99</v>
      </c>
      <c r="AV62" s="5" t="s">
        <v>59</v>
      </c>
      <c r="AW62" s="5">
        <v>1.0</v>
      </c>
      <c r="AX62" s="5">
        <v>3.0</v>
      </c>
      <c r="AY62" s="5">
        <v>3.0</v>
      </c>
      <c r="AZ62" s="5">
        <v>0.0</v>
      </c>
      <c r="BA62" s="5">
        <v>1.0</v>
      </c>
      <c r="BB62" s="5">
        <v>1.0</v>
      </c>
      <c r="BC62" s="5">
        <v>1.0</v>
      </c>
      <c r="BD62" s="5">
        <v>1.0</v>
      </c>
      <c r="BE62" s="5">
        <v>1.0</v>
      </c>
      <c r="BF62" s="5">
        <v>0.0</v>
      </c>
      <c r="BG62" s="5">
        <v>1.0</v>
      </c>
      <c r="BH62" s="5" t="s">
        <v>60</v>
      </c>
      <c r="BI62" s="5" t="s">
        <v>61</v>
      </c>
      <c r="BJ62" s="5" t="s">
        <v>90</v>
      </c>
      <c r="BK62" s="5">
        <v>24.0</v>
      </c>
      <c r="BL62" s="5">
        <f>VLOOKUP('Base V0'!BL62,'DE PARAS'!BL:EC,70,FALSE)</f>
        <v>2</v>
      </c>
      <c r="BM62" s="5">
        <f>VLOOKUP('Base V0'!BM62,'DE PARAS'!BM:ED,70,FALSE)</f>
        <v>6</v>
      </c>
      <c r="BN62" s="5">
        <v>1.1996750568E10</v>
      </c>
      <c r="BO62" s="5" t="s">
        <v>504</v>
      </c>
      <c r="BP62" s="13">
        <f>VLOOKUP('Base V0'!BP62,'Classificação Criterio Brasil'!X:Y,2,FALSE)</f>
        <v>5</v>
      </c>
    </row>
    <row r="63" ht="15.75" customHeight="1">
      <c r="A63" s="9">
        <v>45430.773082326385</v>
      </c>
      <c r="B63" s="5" t="s">
        <v>43</v>
      </c>
      <c r="C63" s="5">
        <f>VLOOKUP('Base V0'!C63,'DE PARAS'!C:BT,70,FALSE)</f>
        <v>2</v>
      </c>
      <c r="D63" s="5" t="s">
        <v>43</v>
      </c>
      <c r="E63" s="5">
        <f>COUNTIF('Base V0'!$E63,"*"&amp;Contem!A$2&amp;"*")</f>
        <v>1</v>
      </c>
      <c r="F63" s="5">
        <f>COUNTIF('Base V0'!$E63,"*"&amp;Contem!B$2&amp;"*")</f>
        <v>1</v>
      </c>
      <c r="G63" s="5">
        <f>COUNTIF('Base V0'!$E63,"*"&amp;Contem!C$2&amp;"*")</f>
        <v>0</v>
      </c>
      <c r="H63" s="5">
        <f>COUNTIF('Base V0'!$E63,"*"&amp;Contem!D$2&amp;"*")</f>
        <v>0</v>
      </c>
      <c r="I63" s="5">
        <f>VLOOKUP('Base V0'!I63,'DE PARAS'!I:BZ,70,FALSE)</f>
        <v>1</v>
      </c>
      <c r="J63" s="5">
        <f>COUNTIF('Base V0'!$J63,"*"&amp;Contem!G$2&amp;"*")</f>
        <v>1</v>
      </c>
      <c r="K63" s="5">
        <f>COUNTIF('Base V0'!$J63,"*"&amp;Contem!H$2&amp;"*")</f>
        <v>0</v>
      </c>
      <c r="L63" s="5">
        <f>COUNTIF('Base V0'!$J63,"*"&amp;Contem!I$2&amp;"*")</f>
        <v>0</v>
      </c>
      <c r="M63" s="5">
        <f>COUNTIF('Base V0'!$J63,"*"&amp;Contem!J$2&amp;"*")</f>
        <v>0</v>
      </c>
      <c r="N63" s="5">
        <f>COUNTIF('Base V0'!$J63,"*"&amp;Contem!K$2&amp;"*")</f>
        <v>0</v>
      </c>
      <c r="O63" s="5">
        <f>COUNTIF('Base V0'!$J63,"*"&amp;Contem!L$2&amp;"*")</f>
        <v>0</v>
      </c>
      <c r="P63" s="5">
        <f>VLOOKUP('Base V0'!P63,'DE PARAS'!P:CG,70,FALSE)</f>
        <v>16</v>
      </c>
      <c r="Q63" s="5">
        <f>IFERROR(VLOOKUP('Base V0'!Q63,'DE PARAS'!Q:CH,70,FALSE),99)</f>
        <v>99</v>
      </c>
      <c r="R63" s="5">
        <f>IFERROR(VLOOKUP('Base V0'!R63,'DE PARAS'!R:CI,70,FALSE),99)</f>
        <v>99</v>
      </c>
      <c r="S63" s="5">
        <v>5.0</v>
      </c>
      <c r="T63" s="5">
        <v>5.0</v>
      </c>
      <c r="U63" s="5">
        <v>5.0</v>
      </c>
      <c r="V63" s="5">
        <v>4.0</v>
      </c>
      <c r="W63" s="5">
        <f>VLOOKUP('Base V0'!W63,'DE PARAS'!W:CN,70,FALSE)</f>
        <v>2</v>
      </c>
      <c r="X63" s="5">
        <f>VLOOKUP('Base V0'!X63,'DE PARAS'!X:CO,70,FALSE)</f>
        <v>4</v>
      </c>
      <c r="Y63" s="5">
        <f>IFERROR(VLOOKUP('Base V0'!Y63,'DE PARAS'!Y:CP,70,FALSE),99)</f>
        <v>99</v>
      </c>
      <c r="Z63" s="5">
        <f>IFERROR(VLOOKUP('Base V0'!Z63,'DE PARAS'!Z:CQ,70,FALSE),99)</f>
        <v>99</v>
      </c>
      <c r="AA63" s="5">
        <f>VLOOKUP('Base V0'!AA63,'DE PARAS'!AA:CR,70,FALSE)</f>
        <v>5</v>
      </c>
      <c r="AB63" s="5">
        <f>VLOOKUP('Base V0'!AB63,'DE PARAS'!AB:CS,70,FALSE)</f>
        <v>1</v>
      </c>
      <c r="AC63" s="5">
        <f>VLOOKUP('Base V0'!AC63,'DE PARAS'!AC:CT,70,FALSE)</f>
        <v>10</v>
      </c>
      <c r="AD63" s="5">
        <f>IFERROR(VLOOKUP('Base V0'!AD63,'DE PARAS'!AD:CU,70,FALSE),99)</f>
        <v>99</v>
      </c>
      <c r="AE63" s="5">
        <f>IFERROR(VLOOKUP('Base V0'!AE63,'DE PARAS'!AE:CV,70,FALSE),99)</f>
        <v>99</v>
      </c>
      <c r="AF63" s="5">
        <v>5.0</v>
      </c>
      <c r="AG63" s="5">
        <v>2.0</v>
      </c>
      <c r="AH63" s="5">
        <v>5.0</v>
      </c>
      <c r="AI63" s="5">
        <v>2.0</v>
      </c>
      <c r="AJ63" s="5">
        <v>2.0</v>
      </c>
      <c r="AK63" s="5">
        <f>VLOOKUP('Base V0'!AK63,'DE PARAS'!AK:DB,70,FALSE)</f>
        <v>2</v>
      </c>
      <c r="AL63" s="5">
        <f>VLOOKUP('Base V0'!AL63,'DE PARAS'!AL:DC,70,FALSE)</f>
        <v>5</v>
      </c>
      <c r="AM63" s="5">
        <f>IFERROR(VLOOKUP('Base V0'!AM63,'DE PARAS'!AM:DD,70,FALSE),99)</f>
        <v>99</v>
      </c>
      <c r="AN63" s="5">
        <f>IFERROR(VLOOKUP('Base V0'!AN63,'DE PARAS'!AN:DE,70,FALSE),99)</f>
        <v>99</v>
      </c>
      <c r="AO63" s="5">
        <f>VLOOKUP('Base V0'!AO63,'DE PARAS'!AO:DF,70,FALSE)</f>
        <v>5</v>
      </c>
      <c r="AP63" s="5">
        <f>VLOOKUP('Base V0'!AP63,'DE PARAS'!AP:DG,70,FALSE)</f>
        <v>10</v>
      </c>
      <c r="AQ63" s="5">
        <f>IFERROR(VLOOKUP('Base V0'!AQ63,'DE PARAS'!AQ:DH,70,FALSE),99)</f>
        <v>6</v>
      </c>
      <c r="AR63" s="5">
        <f>VLOOKUP('Base V0'!AR63,'DE PARAS'!AR:DI,70,FALSE)</f>
        <v>5</v>
      </c>
      <c r="AS63" s="5">
        <f>VLOOKUP('Base V0'!AS63,'DE PARAS'!AS:DJ,70,FALSE)</f>
        <v>5</v>
      </c>
      <c r="AT63" s="5">
        <f>IFERROR(VLOOKUP('Base V0'!AT63,'DE PARAS'!AT:DK,70,FALSE),99)</f>
        <v>99</v>
      </c>
      <c r="AU63" s="5">
        <f>IFERROR(VLOOKUP('Base V0'!AU63,'DE PARAS'!AU:DL,70,FALSE),99)</f>
        <v>99</v>
      </c>
      <c r="AV63" s="5" t="s">
        <v>59</v>
      </c>
      <c r="AW63" s="5">
        <v>1.0</v>
      </c>
      <c r="AX63" s="5">
        <v>1.0</v>
      </c>
      <c r="AY63" s="5" t="s">
        <v>59</v>
      </c>
      <c r="AZ63" s="5">
        <v>1.0</v>
      </c>
      <c r="BA63" s="5">
        <v>1.0</v>
      </c>
      <c r="BB63" s="5">
        <v>1.0</v>
      </c>
      <c r="BC63" s="5">
        <v>1.0</v>
      </c>
      <c r="BD63" s="5">
        <v>0.0</v>
      </c>
      <c r="BE63" s="5">
        <v>1.0</v>
      </c>
      <c r="BF63" s="5">
        <v>0.0</v>
      </c>
      <c r="BG63" s="5">
        <v>1.0</v>
      </c>
      <c r="BH63" s="5" t="s">
        <v>60</v>
      </c>
      <c r="BI63" s="5" t="s">
        <v>61</v>
      </c>
      <c r="BJ63" s="5" t="s">
        <v>62</v>
      </c>
      <c r="BK63" s="5">
        <v>25.0</v>
      </c>
      <c r="BL63" s="5">
        <f>VLOOKUP('Base V0'!BL63,'DE PARAS'!BL:EC,70,FALSE)</f>
        <v>2</v>
      </c>
      <c r="BM63" s="5">
        <f>VLOOKUP('Base V0'!BM63,'DE PARAS'!BM:ED,70,FALSE)</f>
        <v>6</v>
      </c>
      <c r="BN63" s="5">
        <v>1.1991003833E10</v>
      </c>
      <c r="BO63" s="5" t="s">
        <v>512</v>
      </c>
      <c r="BP63" s="13">
        <f>VLOOKUP('Base V0'!BP63,'Classificação Criterio Brasil'!X:Y,2,FALSE)</f>
        <v>5</v>
      </c>
    </row>
    <row r="64" ht="15.75" customHeight="1">
      <c r="A64" s="9">
        <v>45430.868774560186</v>
      </c>
      <c r="B64" s="5" t="s">
        <v>43</v>
      </c>
      <c r="C64" s="5">
        <f>VLOOKUP('Base V0'!C64,'DE PARAS'!C:BT,70,FALSE)</f>
        <v>1</v>
      </c>
      <c r="D64" s="5" t="s">
        <v>43</v>
      </c>
      <c r="E64" s="5">
        <f>COUNTIF('Base V0'!$E64,"*"&amp;Contem!A$2&amp;"*")</f>
        <v>0</v>
      </c>
      <c r="F64" s="5">
        <f>COUNTIF('Base V0'!$E64,"*"&amp;Contem!B$2&amp;"*")</f>
        <v>0</v>
      </c>
      <c r="G64" s="5">
        <f>COUNTIF('Base V0'!$E64,"*"&amp;Contem!C$2&amp;"*")</f>
        <v>0</v>
      </c>
      <c r="H64" s="5">
        <f>COUNTIF('Base V0'!$E64,"*"&amp;Contem!D$2&amp;"*")</f>
        <v>1</v>
      </c>
      <c r="I64" s="5">
        <f>VLOOKUP('Base V0'!I64,'DE PARAS'!I:BZ,70,FALSE)</f>
        <v>1</v>
      </c>
      <c r="J64" s="5">
        <f>COUNTIF('Base V0'!$J64,"*"&amp;Contem!G$2&amp;"*")</f>
        <v>1</v>
      </c>
      <c r="K64" s="5">
        <f>COUNTIF('Base V0'!$J64,"*"&amp;Contem!H$2&amp;"*")</f>
        <v>0</v>
      </c>
      <c r="L64" s="5">
        <f>COUNTIF('Base V0'!$J64,"*"&amp;Contem!I$2&amp;"*")</f>
        <v>0</v>
      </c>
      <c r="M64" s="5">
        <f>COUNTIF('Base V0'!$J64,"*"&amp;Contem!J$2&amp;"*")</f>
        <v>1</v>
      </c>
      <c r="N64" s="5">
        <f>COUNTIF('Base V0'!$J64,"*"&amp;Contem!K$2&amp;"*")</f>
        <v>0</v>
      </c>
      <c r="O64" s="5">
        <f>COUNTIF('Base V0'!$J64,"*"&amp;Contem!L$2&amp;"*")</f>
        <v>0</v>
      </c>
      <c r="P64" s="5">
        <f>VLOOKUP('Base V0'!P64,'DE PARAS'!P:CG,70,FALSE)</f>
        <v>16</v>
      </c>
      <c r="Q64" s="5">
        <f>IFERROR(VLOOKUP('Base V0'!Q64,'DE PARAS'!Q:CH,70,FALSE),99)</f>
        <v>99</v>
      </c>
      <c r="R64" s="5">
        <f>IFERROR(VLOOKUP('Base V0'!R64,'DE PARAS'!R:CI,70,FALSE),99)</f>
        <v>99</v>
      </c>
      <c r="S64" s="5">
        <v>4.0</v>
      </c>
      <c r="T64" s="5">
        <v>4.0</v>
      </c>
      <c r="U64" s="5">
        <v>4.0</v>
      </c>
      <c r="V64" s="5">
        <v>3.0</v>
      </c>
      <c r="W64" s="5">
        <f>VLOOKUP('Base V0'!W64,'DE PARAS'!W:CN,70,FALSE)</f>
        <v>1</v>
      </c>
      <c r="X64" s="5">
        <f>VLOOKUP('Base V0'!X64,'DE PARAS'!X:CO,70,FALSE)</f>
        <v>8</v>
      </c>
      <c r="Y64" s="5">
        <f>IFERROR(VLOOKUP('Base V0'!Y64,'DE PARAS'!Y:CP,70,FALSE),99)</f>
        <v>99</v>
      </c>
      <c r="Z64" s="5">
        <f>IFERROR(VLOOKUP('Base V0'!Z64,'DE PARAS'!Z:CQ,70,FALSE),99)</f>
        <v>99</v>
      </c>
      <c r="AA64" s="5">
        <f>VLOOKUP('Base V0'!AA64,'DE PARAS'!AA:CR,70,FALSE)</f>
        <v>4</v>
      </c>
      <c r="AB64" s="5">
        <f>VLOOKUP('Base V0'!AB64,'DE PARAS'!AB:CS,70,FALSE)</f>
        <v>2</v>
      </c>
      <c r="AC64" s="5">
        <f>VLOOKUP('Base V0'!AC64,'DE PARAS'!AC:CT,70,FALSE)</f>
        <v>10</v>
      </c>
      <c r="AD64" s="5">
        <f>IFERROR(VLOOKUP('Base V0'!AD64,'DE PARAS'!AD:CU,70,FALSE),99)</f>
        <v>99</v>
      </c>
      <c r="AE64" s="5">
        <f>IFERROR(VLOOKUP('Base V0'!AE64,'DE PARAS'!AE:CV,70,FALSE),99)</f>
        <v>99</v>
      </c>
      <c r="AF64" s="5">
        <v>4.0</v>
      </c>
      <c r="AG64" s="5">
        <v>5.0</v>
      </c>
      <c r="AH64" s="5">
        <v>5.0</v>
      </c>
      <c r="AI64" s="5">
        <v>4.0</v>
      </c>
      <c r="AJ64" s="5">
        <v>3.0</v>
      </c>
      <c r="AK64" s="5">
        <f>VLOOKUP('Base V0'!AK64,'DE PARAS'!AK:DB,70,FALSE)</f>
        <v>2</v>
      </c>
      <c r="AL64" s="5">
        <f>VLOOKUP('Base V0'!AL64,'DE PARAS'!AL:DC,70,FALSE)</f>
        <v>16</v>
      </c>
      <c r="AM64" s="5">
        <f>IFERROR(VLOOKUP('Base V0'!AM64,'DE PARAS'!AM:DD,70,FALSE),99)</f>
        <v>99</v>
      </c>
      <c r="AN64" s="5">
        <f>IFERROR(VLOOKUP('Base V0'!AN64,'DE PARAS'!AN:DE,70,FALSE),99)</f>
        <v>99</v>
      </c>
      <c r="AO64" s="5">
        <f>VLOOKUP('Base V0'!AO64,'DE PARAS'!AO:DF,70,FALSE)</f>
        <v>5</v>
      </c>
      <c r="AP64" s="5">
        <f>VLOOKUP('Base V0'!AP64,'DE PARAS'!AP:DG,70,FALSE)</f>
        <v>6</v>
      </c>
      <c r="AQ64" s="5">
        <f>IFERROR(VLOOKUP('Base V0'!AQ64,'DE PARAS'!AQ:DH,70,FALSE),99)</f>
        <v>99</v>
      </c>
      <c r="AR64" s="5">
        <f>VLOOKUP('Base V0'!AR64,'DE PARAS'!AR:DI,70,FALSE)</f>
        <v>5</v>
      </c>
      <c r="AS64" s="5">
        <f>VLOOKUP('Base V0'!AS64,'DE PARAS'!AS:DJ,70,FALSE)</f>
        <v>8</v>
      </c>
      <c r="AT64" s="5">
        <f>IFERROR(VLOOKUP('Base V0'!AT64,'DE PARAS'!AT:DK,70,FALSE),99)</f>
        <v>99</v>
      </c>
      <c r="AU64" s="5">
        <f>IFERROR(VLOOKUP('Base V0'!AU64,'DE PARAS'!AU:DL,70,FALSE),99)</f>
        <v>99</v>
      </c>
      <c r="AV64" s="5">
        <v>2.0</v>
      </c>
      <c r="AW64" s="5">
        <v>0.0</v>
      </c>
      <c r="AX64" s="5">
        <v>1.0</v>
      </c>
      <c r="AY64" s="5">
        <v>1.0</v>
      </c>
      <c r="AZ64" s="5">
        <v>1.0</v>
      </c>
      <c r="BA64" s="5">
        <v>1.0</v>
      </c>
      <c r="BB64" s="5">
        <v>0.0</v>
      </c>
      <c r="BC64" s="5">
        <v>1.0</v>
      </c>
      <c r="BD64" s="5">
        <v>0.0</v>
      </c>
      <c r="BE64" s="5">
        <v>1.0</v>
      </c>
      <c r="BF64" s="5">
        <v>0.0</v>
      </c>
      <c r="BG64" s="5">
        <v>0.0</v>
      </c>
      <c r="BH64" s="5" t="s">
        <v>60</v>
      </c>
      <c r="BI64" s="5" t="s">
        <v>61</v>
      </c>
      <c r="BJ64" s="5" t="s">
        <v>90</v>
      </c>
      <c r="BK64" s="5">
        <v>21.0</v>
      </c>
      <c r="BL64" s="5">
        <f>VLOOKUP('Base V0'!BL64,'DE PARAS'!BL:EC,70,FALSE)</f>
        <v>1</v>
      </c>
      <c r="BM64" s="5">
        <f>VLOOKUP('Base V0'!BM64,'DE PARAS'!BM:ED,70,FALSE)</f>
        <v>5</v>
      </c>
      <c r="BN64" s="5">
        <v>1.1978911001E10</v>
      </c>
      <c r="BO64" s="5" t="s">
        <v>518</v>
      </c>
      <c r="BP64" s="13">
        <f>VLOOKUP('Base V0'!BP64,'Classificação Criterio Brasil'!X:Y,2,FALSE)</f>
        <v>3</v>
      </c>
    </row>
    <row r="65" ht="15.75" customHeight="1">
      <c r="A65" s="9">
        <v>45430.876882743054</v>
      </c>
      <c r="B65" s="5" t="s">
        <v>43</v>
      </c>
      <c r="C65" s="5">
        <f>VLOOKUP('Base V0'!C65,'DE PARAS'!C:BT,70,FALSE)</f>
        <v>4</v>
      </c>
      <c r="D65" s="5" t="s">
        <v>43</v>
      </c>
      <c r="E65" s="5">
        <f>COUNTIF('Base V0'!$E65,"*"&amp;Contem!A$2&amp;"*")</f>
        <v>0</v>
      </c>
      <c r="F65" s="5">
        <f>COUNTIF('Base V0'!$E65,"*"&amp;Contem!B$2&amp;"*")</f>
        <v>0</v>
      </c>
      <c r="G65" s="5">
        <f>COUNTIF('Base V0'!$E65,"*"&amp;Contem!C$2&amp;"*")</f>
        <v>1</v>
      </c>
      <c r="H65" s="5">
        <f>COUNTIF('Base V0'!$E65,"*"&amp;Contem!D$2&amp;"*")</f>
        <v>0</v>
      </c>
      <c r="I65" s="5">
        <f>VLOOKUP('Base V0'!I65,'DE PARAS'!I:BZ,70,FALSE)</f>
        <v>1</v>
      </c>
      <c r="J65" s="5">
        <f>COUNTIF('Base V0'!$J65,"*"&amp;Contem!G$2&amp;"*")</f>
        <v>1</v>
      </c>
      <c r="K65" s="5">
        <f>COUNTIF('Base V0'!$J65,"*"&amp;Contem!H$2&amp;"*")</f>
        <v>0</v>
      </c>
      <c r="L65" s="5">
        <f>COUNTIF('Base V0'!$J65,"*"&amp;Contem!I$2&amp;"*")</f>
        <v>0</v>
      </c>
      <c r="M65" s="5">
        <f>COUNTIF('Base V0'!$J65,"*"&amp;Contem!J$2&amp;"*")</f>
        <v>0</v>
      </c>
      <c r="N65" s="5">
        <f>COUNTIF('Base V0'!$J65,"*"&amp;Contem!K$2&amp;"*")</f>
        <v>1</v>
      </c>
      <c r="O65" s="5">
        <f>COUNTIF('Base V0'!$J65,"*"&amp;Contem!L$2&amp;"*")</f>
        <v>0</v>
      </c>
      <c r="P65" s="5">
        <f>VLOOKUP('Base V0'!P65,'DE PARAS'!P:CG,70,FALSE)</f>
        <v>9</v>
      </c>
      <c r="Q65" s="5">
        <f>IFERROR(VLOOKUP('Base V0'!Q65,'DE PARAS'!Q:CH,70,FALSE),99)</f>
        <v>99</v>
      </c>
      <c r="R65" s="5">
        <f>IFERROR(VLOOKUP('Base V0'!R65,'DE PARAS'!R:CI,70,FALSE),99)</f>
        <v>99</v>
      </c>
      <c r="S65" s="5">
        <v>5.0</v>
      </c>
      <c r="T65" s="5">
        <v>5.0</v>
      </c>
      <c r="U65" s="5">
        <v>5.0</v>
      </c>
      <c r="V65" s="5">
        <v>3.0</v>
      </c>
      <c r="W65" s="5">
        <f>VLOOKUP('Base V0'!W65,'DE PARAS'!W:CN,70,FALSE)</f>
        <v>2</v>
      </c>
      <c r="X65" s="5">
        <f>VLOOKUP('Base V0'!X65,'DE PARAS'!X:CO,70,FALSE)</f>
        <v>5</v>
      </c>
      <c r="Y65" s="5">
        <f>IFERROR(VLOOKUP('Base V0'!Y65,'DE PARAS'!Y:CP,70,FALSE),99)</f>
        <v>99</v>
      </c>
      <c r="Z65" s="5">
        <f>IFERROR(VLOOKUP('Base V0'!Z65,'DE PARAS'!Z:CQ,70,FALSE),99)</f>
        <v>99</v>
      </c>
      <c r="AA65" s="5">
        <f>VLOOKUP('Base V0'!AA65,'DE PARAS'!AA:CR,70,FALSE)</f>
        <v>1</v>
      </c>
      <c r="AB65" s="5">
        <f>VLOOKUP('Base V0'!AB65,'DE PARAS'!AB:CS,70,FALSE)</f>
        <v>3</v>
      </c>
      <c r="AC65" s="5">
        <f>VLOOKUP('Base V0'!AC65,'DE PARAS'!AC:CT,70,FALSE)</f>
        <v>10</v>
      </c>
      <c r="AD65" s="5">
        <f>IFERROR(VLOOKUP('Base V0'!AD65,'DE PARAS'!AD:CU,70,FALSE),99)</f>
        <v>99</v>
      </c>
      <c r="AE65" s="5">
        <f>IFERROR(VLOOKUP('Base V0'!AE65,'DE PARAS'!AE:CV,70,FALSE),99)</f>
        <v>99</v>
      </c>
      <c r="AF65" s="5">
        <v>5.0</v>
      </c>
      <c r="AG65" s="5">
        <v>5.0</v>
      </c>
      <c r="AH65" s="5">
        <v>5.0</v>
      </c>
      <c r="AI65" s="5">
        <v>5.0</v>
      </c>
      <c r="AJ65" s="5">
        <v>3.0</v>
      </c>
      <c r="AK65" s="5">
        <f>VLOOKUP('Base V0'!AK65,'DE PARAS'!AK:DB,70,FALSE)</f>
        <v>1</v>
      </c>
      <c r="AL65" s="5">
        <f>VLOOKUP('Base V0'!AL65,'DE PARAS'!AL:DC,70,FALSE)</f>
        <v>1</v>
      </c>
      <c r="AM65" s="5">
        <f>IFERROR(VLOOKUP('Base V0'!AM65,'DE PARAS'!AM:DD,70,FALSE),99)</f>
        <v>99</v>
      </c>
      <c r="AN65" s="5">
        <f>IFERROR(VLOOKUP('Base V0'!AN65,'DE PARAS'!AN:DE,70,FALSE),99)</f>
        <v>99</v>
      </c>
      <c r="AO65" s="5">
        <f>VLOOKUP('Base V0'!AO65,'DE PARAS'!AO:DF,70,FALSE)</f>
        <v>4</v>
      </c>
      <c r="AP65" s="5">
        <f>VLOOKUP('Base V0'!AP65,'DE PARAS'!AP:DG,70,FALSE)</f>
        <v>11</v>
      </c>
      <c r="AQ65" s="5">
        <f>IFERROR(VLOOKUP('Base V0'!AQ65,'DE PARAS'!AQ:DH,70,FALSE),99)</f>
        <v>99</v>
      </c>
      <c r="AR65" s="5">
        <f>VLOOKUP('Base V0'!AR65,'DE PARAS'!AR:DI,70,FALSE)</f>
        <v>1</v>
      </c>
      <c r="AS65" s="5">
        <f>VLOOKUP('Base V0'!AS65,'DE PARAS'!AS:DJ,70,FALSE)</f>
        <v>18</v>
      </c>
      <c r="AT65" s="5">
        <f>IFERROR(VLOOKUP('Base V0'!AT65,'DE PARAS'!AT:DK,70,FALSE),99)</f>
        <v>12</v>
      </c>
      <c r="AU65" s="5">
        <f>IFERROR(VLOOKUP('Base V0'!AU65,'DE PARAS'!AU:DL,70,FALSE),99)</f>
        <v>99</v>
      </c>
      <c r="AV65" s="5" t="s">
        <v>59</v>
      </c>
      <c r="AW65" s="5">
        <v>2.0</v>
      </c>
      <c r="AX65" s="5">
        <v>2.0</v>
      </c>
      <c r="AY65" s="5">
        <v>3.0</v>
      </c>
      <c r="AZ65" s="5">
        <v>1.0</v>
      </c>
      <c r="BA65" s="5">
        <v>1.0</v>
      </c>
      <c r="BB65" s="5">
        <v>0.0</v>
      </c>
      <c r="BC65" s="5">
        <v>1.0</v>
      </c>
      <c r="BD65" s="5">
        <v>0.0</v>
      </c>
      <c r="BE65" s="5">
        <v>1.0</v>
      </c>
      <c r="BF65" s="5">
        <v>0.0</v>
      </c>
      <c r="BG65" s="5">
        <v>0.0</v>
      </c>
      <c r="BH65" s="5" t="s">
        <v>60</v>
      </c>
      <c r="BI65" s="5" t="s">
        <v>61</v>
      </c>
      <c r="BJ65" s="5" t="s">
        <v>62</v>
      </c>
      <c r="BK65" s="5">
        <v>54.0</v>
      </c>
      <c r="BL65" s="5">
        <f>VLOOKUP('Base V0'!BL65,'DE PARAS'!BL:EC,70,FALSE)</f>
        <v>2</v>
      </c>
      <c r="BM65" s="5">
        <f>VLOOKUP('Base V0'!BM65,'DE PARAS'!BM:ED,70,FALSE)</f>
        <v>6</v>
      </c>
      <c r="BN65" s="5">
        <v>1.1976959625E10</v>
      </c>
      <c r="BO65" s="5" t="s">
        <v>525</v>
      </c>
      <c r="BP65" s="13">
        <f>VLOOKUP('Base V0'!BP65,'Classificação Criterio Brasil'!X:Y,2,FALSE)</f>
        <v>5</v>
      </c>
    </row>
    <row r="66" ht="15.75" customHeight="1">
      <c r="A66" s="9">
        <v>45430.88387575232</v>
      </c>
      <c r="B66" s="5" t="s">
        <v>43</v>
      </c>
      <c r="C66" s="5">
        <f>VLOOKUP('Base V0'!C66,'DE PARAS'!C:BT,70,FALSE)</f>
        <v>2</v>
      </c>
      <c r="D66" s="5" t="s">
        <v>43</v>
      </c>
      <c r="E66" s="5">
        <f>COUNTIF('Base V0'!$E66,"*"&amp;Contem!A$2&amp;"*")</f>
        <v>0</v>
      </c>
      <c r="F66" s="5">
        <f>COUNTIF('Base V0'!$E66,"*"&amp;Contem!B$2&amp;"*")</f>
        <v>0</v>
      </c>
      <c r="G66" s="5">
        <f>COUNTIF('Base V0'!$E66,"*"&amp;Contem!C$2&amp;"*")</f>
        <v>1</v>
      </c>
      <c r="H66" s="5">
        <f>COUNTIF('Base V0'!$E66,"*"&amp;Contem!D$2&amp;"*")</f>
        <v>0</v>
      </c>
      <c r="I66" s="5">
        <f>VLOOKUP('Base V0'!I66,'DE PARAS'!I:BZ,70,FALSE)</f>
        <v>2</v>
      </c>
      <c r="J66" s="5">
        <f>COUNTIF('Base V0'!$J66,"*"&amp;Contem!G$2&amp;"*")</f>
        <v>0</v>
      </c>
      <c r="K66" s="5">
        <f>COUNTIF('Base V0'!$J66,"*"&amp;Contem!H$2&amp;"*")</f>
        <v>1</v>
      </c>
      <c r="L66" s="5">
        <f>COUNTIF('Base V0'!$J66,"*"&amp;Contem!I$2&amp;"*")</f>
        <v>0</v>
      </c>
      <c r="M66" s="5">
        <f>COUNTIF('Base V0'!$J66,"*"&amp;Contem!J$2&amp;"*")</f>
        <v>0</v>
      </c>
      <c r="N66" s="5">
        <f>COUNTIF('Base V0'!$J66,"*"&amp;Contem!K$2&amp;"*")</f>
        <v>0</v>
      </c>
      <c r="O66" s="5">
        <f>COUNTIF('Base V0'!$J66,"*"&amp;Contem!L$2&amp;"*")</f>
        <v>0</v>
      </c>
      <c r="P66" s="5">
        <f>VLOOKUP('Base V0'!P66,'DE PARAS'!P:CG,70,FALSE)</f>
        <v>12</v>
      </c>
      <c r="Q66" s="5">
        <f>IFERROR(VLOOKUP('Base V0'!Q66,'DE PARAS'!Q:CH,70,FALSE),99)</f>
        <v>99</v>
      </c>
      <c r="R66" s="5">
        <f>IFERROR(VLOOKUP('Base V0'!R66,'DE PARAS'!R:CI,70,FALSE),99)</f>
        <v>99</v>
      </c>
      <c r="S66" s="5">
        <v>1.0</v>
      </c>
      <c r="T66" s="5">
        <v>2.0</v>
      </c>
      <c r="U66" s="5">
        <v>5.0</v>
      </c>
      <c r="V66" s="5">
        <v>4.0</v>
      </c>
      <c r="W66" s="5">
        <f>VLOOKUP('Base V0'!W66,'DE PARAS'!W:CN,70,FALSE)</f>
        <v>2</v>
      </c>
      <c r="X66" s="5">
        <f>VLOOKUP('Base V0'!X66,'DE PARAS'!X:CO,70,FALSE)</f>
        <v>5</v>
      </c>
      <c r="Y66" s="5">
        <f>IFERROR(VLOOKUP('Base V0'!Y66,'DE PARAS'!Y:CP,70,FALSE),99)</f>
        <v>99</v>
      </c>
      <c r="Z66" s="5">
        <f>IFERROR(VLOOKUP('Base V0'!Z66,'DE PARAS'!Z:CQ,70,FALSE),99)</f>
        <v>99</v>
      </c>
      <c r="AA66" s="5">
        <f>VLOOKUP('Base V0'!AA66,'DE PARAS'!AA:CR,70,FALSE)</f>
        <v>4</v>
      </c>
      <c r="AB66" s="5">
        <f>VLOOKUP('Base V0'!AB66,'DE PARAS'!AB:CS,70,FALSE)</f>
        <v>1</v>
      </c>
      <c r="AC66" s="5">
        <f>VLOOKUP('Base V0'!AC66,'DE PARAS'!AC:CT,70,FALSE)</f>
        <v>3</v>
      </c>
      <c r="AD66" s="5">
        <f>IFERROR(VLOOKUP('Base V0'!AD66,'DE PARAS'!AD:CU,70,FALSE),99)</f>
        <v>99</v>
      </c>
      <c r="AE66" s="5">
        <f>IFERROR(VLOOKUP('Base V0'!AE66,'DE PARAS'!AE:CV,70,FALSE),99)</f>
        <v>99</v>
      </c>
      <c r="AF66" s="5">
        <v>3.0</v>
      </c>
      <c r="AG66" s="5">
        <v>5.0</v>
      </c>
      <c r="AH66" s="5">
        <v>4.0</v>
      </c>
      <c r="AI66" s="5">
        <v>3.0</v>
      </c>
      <c r="AJ66" s="5">
        <v>5.0</v>
      </c>
      <c r="AK66" s="5">
        <f>VLOOKUP('Base V0'!AK66,'DE PARAS'!AK:DB,70,FALSE)</f>
        <v>1</v>
      </c>
      <c r="AL66" s="5">
        <f>VLOOKUP('Base V0'!AL66,'DE PARAS'!AL:DC,70,FALSE)</f>
        <v>3</v>
      </c>
      <c r="AM66" s="5">
        <f>IFERROR(VLOOKUP('Base V0'!AM66,'DE PARAS'!AM:DD,70,FALSE),99)</f>
        <v>99</v>
      </c>
      <c r="AN66" s="5">
        <f>IFERROR(VLOOKUP('Base V0'!AN66,'DE PARAS'!AN:DE,70,FALSE),99)</f>
        <v>99</v>
      </c>
      <c r="AO66" s="5">
        <f>VLOOKUP('Base V0'!AO66,'DE PARAS'!AO:DF,70,FALSE)</f>
        <v>3</v>
      </c>
      <c r="AP66" s="5">
        <f>VLOOKUP('Base V0'!AP66,'DE PARAS'!AP:DG,70,FALSE)</f>
        <v>1</v>
      </c>
      <c r="AQ66" s="5">
        <f>IFERROR(VLOOKUP('Base V0'!AQ66,'DE PARAS'!AQ:DH,70,FALSE),99)</f>
        <v>99</v>
      </c>
      <c r="AR66" s="5">
        <f>VLOOKUP('Base V0'!AR66,'DE PARAS'!AR:DI,70,FALSE)</f>
        <v>1</v>
      </c>
      <c r="AS66" s="5">
        <f>VLOOKUP('Base V0'!AS66,'DE PARAS'!AS:DJ,70,FALSE)</f>
        <v>1</v>
      </c>
      <c r="AT66" s="5">
        <f>IFERROR(VLOOKUP('Base V0'!AT66,'DE PARAS'!AT:DK,70,FALSE),99)</f>
        <v>99</v>
      </c>
      <c r="AU66" s="5">
        <f>IFERROR(VLOOKUP('Base V0'!AU66,'DE PARAS'!AU:DL,70,FALSE),99)</f>
        <v>99</v>
      </c>
      <c r="AV66" s="5">
        <v>2.0</v>
      </c>
      <c r="AW66" s="5">
        <v>0.0</v>
      </c>
      <c r="AX66" s="5">
        <v>1.0</v>
      </c>
      <c r="AY66" s="5">
        <v>2.0</v>
      </c>
      <c r="AZ66" s="5">
        <v>0.0</v>
      </c>
      <c r="BA66" s="5">
        <v>1.0</v>
      </c>
      <c r="BB66" s="5">
        <v>0.0</v>
      </c>
      <c r="BC66" s="5">
        <v>1.0</v>
      </c>
      <c r="BD66" s="5">
        <v>1.0</v>
      </c>
      <c r="BE66" s="5">
        <v>1.0</v>
      </c>
      <c r="BF66" s="5">
        <v>0.0</v>
      </c>
      <c r="BG66" s="5">
        <v>1.0</v>
      </c>
      <c r="BH66" s="5" t="s">
        <v>60</v>
      </c>
      <c r="BI66" s="5" t="s">
        <v>61</v>
      </c>
      <c r="BJ66" s="5" t="s">
        <v>62</v>
      </c>
      <c r="BK66" s="5">
        <v>28.0</v>
      </c>
      <c r="BL66" s="5">
        <f>VLOOKUP('Base V0'!BL66,'DE PARAS'!BL:EC,70,FALSE)</f>
        <v>1</v>
      </c>
      <c r="BM66" s="5">
        <f>VLOOKUP('Base V0'!BM66,'DE PARAS'!BM:ED,70,FALSE)</f>
        <v>6</v>
      </c>
      <c r="BN66" s="5">
        <v>4.899629533E9</v>
      </c>
      <c r="BO66" s="5" t="s">
        <v>532</v>
      </c>
      <c r="BP66" s="13">
        <f>VLOOKUP('Base V0'!BP66,'Classificação Criterio Brasil'!X:Y,2,FALSE)</f>
        <v>4</v>
      </c>
    </row>
    <row r="67" ht="15.75" customHeight="1">
      <c r="A67" s="9">
        <v>45430.89043517361</v>
      </c>
      <c r="B67" s="5" t="s">
        <v>43</v>
      </c>
      <c r="C67" s="5">
        <f>VLOOKUP('Base V0'!C67,'DE PARAS'!C:BT,70,FALSE)</f>
        <v>2</v>
      </c>
      <c r="D67" s="5" t="s">
        <v>43</v>
      </c>
      <c r="E67" s="5">
        <f>COUNTIF('Base V0'!$E67,"*"&amp;Contem!A$2&amp;"*")</f>
        <v>1</v>
      </c>
      <c r="F67" s="5">
        <f>COUNTIF('Base V0'!$E67,"*"&amp;Contem!B$2&amp;"*")</f>
        <v>0</v>
      </c>
      <c r="G67" s="5">
        <f>COUNTIF('Base V0'!$E67,"*"&amp;Contem!C$2&amp;"*")</f>
        <v>0</v>
      </c>
      <c r="H67" s="5">
        <f>COUNTIF('Base V0'!$E67,"*"&amp;Contem!D$2&amp;"*")</f>
        <v>0</v>
      </c>
      <c r="I67" s="5">
        <f>VLOOKUP('Base V0'!I67,'DE PARAS'!I:BZ,70,FALSE)</f>
        <v>1</v>
      </c>
      <c r="J67" s="5">
        <f>COUNTIF('Base V0'!$J67,"*"&amp;Contem!G$2&amp;"*")</f>
        <v>0</v>
      </c>
      <c r="K67" s="5">
        <f>COUNTIF('Base V0'!$J67,"*"&amp;Contem!H$2&amp;"*")</f>
        <v>1</v>
      </c>
      <c r="L67" s="5">
        <f>COUNTIF('Base V0'!$J67,"*"&amp;Contem!I$2&amp;"*")</f>
        <v>0</v>
      </c>
      <c r="M67" s="5">
        <f>COUNTIF('Base V0'!$J67,"*"&amp;Contem!J$2&amp;"*")</f>
        <v>0</v>
      </c>
      <c r="N67" s="5">
        <f>COUNTIF('Base V0'!$J67,"*"&amp;Contem!K$2&amp;"*")</f>
        <v>0</v>
      </c>
      <c r="O67" s="5">
        <f>COUNTIF('Base V0'!$J67,"*"&amp;Contem!L$2&amp;"*")</f>
        <v>0</v>
      </c>
      <c r="P67" s="5">
        <f>VLOOKUP('Base V0'!P67,'DE PARAS'!P:CG,70,FALSE)</f>
        <v>12</v>
      </c>
      <c r="Q67" s="5">
        <f>IFERROR(VLOOKUP('Base V0'!Q67,'DE PARAS'!Q:CH,70,FALSE),99)</f>
        <v>99</v>
      </c>
      <c r="R67" s="5">
        <f>IFERROR(VLOOKUP('Base V0'!R67,'DE PARAS'!R:CI,70,FALSE),99)</f>
        <v>99</v>
      </c>
      <c r="S67" s="5">
        <v>2.0</v>
      </c>
      <c r="T67" s="5">
        <v>3.0</v>
      </c>
      <c r="U67" s="5">
        <v>4.0</v>
      </c>
      <c r="V67" s="5">
        <v>3.0</v>
      </c>
      <c r="W67" s="5">
        <f>VLOOKUP('Base V0'!W67,'DE PARAS'!W:CN,70,FALSE)</f>
        <v>1</v>
      </c>
      <c r="X67" s="5">
        <f>VLOOKUP('Base V0'!X67,'DE PARAS'!X:CO,70,FALSE)</f>
        <v>8</v>
      </c>
      <c r="Y67" s="5">
        <f>IFERROR(VLOOKUP('Base V0'!Y67,'DE PARAS'!Y:CP,70,FALSE),99)</f>
        <v>99</v>
      </c>
      <c r="Z67" s="5">
        <f>IFERROR(VLOOKUP('Base V0'!Z67,'DE PARAS'!Z:CQ,70,FALSE),99)</f>
        <v>99</v>
      </c>
      <c r="AA67" s="5">
        <f>VLOOKUP('Base V0'!AA67,'DE PARAS'!AA:CR,70,FALSE)</f>
        <v>5</v>
      </c>
      <c r="AB67" s="5">
        <f>VLOOKUP('Base V0'!AB67,'DE PARAS'!AB:CS,70,FALSE)</f>
        <v>3</v>
      </c>
      <c r="AC67" s="5">
        <f>VLOOKUP('Base V0'!AC67,'DE PARAS'!AC:CT,70,FALSE)</f>
        <v>3</v>
      </c>
      <c r="AD67" s="5">
        <f>IFERROR(VLOOKUP('Base V0'!AD67,'DE PARAS'!AD:CU,70,FALSE),99)</f>
        <v>99</v>
      </c>
      <c r="AE67" s="5">
        <f>IFERROR(VLOOKUP('Base V0'!AE67,'DE PARAS'!AE:CV,70,FALSE),99)</f>
        <v>99</v>
      </c>
      <c r="AF67" s="5">
        <v>5.0</v>
      </c>
      <c r="AG67" s="5">
        <v>4.0</v>
      </c>
      <c r="AH67" s="5">
        <v>4.0</v>
      </c>
      <c r="AI67" s="5">
        <v>3.0</v>
      </c>
      <c r="AJ67" s="5">
        <v>3.0</v>
      </c>
      <c r="AK67" s="5">
        <f>VLOOKUP('Base V0'!AK67,'DE PARAS'!AK:DB,70,FALSE)</f>
        <v>1</v>
      </c>
      <c r="AL67" s="5">
        <f>VLOOKUP('Base V0'!AL67,'DE PARAS'!AL:DC,70,FALSE)</f>
        <v>3</v>
      </c>
      <c r="AM67" s="5">
        <f>IFERROR(VLOOKUP('Base V0'!AM67,'DE PARAS'!AM:DD,70,FALSE),99)</f>
        <v>99</v>
      </c>
      <c r="AN67" s="5">
        <f>IFERROR(VLOOKUP('Base V0'!AN67,'DE PARAS'!AN:DE,70,FALSE),99)</f>
        <v>99</v>
      </c>
      <c r="AO67" s="5">
        <f>VLOOKUP('Base V0'!AO67,'DE PARAS'!AO:DF,70,FALSE)</f>
        <v>4</v>
      </c>
      <c r="AP67" s="5">
        <f>VLOOKUP('Base V0'!AP67,'DE PARAS'!AP:DG,70,FALSE)</f>
        <v>6</v>
      </c>
      <c r="AQ67" s="5">
        <f>IFERROR(VLOOKUP('Base V0'!AQ67,'DE PARAS'!AQ:DH,70,FALSE),99)</f>
        <v>99</v>
      </c>
      <c r="AR67" s="5">
        <f>VLOOKUP('Base V0'!AR67,'DE PARAS'!AR:DI,70,FALSE)</f>
        <v>3</v>
      </c>
      <c r="AS67" s="5">
        <f>VLOOKUP('Base V0'!AS67,'DE PARAS'!AS:DJ,70,FALSE)</f>
        <v>1</v>
      </c>
      <c r="AT67" s="5">
        <f>IFERROR(VLOOKUP('Base V0'!AT67,'DE PARAS'!AT:DK,70,FALSE),99)</f>
        <v>99</v>
      </c>
      <c r="AU67" s="5">
        <f>IFERROR(VLOOKUP('Base V0'!AU67,'DE PARAS'!AU:DL,70,FALSE),99)</f>
        <v>99</v>
      </c>
      <c r="AV67" s="5">
        <v>3.0</v>
      </c>
      <c r="AW67" s="5">
        <v>1.0</v>
      </c>
      <c r="AX67" s="5">
        <v>2.0</v>
      </c>
      <c r="AY67" s="5">
        <v>3.0</v>
      </c>
      <c r="AZ67" s="5">
        <v>0.0</v>
      </c>
      <c r="BA67" s="5">
        <v>1.0</v>
      </c>
      <c r="BB67" s="5">
        <v>0.0</v>
      </c>
      <c r="BC67" s="5">
        <v>1.0</v>
      </c>
      <c r="BD67" s="5">
        <v>1.0</v>
      </c>
      <c r="BE67" s="5">
        <v>1.0</v>
      </c>
      <c r="BF67" s="5">
        <v>0.0</v>
      </c>
      <c r="BG67" s="5">
        <v>0.0</v>
      </c>
      <c r="BH67" s="5" t="s">
        <v>60</v>
      </c>
      <c r="BI67" s="5" t="s">
        <v>61</v>
      </c>
      <c r="BJ67" s="5" t="s">
        <v>62</v>
      </c>
      <c r="BK67" s="5">
        <v>26.0</v>
      </c>
      <c r="BL67" s="5">
        <f>VLOOKUP('Base V0'!BL67,'DE PARAS'!BL:EC,70,FALSE)</f>
        <v>2</v>
      </c>
      <c r="BM67" s="5">
        <f>VLOOKUP('Base V0'!BM67,'DE PARAS'!BM:ED,70,FALSE)</f>
        <v>6</v>
      </c>
      <c r="BN67" s="5">
        <v>1.998464197E9</v>
      </c>
      <c r="BO67" s="5" t="s">
        <v>536</v>
      </c>
      <c r="BP67" s="13">
        <f>VLOOKUP('Base V0'!BP67,'Classificação Criterio Brasil'!X:Y,2,FALSE)</f>
        <v>5</v>
      </c>
    </row>
    <row r="68" ht="15.75" customHeight="1">
      <c r="A68" s="9">
        <v>45431.47510614584</v>
      </c>
      <c r="B68" s="5" t="s">
        <v>43</v>
      </c>
      <c r="C68" s="5">
        <f>VLOOKUP('Base V0'!C68,'DE PARAS'!C:BT,70,FALSE)</f>
        <v>4</v>
      </c>
      <c r="D68" s="5" t="s">
        <v>43</v>
      </c>
      <c r="E68" s="5">
        <f>COUNTIF('Base V0'!$E68,"*"&amp;Contem!A$2&amp;"*")</f>
        <v>0</v>
      </c>
      <c r="F68" s="5">
        <f>COUNTIF('Base V0'!$E68,"*"&amp;Contem!B$2&amp;"*")</f>
        <v>0</v>
      </c>
      <c r="G68" s="5">
        <f>COUNTIF('Base V0'!$E68,"*"&amp;Contem!C$2&amp;"*")</f>
        <v>1</v>
      </c>
      <c r="H68" s="5">
        <f>COUNTIF('Base V0'!$E68,"*"&amp;Contem!D$2&amp;"*")</f>
        <v>0</v>
      </c>
      <c r="I68" s="5">
        <f>VLOOKUP('Base V0'!I68,'DE PARAS'!I:BZ,70,FALSE)</f>
        <v>1</v>
      </c>
      <c r="J68" s="5">
        <f>COUNTIF('Base V0'!$J68,"*"&amp;Contem!G$2&amp;"*")</f>
        <v>0</v>
      </c>
      <c r="K68" s="5">
        <f>COUNTIF('Base V0'!$J68,"*"&amp;Contem!H$2&amp;"*")</f>
        <v>0</v>
      </c>
      <c r="L68" s="5">
        <f>COUNTIF('Base V0'!$J68,"*"&amp;Contem!I$2&amp;"*")</f>
        <v>1</v>
      </c>
      <c r="M68" s="5">
        <f>COUNTIF('Base V0'!$J68,"*"&amp;Contem!J$2&amp;"*")</f>
        <v>0</v>
      </c>
      <c r="N68" s="5">
        <f>COUNTIF('Base V0'!$J68,"*"&amp;Contem!K$2&amp;"*")</f>
        <v>0</v>
      </c>
      <c r="O68" s="5">
        <f>COUNTIF('Base V0'!$J68,"*"&amp;Contem!L$2&amp;"*")</f>
        <v>0</v>
      </c>
      <c r="P68" s="5">
        <f>VLOOKUP('Base V0'!P68,'DE PARAS'!P:CG,70,FALSE)</f>
        <v>4</v>
      </c>
      <c r="Q68" s="5">
        <f>IFERROR(VLOOKUP('Base V0'!Q68,'DE PARAS'!Q:CH,70,FALSE),99)</f>
        <v>99</v>
      </c>
      <c r="R68" s="5">
        <f>IFERROR(VLOOKUP('Base V0'!R68,'DE PARAS'!R:CI,70,FALSE),99)</f>
        <v>99</v>
      </c>
      <c r="S68" s="5">
        <v>1.0</v>
      </c>
      <c r="T68" s="5">
        <v>3.0</v>
      </c>
      <c r="U68" s="5">
        <v>5.0</v>
      </c>
      <c r="V68" s="5">
        <v>4.0</v>
      </c>
      <c r="W68" s="5">
        <f>VLOOKUP('Base V0'!W68,'DE PARAS'!W:CN,70,FALSE)</f>
        <v>2</v>
      </c>
      <c r="X68" s="5">
        <f>VLOOKUP('Base V0'!X68,'DE PARAS'!X:CO,70,FALSE)</f>
        <v>5</v>
      </c>
      <c r="Y68" s="5">
        <f>IFERROR(VLOOKUP('Base V0'!Y68,'DE PARAS'!Y:CP,70,FALSE),99)</f>
        <v>99</v>
      </c>
      <c r="Z68" s="5">
        <f>IFERROR(VLOOKUP('Base V0'!Z68,'DE PARAS'!Z:CQ,70,FALSE),99)</f>
        <v>99</v>
      </c>
      <c r="AA68" s="5">
        <f>VLOOKUP('Base V0'!AA68,'DE PARAS'!AA:CR,70,FALSE)</f>
        <v>4</v>
      </c>
      <c r="AB68" s="5">
        <f>VLOOKUP('Base V0'!AB68,'DE PARAS'!AB:CS,70,FALSE)</f>
        <v>4</v>
      </c>
      <c r="AC68" s="5">
        <f>VLOOKUP('Base V0'!AC68,'DE PARAS'!AC:CT,70,FALSE)</f>
        <v>2</v>
      </c>
      <c r="AD68" s="5">
        <f>IFERROR(VLOOKUP('Base V0'!AD68,'DE PARAS'!AD:CU,70,FALSE),99)</f>
        <v>99</v>
      </c>
      <c r="AE68" s="5">
        <f>IFERROR(VLOOKUP('Base V0'!AE68,'DE PARAS'!AE:CV,70,FALSE),99)</f>
        <v>99</v>
      </c>
      <c r="AF68" s="5">
        <v>5.0</v>
      </c>
      <c r="AG68" s="5">
        <v>5.0</v>
      </c>
      <c r="AH68" s="5">
        <v>5.0</v>
      </c>
      <c r="AI68" s="5">
        <v>5.0</v>
      </c>
      <c r="AJ68" s="5">
        <v>3.0</v>
      </c>
      <c r="AK68" s="5">
        <f>VLOOKUP('Base V0'!AK68,'DE PARAS'!AK:DB,70,FALSE)</f>
        <v>2</v>
      </c>
      <c r="AL68" s="5">
        <f>VLOOKUP('Base V0'!AL68,'DE PARAS'!AL:DC,70,FALSE)</f>
        <v>14</v>
      </c>
      <c r="AM68" s="5">
        <f>IFERROR(VLOOKUP('Base V0'!AM68,'DE PARAS'!AM:DD,70,FALSE),99)</f>
        <v>99</v>
      </c>
      <c r="AN68" s="5">
        <f>IFERROR(VLOOKUP('Base V0'!AN68,'DE PARAS'!AN:DE,70,FALSE),99)</f>
        <v>99</v>
      </c>
      <c r="AO68" s="5">
        <f>VLOOKUP('Base V0'!AO68,'DE PARAS'!AO:DF,70,FALSE)</f>
        <v>5</v>
      </c>
      <c r="AP68" s="5">
        <f>VLOOKUP('Base V0'!AP68,'DE PARAS'!AP:DG,70,FALSE)</f>
        <v>6</v>
      </c>
      <c r="AQ68" s="5">
        <f>IFERROR(VLOOKUP('Base V0'!AQ68,'DE PARAS'!AQ:DH,70,FALSE),99)</f>
        <v>99</v>
      </c>
      <c r="AR68" s="5">
        <f>VLOOKUP('Base V0'!AR68,'DE PARAS'!AR:DI,70,FALSE)</f>
        <v>4</v>
      </c>
      <c r="AS68" s="5">
        <f>VLOOKUP('Base V0'!AS68,'DE PARAS'!AS:DJ,70,FALSE)</f>
        <v>12</v>
      </c>
      <c r="AT68" s="5">
        <f>IFERROR(VLOOKUP('Base V0'!AT68,'DE PARAS'!AT:DK,70,FALSE),99)</f>
        <v>99</v>
      </c>
      <c r="AU68" s="5">
        <f>IFERROR(VLOOKUP('Base V0'!AU68,'DE PARAS'!AU:DL,70,FALSE),99)</f>
        <v>99</v>
      </c>
      <c r="AV68" s="5">
        <v>3.0</v>
      </c>
      <c r="AW68" s="5">
        <v>0.0</v>
      </c>
      <c r="AX68" s="5">
        <v>1.0</v>
      </c>
      <c r="AY68" s="5">
        <v>2.0</v>
      </c>
      <c r="AZ68" s="5">
        <v>0.0</v>
      </c>
      <c r="BA68" s="5">
        <v>1.0</v>
      </c>
      <c r="BB68" s="5">
        <v>1.0</v>
      </c>
      <c r="BC68" s="5">
        <v>1.0</v>
      </c>
      <c r="BD68" s="5">
        <v>1.0</v>
      </c>
      <c r="BE68" s="5">
        <v>1.0</v>
      </c>
      <c r="BF68" s="5">
        <v>0.0</v>
      </c>
      <c r="BG68" s="5">
        <v>0.0</v>
      </c>
      <c r="BH68" s="5" t="s">
        <v>60</v>
      </c>
      <c r="BI68" s="5" t="s">
        <v>61</v>
      </c>
      <c r="BJ68" s="5" t="s">
        <v>62</v>
      </c>
      <c r="BK68" s="5">
        <v>55.0</v>
      </c>
      <c r="BL68" s="5">
        <f>VLOOKUP('Base V0'!BL68,'DE PARAS'!BL:EC,70,FALSE)</f>
        <v>2</v>
      </c>
      <c r="BM68" s="5">
        <f>VLOOKUP('Base V0'!BM68,'DE PARAS'!BM:ED,70,FALSE)</f>
        <v>6</v>
      </c>
      <c r="BN68" s="5">
        <v>1.1952045401E10</v>
      </c>
      <c r="BO68" s="5" t="s">
        <v>543</v>
      </c>
      <c r="BP68" s="13">
        <f>VLOOKUP('Base V0'!BP68,'Classificação Criterio Brasil'!X:Y,2,FALSE)</f>
        <v>4</v>
      </c>
    </row>
    <row r="69" ht="15.75" customHeight="1">
      <c r="A69" s="9">
        <v>45431.47949951389</v>
      </c>
      <c r="B69" s="5" t="s">
        <v>43</v>
      </c>
      <c r="C69" s="5">
        <f>VLOOKUP('Base V0'!C69,'DE PARAS'!C:BT,70,FALSE)</f>
        <v>4</v>
      </c>
      <c r="D69" s="5" t="s">
        <v>43</v>
      </c>
      <c r="E69" s="5">
        <f>COUNTIF('Base V0'!$E69,"*"&amp;Contem!A$2&amp;"*")</f>
        <v>0</v>
      </c>
      <c r="F69" s="5">
        <f>COUNTIF('Base V0'!$E69,"*"&amp;Contem!B$2&amp;"*")</f>
        <v>0</v>
      </c>
      <c r="G69" s="5">
        <f>COUNTIF('Base V0'!$E69,"*"&amp;Contem!C$2&amp;"*")</f>
        <v>1</v>
      </c>
      <c r="H69" s="5">
        <f>COUNTIF('Base V0'!$E69,"*"&amp;Contem!D$2&amp;"*")</f>
        <v>0</v>
      </c>
      <c r="I69" s="5">
        <f>VLOOKUP('Base V0'!I69,'DE PARAS'!I:BZ,70,FALSE)</f>
        <v>1</v>
      </c>
      <c r="J69" s="5">
        <f>COUNTIF('Base V0'!$J69,"*"&amp;Contem!G$2&amp;"*")</f>
        <v>0</v>
      </c>
      <c r="K69" s="5">
        <f>COUNTIF('Base V0'!$J69,"*"&amp;Contem!H$2&amp;"*")</f>
        <v>0</v>
      </c>
      <c r="L69" s="5">
        <f>COUNTIF('Base V0'!$J69,"*"&amp;Contem!I$2&amp;"*")</f>
        <v>1</v>
      </c>
      <c r="M69" s="5">
        <f>COUNTIF('Base V0'!$J69,"*"&amp;Contem!J$2&amp;"*")</f>
        <v>0</v>
      </c>
      <c r="N69" s="5">
        <f>COUNTIF('Base V0'!$J69,"*"&amp;Contem!K$2&amp;"*")</f>
        <v>0</v>
      </c>
      <c r="O69" s="5">
        <f>COUNTIF('Base V0'!$J69,"*"&amp;Contem!L$2&amp;"*")</f>
        <v>0</v>
      </c>
      <c r="P69" s="5">
        <f>VLOOKUP('Base V0'!P69,'DE PARAS'!P:CG,70,FALSE)</f>
        <v>11</v>
      </c>
      <c r="Q69" s="5">
        <f>IFERROR(VLOOKUP('Base V0'!Q69,'DE PARAS'!Q:CH,70,FALSE),99)</f>
        <v>99</v>
      </c>
      <c r="R69" s="5">
        <f>IFERROR(VLOOKUP('Base V0'!R69,'DE PARAS'!R:CI,70,FALSE),99)</f>
        <v>99</v>
      </c>
      <c r="S69" s="5">
        <v>3.0</v>
      </c>
      <c r="T69" s="5">
        <v>3.0</v>
      </c>
      <c r="U69" s="5">
        <v>4.0</v>
      </c>
      <c r="V69" s="5">
        <v>4.0</v>
      </c>
      <c r="W69" s="5">
        <f>VLOOKUP('Base V0'!W69,'DE PARAS'!W:CN,70,FALSE)</f>
        <v>3</v>
      </c>
      <c r="X69" s="5">
        <f>VLOOKUP('Base V0'!X69,'DE PARAS'!X:CO,70,FALSE)</f>
        <v>12</v>
      </c>
      <c r="Y69" s="5">
        <f>IFERROR(VLOOKUP('Base V0'!Y69,'DE PARAS'!Y:CP,70,FALSE),99)</f>
        <v>13</v>
      </c>
      <c r="Z69" s="5">
        <f>IFERROR(VLOOKUP('Base V0'!Z69,'DE PARAS'!Z:CQ,70,FALSE),99)</f>
        <v>99</v>
      </c>
      <c r="AA69" s="5">
        <f>VLOOKUP('Base V0'!AA69,'DE PARAS'!AA:CR,70,FALSE)</f>
        <v>5</v>
      </c>
      <c r="AB69" s="5">
        <f>VLOOKUP('Base V0'!AB69,'DE PARAS'!AB:CS,70,FALSE)</f>
        <v>3</v>
      </c>
      <c r="AC69" s="5">
        <f>VLOOKUP('Base V0'!AC69,'DE PARAS'!AC:CT,70,FALSE)</f>
        <v>3</v>
      </c>
      <c r="AD69" s="5">
        <f>IFERROR(VLOOKUP('Base V0'!AD69,'DE PARAS'!AD:CU,70,FALSE),99)</f>
        <v>99</v>
      </c>
      <c r="AE69" s="5">
        <f>IFERROR(VLOOKUP('Base V0'!AE69,'DE PARAS'!AE:CV,70,FALSE),99)</f>
        <v>99</v>
      </c>
      <c r="AF69" s="5">
        <v>4.0</v>
      </c>
      <c r="AG69" s="5">
        <v>4.0</v>
      </c>
      <c r="AH69" s="5">
        <v>5.0</v>
      </c>
      <c r="AI69" s="5">
        <v>3.0</v>
      </c>
      <c r="AJ69" s="5">
        <v>3.0</v>
      </c>
      <c r="AK69" s="5">
        <f>VLOOKUP('Base V0'!AK69,'DE PARAS'!AK:DB,70,FALSE)</f>
        <v>2</v>
      </c>
      <c r="AL69" s="5">
        <f>VLOOKUP('Base V0'!AL69,'DE PARAS'!AL:DC,70,FALSE)</f>
        <v>9</v>
      </c>
      <c r="AM69" s="5">
        <f>IFERROR(VLOOKUP('Base V0'!AM69,'DE PARAS'!AM:DD,70,FALSE),99)</f>
        <v>99</v>
      </c>
      <c r="AN69" s="5">
        <f>IFERROR(VLOOKUP('Base V0'!AN69,'DE PARAS'!AN:DE,70,FALSE),99)</f>
        <v>99</v>
      </c>
      <c r="AO69" s="5">
        <f>VLOOKUP('Base V0'!AO69,'DE PARAS'!AO:DF,70,FALSE)</f>
        <v>5</v>
      </c>
      <c r="AP69" s="5">
        <f>VLOOKUP('Base V0'!AP69,'DE PARAS'!AP:DG,70,FALSE)</f>
        <v>8</v>
      </c>
      <c r="AQ69" s="5">
        <f>IFERROR(VLOOKUP('Base V0'!AQ69,'DE PARAS'!AQ:DH,70,FALSE),99)</f>
        <v>10</v>
      </c>
      <c r="AR69" s="5">
        <f>VLOOKUP('Base V0'!AR69,'DE PARAS'!AR:DI,70,FALSE)</f>
        <v>4</v>
      </c>
      <c r="AS69" s="5">
        <f>VLOOKUP('Base V0'!AS69,'DE PARAS'!AS:DJ,70,FALSE)</f>
        <v>7</v>
      </c>
      <c r="AT69" s="5">
        <f>IFERROR(VLOOKUP('Base V0'!AT69,'DE PARAS'!AT:DK,70,FALSE),99)</f>
        <v>99</v>
      </c>
      <c r="AU69" s="5">
        <f>IFERROR(VLOOKUP('Base V0'!AU69,'DE PARAS'!AU:DL,70,FALSE),99)</f>
        <v>99</v>
      </c>
      <c r="AV69" s="5">
        <v>1.0</v>
      </c>
      <c r="AW69" s="5">
        <v>0.0</v>
      </c>
      <c r="AX69" s="5">
        <v>1.0</v>
      </c>
      <c r="AY69" s="5">
        <v>2.0</v>
      </c>
      <c r="AZ69" s="5">
        <v>0.0</v>
      </c>
      <c r="BA69" s="5">
        <v>1.0</v>
      </c>
      <c r="BB69" s="5">
        <v>1.0</v>
      </c>
      <c r="BC69" s="5">
        <v>1.0</v>
      </c>
      <c r="BD69" s="5">
        <v>2.0</v>
      </c>
      <c r="BE69" s="5">
        <v>1.0</v>
      </c>
      <c r="BF69" s="5">
        <v>0.0</v>
      </c>
      <c r="BG69" s="5">
        <v>1.0</v>
      </c>
      <c r="BH69" s="5" t="s">
        <v>60</v>
      </c>
      <c r="BI69" s="5" t="s">
        <v>61</v>
      </c>
      <c r="BJ69" s="5" t="s">
        <v>62</v>
      </c>
      <c r="BK69" s="5">
        <v>51.0</v>
      </c>
      <c r="BL69" s="5">
        <f>VLOOKUP('Base V0'!BL69,'DE PARAS'!BL:EC,70,FALSE)</f>
        <v>1</v>
      </c>
      <c r="BM69" s="5">
        <f>VLOOKUP('Base V0'!BM69,'DE PARAS'!BM:ED,70,FALSE)</f>
        <v>6</v>
      </c>
      <c r="BN69" s="5">
        <v>1.1966601887E10</v>
      </c>
      <c r="BO69" s="5" t="s">
        <v>550</v>
      </c>
      <c r="BP69" s="13">
        <f>VLOOKUP('Base V0'!BP69,'Classificação Criterio Brasil'!X:Y,2,FALSE)</f>
        <v>4</v>
      </c>
    </row>
    <row r="70" ht="15.75" customHeight="1">
      <c r="A70" s="9">
        <v>45431.487539837966</v>
      </c>
      <c r="B70" s="5" t="s">
        <v>43</v>
      </c>
      <c r="C70" s="5">
        <f>VLOOKUP('Base V0'!C70,'DE PARAS'!C:BT,70,FALSE)</f>
        <v>1</v>
      </c>
      <c r="D70" s="5" t="s">
        <v>43</v>
      </c>
      <c r="E70" s="5">
        <f>COUNTIF('Base V0'!$E70,"*"&amp;Contem!A$2&amp;"*")</f>
        <v>1</v>
      </c>
      <c r="F70" s="5">
        <f>COUNTIF('Base V0'!$E70,"*"&amp;Contem!B$2&amp;"*")</f>
        <v>0</v>
      </c>
      <c r="G70" s="5">
        <f>COUNTIF('Base V0'!$E70,"*"&amp;Contem!C$2&amp;"*")</f>
        <v>0</v>
      </c>
      <c r="H70" s="5">
        <f>COUNTIF('Base V0'!$E70,"*"&amp;Contem!D$2&amp;"*")</f>
        <v>0</v>
      </c>
      <c r="I70" s="5">
        <f>VLOOKUP('Base V0'!I70,'DE PARAS'!I:BZ,70,FALSE)</f>
        <v>1</v>
      </c>
      <c r="J70" s="5">
        <f>COUNTIF('Base V0'!$J70,"*"&amp;Contem!G$2&amp;"*")</f>
        <v>1</v>
      </c>
      <c r="K70" s="5">
        <f>COUNTIF('Base V0'!$J70,"*"&amp;Contem!H$2&amp;"*")</f>
        <v>0</v>
      </c>
      <c r="L70" s="5">
        <f>COUNTIF('Base V0'!$J70,"*"&amp;Contem!I$2&amp;"*")</f>
        <v>0</v>
      </c>
      <c r="M70" s="5">
        <f>COUNTIF('Base V0'!$J70,"*"&amp;Contem!J$2&amp;"*")</f>
        <v>0</v>
      </c>
      <c r="N70" s="5">
        <f>COUNTIF('Base V0'!$J70,"*"&amp;Contem!K$2&amp;"*")</f>
        <v>0</v>
      </c>
      <c r="O70" s="5">
        <f>COUNTIF('Base V0'!$J70,"*"&amp;Contem!L$2&amp;"*")</f>
        <v>0</v>
      </c>
      <c r="P70" s="5">
        <f>VLOOKUP('Base V0'!P70,'DE PARAS'!P:CG,70,FALSE)</f>
        <v>16</v>
      </c>
      <c r="Q70" s="5">
        <f>IFERROR(VLOOKUP('Base V0'!Q70,'DE PARAS'!Q:CH,70,FALSE),99)</f>
        <v>14</v>
      </c>
      <c r="R70" s="5">
        <f>IFERROR(VLOOKUP('Base V0'!R70,'DE PARAS'!R:CI,70,FALSE),99)</f>
        <v>12</v>
      </c>
      <c r="S70" s="5">
        <v>2.0</v>
      </c>
      <c r="T70" s="5">
        <v>2.0</v>
      </c>
      <c r="U70" s="5">
        <v>5.0</v>
      </c>
      <c r="V70" s="5">
        <v>1.0</v>
      </c>
      <c r="W70" s="5">
        <f>VLOOKUP('Base V0'!W70,'DE PARAS'!W:CN,70,FALSE)</f>
        <v>3</v>
      </c>
      <c r="X70" s="5">
        <f>VLOOKUP('Base V0'!X70,'DE PARAS'!X:CO,70,FALSE)</f>
        <v>12</v>
      </c>
      <c r="Y70" s="5">
        <f>IFERROR(VLOOKUP('Base V0'!Y70,'DE PARAS'!Y:CP,70,FALSE),99)</f>
        <v>13</v>
      </c>
      <c r="Z70" s="5">
        <f>IFERROR(VLOOKUP('Base V0'!Z70,'DE PARAS'!Z:CQ,70,FALSE),99)</f>
        <v>4</v>
      </c>
      <c r="AA70" s="5">
        <f>VLOOKUP('Base V0'!AA70,'DE PARAS'!AA:CR,70,FALSE)</f>
        <v>4</v>
      </c>
      <c r="AB70" s="5">
        <f>VLOOKUP('Base V0'!AB70,'DE PARAS'!AB:CS,70,FALSE)</f>
        <v>3</v>
      </c>
      <c r="AC70" s="5">
        <f>VLOOKUP('Base V0'!AC70,'DE PARAS'!AC:CT,70,FALSE)</f>
        <v>2</v>
      </c>
      <c r="AD70" s="5">
        <f>IFERROR(VLOOKUP('Base V0'!AD70,'DE PARAS'!AD:CU,70,FALSE),99)</f>
        <v>10</v>
      </c>
      <c r="AE70" s="5">
        <f>IFERROR(VLOOKUP('Base V0'!AE70,'DE PARAS'!AE:CV,70,FALSE),99)</f>
        <v>99</v>
      </c>
      <c r="AF70" s="5">
        <v>1.0</v>
      </c>
      <c r="AG70" s="5">
        <v>3.0</v>
      </c>
      <c r="AH70" s="5">
        <v>2.0</v>
      </c>
      <c r="AI70" s="5">
        <v>2.0</v>
      </c>
      <c r="AJ70" s="5">
        <v>1.0</v>
      </c>
      <c r="AK70" s="5">
        <f>VLOOKUP('Base V0'!AK70,'DE PARAS'!AK:DB,70,FALSE)</f>
        <v>2</v>
      </c>
      <c r="AL70" s="5">
        <f>VLOOKUP('Base V0'!AL70,'DE PARAS'!AL:DC,70,FALSE)</f>
        <v>9</v>
      </c>
      <c r="AM70" s="5">
        <f>IFERROR(VLOOKUP('Base V0'!AM70,'DE PARAS'!AM:DD,70,FALSE),99)</f>
        <v>99</v>
      </c>
      <c r="AN70" s="5">
        <f>IFERROR(VLOOKUP('Base V0'!AN70,'DE PARAS'!AN:DE,70,FALSE),99)</f>
        <v>99</v>
      </c>
      <c r="AO70" s="5">
        <f>VLOOKUP('Base V0'!AO70,'DE PARAS'!AO:DF,70,FALSE)</f>
        <v>4</v>
      </c>
      <c r="AP70" s="5">
        <f>VLOOKUP('Base V0'!AP70,'DE PARAS'!AP:DG,70,FALSE)</f>
        <v>6</v>
      </c>
      <c r="AQ70" s="5">
        <f>IFERROR(VLOOKUP('Base V0'!AQ70,'DE PARAS'!AQ:DH,70,FALSE),99)</f>
        <v>99</v>
      </c>
      <c r="AR70" s="5">
        <f>VLOOKUP('Base V0'!AR70,'DE PARAS'!AR:DI,70,FALSE)</f>
        <v>4</v>
      </c>
      <c r="AS70" s="5">
        <f>VLOOKUP('Base V0'!AS70,'DE PARAS'!AS:DJ,70,FALSE)</f>
        <v>10</v>
      </c>
      <c r="AT70" s="5">
        <f>IFERROR(VLOOKUP('Base V0'!AT70,'DE PARAS'!AT:DK,70,FALSE),99)</f>
        <v>99</v>
      </c>
      <c r="AU70" s="5">
        <f>IFERROR(VLOOKUP('Base V0'!AU70,'DE PARAS'!AU:DL,70,FALSE),99)</f>
        <v>99</v>
      </c>
      <c r="AV70" s="5">
        <v>2.0</v>
      </c>
      <c r="AW70" s="5">
        <v>0.0</v>
      </c>
      <c r="AX70" s="5">
        <v>1.0</v>
      </c>
      <c r="AY70" s="5">
        <v>1.0</v>
      </c>
      <c r="AZ70" s="5">
        <v>0.0</v>
      </c>
      <c r="BA70" s="5">
        <v>2.0</v>
      </c>
      <c r="BB70" s="5">
        <v>0.0</v>
      </c>
      <c r="BC70" s="5">
        <v>1.0</v>
      </c>
      <c r="BD70" s="5">
        <v>0.0</v>
      </c>
      <c r="BE70" s="5">
        <v>1.0</v>
      </c>
      <c r="BF70" s="5">
        <v>0.0</v>
      </c>
      <c r="BG70" s="5">
        <v>0.0</v>
      </c>
      <c r="BH70" s="5" t="s">
        <v>60</v>
      </c>
      <c r="BI70" s="5" t="s">
        <v>61</v>
      </c>
      <c r="BJ70" s="5" t="s">
        <v>90</v>
      </c>
      <c r="BK70" s="5">
        <v>23.0</v>
      </c>
      <c r="BL70" s="5">
        <f>VLOOKUP('Base V0'!BL70,'DE PARAS'!BL:EC,70,FALSE)</f>
        <v>2</v>
      </c>
      <c r="BM70" s="5">
        <f>VLOOKUP('Base V0'!BM70,'DE PARAS'!BM:ED,70,FALSE)</f>
        <v>6</v>
      </c>
      <c r="BN70" s="5">
        <v>1.1964430086E10</v>
      </c>
      <c r="BO70" s="5" t="s">
        <v>927</v>
      </c>
      <c r="BP70" s="13">
        <f>VLOOKUP('Base V0'!BP70,'Classificação Criterio Brasil'!X:Y,2,FALSE)</f>
        <v>3</v>
      </c>
    </row>
    <row r="71" ht="15.75" customHeight="1">
      <c r="A71" s="9">
        <v>45431.49879778935</v>
      </c>
      <c r="B71" s="5" t="s">
        <v>43</v>
      </c>
      <c r="C71" s="5">
        <f>VLOOKUP('Base V0'!C71,'DE PARAS'!C:BT,70,FALSE)</f>
        <v>3</v>
      </c>
      <c r="D71" s="5" t="s">
        <v>43</v>
      </c>
      <c r="E71" s="5">
        <f>COUNTIF('Base V0'!$E71,"*"&amp;Contem!A$2&amp;"*")</f>
        <v>0</v>
      </c>
      <c r="F71" s="5">
        <f>COUNTIF('Base V0'!$E71,"*"&amp;Contem!B$2&amp;"*")</f>
        <v>0</v>
      </c>
      <c r="G71" s="5">
        <f>COUNTIF('Base V0'!$E71,"*"&amp;Contem!C$2&amp;"*")</f>
        <v>1</v>
      </c>
      <c r="H71" s="5">
        <f>COUNTIF('Base V0'!$E71,"*"&amp;Contem!D$2&amp;"*")</f>
        <v>0</v>
      </c>
      <c r="I71" s="5">
        <f>VLOOKUP('Base V0'!I71,'DE PARAS'!I:BZ,70,FALSE)</f>
        <v>1</v>
      </c>
      <c r="J71" s="5">
        <f>COUNTIF('Base V0'!$J71,"*"&amp;Contem!G$2&amp;"*")</f>
        <v>1</v>
      </c>
      <c r="K71" s="5">
        <f>COUNTIF('Base V0'!$J71,"*"&amp;Contem!H$2&amp;"*")</f>
        <v>0</v>
      </c>
      <c r="L71" s="5">
        <f>COUNTIF('Base V0'!$J71,"*"&amp;Contem!I$2&amp;"*")</f>
        <v>0</v>
      </c>
      <c r="M71" s="5">
        <f>COUNTIF('Base V0'!$J71,"*"&amp;Contem!J$2&amp;"*")</f>
        <v>0</v>
      </c>
      <c r="N71" s="5">
        <f>COUNTIF('Base V0'!$J71,"*"&amp;Contem!K$2&amp;"*")</f>
        <v>0</v>
      </c>
      <c r="O71" s="5">
        <f>COUNTIF('Base V0'!$J71,"*"&amp;Contem!L$2&amp;"*")</f>
        <v>0</v>
      </c>
      <c r="P71" s="5">
        <f>VLOOKUP('Base V0'!P71,'DE PARAS'!P:CG,70,FALSE)</f>
        <v>5</v>
      </c>
      <c r="Q71" s="5">
        <f>IFERROR(VLOOKUP('Base V0'!Q71,'DE PARAS'!Q:CH,70,FALSE),99)</f>
        <v>99</v>
      </c>
      <c r="R71" s="5">
        <f>IFERROR(VLOOKUP('Base V0'!R71,'DE PARAS'!R:CI,70,FALSE),99)</f>
        <v>99</v>
      </c>
      <c r="S71" s="5">
        <v>5.0</v>
      </c>
      <c r="T71" s="5">
        <v>5.0</v>
      </c>
      <c r="U71" s="5">
        <v>5.0</v>
      </c>
      <c r="V71" s="5">
        <v>1.0</v>
      </c>
      <c r="W71" s="5">
        <f>VLOOKUP('Base V0'!W71,'DE PARAS'!W:CN,70,FALSE)</f>
        <v>3</v>
      </c>
      <c r="X71" s="5">
        <f>VLOOKUP('Base V0'!X71,'DE PARAS'!X:CO,70,FALSE)</f>
        <v>12</v>
      </c>
      <c r="Y71" s="5">
        <f>IFERROR(VLOOKUP('Base V0'!Y71,'DE PARAS'!Y:CP,70,FALSE),99)</f>
        <v>13</v>
      </c>
      <c r="Z71" s="5">
        <f>IFERROR(VLOOKUP('Base V0'!Z71,'DE PARAS'!Z:CQ,70,FALSE),99)</f>
        <v>99</v>
      </c>
      <c r="AA71" s="5">
        <f>VLOOKUP('Base V0'!AA71,'DE PARAS'!AA:CR,70,FALSE)</f>
        <v>3</v>
      </c>
      <c r="AB71" s="5">
        <f>VLOOKUP('Base V0'!AB71,'DE PARAS'!AB:CS,70,FALSE)</f>
        <v>2</v>
      </c>
      <c r="AC71" s="5">
        <f>VLOOKUP('Base V0'!AC71,'DE PARAS'!AC:CT,70,FALSE)</f>
        <v>10</v>
      </c>
      <c r="AD71" s="5">
        <f>IFERROR(VLOOKUP('Base V0'!AD71,'DE PARAS'!AD:CU,70,FALSE),99)</f>
        <v>99</v>
      </c>
      <c r="AE71" s="5">
        <f>IFERROR(VLOOKUP('Base V0'!AE71,'DE PARAS'!AE:CV,70,FALSE),99)</f>
        <v>99</v>
      </c>
      <c r="AF71" s="5">
        <v>5.0</v>
      </c>
      <c r="AG71" s="5">
        <v>5.0</v>
      </c>
      <c r="AH71" s="5">
        <v>5.0</v>
      </c>
      <c r="AI71" s="5">
        <v>5.0</v>
      </c>
      <c r="AJ71" s="5">
        <v>3.0</v>
      </c>
      <c r="AK71" s="5">
        <f>VLOOKUP('Base V0'!AK71,'DE PARAS'!AK:DB,70,FALSE)</f>
        <v>1</v>
      </c>
      <c r="AL71" s="5">
        <f>VLOOKUP('Base V0'!AL71,'DE PARAS'!AL:DC,70,FALSE)</f>
        <v>2</v>
      </c>
      <c r="AM71" s="5">
        <f>IFERROR(VLOOKUP('Base V0'!AM71,'DE PARAS'!AM:DD,70,FALSE),99)</f>
        <v>99</v>
      </c>
      <c r="AN71" s="5">
        <f>IFERROR(VLOOKUP('Base V0'!AN71,'DE PARAS'!AN:DE,70,FALSE),99)</f>
        <v>99</v>
      </c>
      <c r="AO71" s="5">
        <f>VLOOKUP('Base V0'!AO71,'DE PARAS'!AO:DF,70,FALSE)</f>
        <v>3</v>
      </c>
      <c r="AP71" s="5">
        <f>VLOOKUP('Base V0'!AP71,'DE PARAS'!AP:DG,70,FALSE)</f>
        <v>1</v>
      </c>
      <c r="AQ71" s="5">
        <f>IFERROR(VLOOKUP('Base V0'!AQ71,'DE PARAS'!AQ:DH,70,FALSE),99)</f>
        <v>99</v>
      </c>
      <c r="AR71" s="5">
        <f>VLOOKUP('Base V0'!AR71,'DE PARAS'!AR:DI,70,FALSE)</f>
        <v>3</v>
      </c>
      <c r="AS71" s="5">
        <f>VLOOKUP('Base V0'!AS71,'DE PARAS'!AS:DJ,70,FALSE)</f>
        <v>1</v>
      </c>
      <c r="AT71" s="5">
        <f>IFERROR(VLOOKUP('Base V0'!AT71,'DE PARAS'!AT:DK,70,FALSE),99)</f>
        <v>99</v>
      </c>
      <c r="AU71" s="5">
        <f>IFERROR(VLOOKUP('Base V0'!AU71,'DE PARAS'!AU:DL,70,FALSE),99)</f>
        <v>99</v>
      </c>
      <c r="AV71" s="5">
        <v>1.0</v>
      </c>
      <c r="AW71" s="5">
        <v>3.0</v>
      </c>
      <c r="AX71" s="5">
        <v>3.0</v>
      </c>
      <c r="AY71" s="5">
        <v>3.0</v>
      </c>
      <c r="AZ71" s="5">
        <v>0.0</v>
      </c>
      <c r="BA71" s="5">
        <v>1.0</v>
      </c>
      <c r="BB71" s="5">
        <v>1.0</v>
      </c>
      <c r="BC71" s="5">
        <v>1.0</v>
      </c>
      <c r="BD71" s="5">
        <v>0.0</v>
      </c>
      <c r="BE71" s="5">
        <v>1.0</v>
      </c>
      <c r="BF71" s="5">
        <v>0.0</v>
      </c>
      <c r="BG71" s="5">
        <v>0.0</v>
      </c>
      <c r="BH71" s="5" t="s">
        <v>60</v>
      </c>
      <c r="BI71" s="5" t="s">
        <v>61</v>
      </c>
      <c r="BJ71" s="5" t="s">
        <v>62</v>
      </c>
      <c r="BK71" s="5">
        <v>33.0</v>
      </c>
      <c r="BL71" s="5">
        <f>VLOOKUP('Base V0'!BL71,'DE PARAS'!BL:EC,70,FALSE)</f>
        <v>2</v>
      </c>
      <c r="BM71" s="5">
        <f>VLOOKUP('Base V0'!BM71,'DE PARAS'!BM:ED,70,FALSE)</f>
        <v>6</v>
      </c>
      <c r="BN71" s="5">
        <v>1.1995721519E10</v>
      </c>
      <c r="BO71" s="5" t="s">
        <v>562</v>
      </c>
      <c r="BP71" s="13">
        <f>VLOOKUP('Base V0'!BP71,'Classificação Criterio Brasil'!X:Y,2,FALSE)</f>
        <v>5</v>
      </c>
    </row>
    <row r="72" ht="15.75" customHeight="1">
      <c r="A72" s="9">
        <v>45431.4998646412</v>
      </c>
      <c r="B72" s="5" t="s">
        <v>43</v>
      </c>
      <c r="C72" s="5">
        <f>VLOOKUP('Base V0'!C72,'DE PARAS'!C:BT,70,FALSE)</f>
        <v>1</v>
      </c>
      <c r="D72" s="5" t="s">
        <v>43</v>
      </c>
      <c r="E72" s="5">
        <f>COUNTIF('Base V0'!$E72,"*"&amp;Contem!A$2&amp;"*")</f>
        <v>1</v>
      </c>
      <c r="F72" s="5">
        <f>COUNTIF('Base V0'!$E72,"*"&amp;Contem!B$2&amp;"*")</f>
        <v>0</v>
      </c>
      <c r="G72" s="5">
        <f>COUNTIF('Base V0'!$E72,"*"&amp;Contem!C$2&amp;"*")</f>
        <v>0</v>
      </c>
      <c r="H72" s="5">
        <f>COUNTIF('Base V0'!$E72,"*"&amp;Contem!D$2&amp;"*")</f>
        <v>0</v>
      </c>
      <c r="I72" s="5">
        <f>VLOOKUP('Base V0'!I72,'DE PARAS'!I:BZ,70,FALSE)</f>
        <v>2</v>
      </c>
      <c r="J72" s="5">
        <f>COUNTIF('Base V0'!$J72,"*"&amp;Contem!G$2&amp;"*")</f>
        <v>0</v>
      </c>
      <c r="K72" s="5">
        <f>COUNTIF('Base V0'!$J72,"*"&amp;Contem!H$2&amp;"*")</f>
        <v>1</v>
      </c>
      <c r="L72" s="5">
        <f>COUNTIF('Base V0'!$J72,"*"&amp;Contem!I$2&amp;"*")</f>
        <v>0</v>
      </c>
      <c r="M72" s="5">
        <f>COUNTIF('Base V0'!$J72,"*"&amp;Contem!J$2&amp;"*")</f>
        <v>0</v>
      </c>
      <c r="N72" s="5">
        <f>COUNTIF('Base V0'!$J72,"*"&amp;Contem!K$2&amp;"*")</f>
        <v>0</v>
      </c>
      <c r="O72" s="5">
        <f>COUNTIF('Base V0'!$J72,"*"&amp;Contem!L$2&amp;"*")</f>
        <v>0</v>
      </c>
      <c r="P72" s="5">
        <f>VLOOKUP('Base V0'!P72,'DE PARAS'!P:CG,70,FALSE)</f>
        <v>19</v>
      </c>
      <c r="Q72" s="5">
        <f>IFERROR(VLOOKUP('Base V0'!Q72,'DE PARAS'!Q:CH,70,FALSE),99)</f>
        <v>99</v>
      </c>
      <c r="R72" s="5">
        <f>IFERROR(VLOOKUP('Base V0'!R72,'DE PARAS'!R:CI,70,FALSE),99)</f>
        <v>99</v>
      </c>
      <c r="S72" s="5">
        <v>4.0</v>
      </c>
      <c r="T72" s="5">
        <v>4.0</v>
      </c>
      <c r="U72" s="5">
        <v>4.0</v>
      </c>
      <c r="V72" s="5">
        <v>3.0</v>
      </c>
      <c r="W72" s="5">
        <f>VLOOKUP('Base V0'!W72,'DE PARAS'!W:CN,70,FALSE)</f>
        <v>3</v>
      </c>
      <c r="X72" s="5">
        <f>VLOOKUP('Base V0'!X72,'DE PARAS'!X:CO,70,FALSE)</f>
        <v>5</v>
      </c>
      <c r="Y72" s="5">
        <f>IFERROR(VLOOKUP('Base V0'!Y72,'DE PARAS'!Y:CP,70,FALSE),99)</f>
        <v>99</v>
      </c>
      <c r="Z72" s="5">
        <f>IFERROR(VLOOKUP('Base V0'!Z72,'DE PARAS'!Z:CQ,70,FALSE),99)</f>
        <v>99</v>
      </c>
      <c r="AA72" s="5">
        <f>VLOOKUP('Base V0'!AA72,'DE PARAS'!AA:CR,70,FALSE)</f>
        <v>4</v>
      </c>
      <c r="AB72" s="5">
        <f>VLOOKUP('Base V0'!AB72,'DE PARAS'!AB:CS,70,FALSE)</f>
        <v>3</v>
      </c>
      <c r="AC72" s="5">
        <f>VLOOKUP('Base V0'!AC72,'DE PARAS'!AC:CT,70,FALSE)</f>
        <v>10</v>
      </c>
      <c r="AD72" s="5">
        <f>IFERROR(VLOOKUP('Base V0'!AD72,'DE PARAS'!AD:CU,70,FALSE),99)</f>
        <v>99</v>
      </c>
      <c r="AE72" s="5">
        <f>IFERROR(VLOOKUP('Base V0'!AE72,'DE PARAS'!AE:CV,70,FALSE),99)</f>
        <v>99</v>
      </c>
      <c r="AF72" s="5">
        <v>3.0</v>
      </c>
      <c r="AG72" s="5">
        <v>4.0</v>
      </c>
      <c r="AH72" s="5">
        <v>5.0</v>
      </c>
      <c r="AI72" s="5">
        <v>3.0</v>
      </c>
      <c r="AJ72" s="5">
        <v>3.0</v>
      </c>
      <c r="AK72" s="5">
        <f>VLOOKUP('Base V0'!AK72,'DE PARAS'!AK:DB,70,FALSE)</f>
        <v>2</v>
      </c>
      <c r="AL72" s="5">
        <f>VLOOKUP('Base V0'!AL72,'DE PARAS'!AL:DC,70,FALSE)</f>
        <v>14</v>
      </c>
      <c r="AM72" s="5">
        <f>IFERROR(VLOOKUP('Base V0'!AM72,'DE PARAS'!AM:DD,70,FALSE),99)</f>
        <v>99</v>
      </c>
      <c r="AN72" s="5">
        <f>IFERROR(VLOOKUP('Base V0'!AN72,'DE PARAS'!AN:DE,70,FALSE),99)</f>
        <v>99</v>
      </c>
      <c r="AO72" s="5">
        <f>VLOOKUP('Base V0'!AO72,'DE PARAS'!AO:DF,70,FALSE)</f>
        <v>4</v>
      </c>
      <c r="AP72" s="5">
        <f>VLOOKUP('Base V0'!AP72,'DE PARAS'!AP:DG,70,FALSE)</f>
        <v>9</v>
      </c>
      <c r="AQ72" s="5">
        <f>IFERROR(VLOOKUP('Base V0'!AQ72,'DE PARAS'!AQ:DH,70,FALSE),99)</f>
        <v>6</v>
      </c>
      <c r="AR72" s="5">
        <f>VLOOKUP('Base V0'!AR72,'DE PARAS'!AR:DI,70,FALSE)</f>
        <v>3</v>
      </c>
      <c r="AS72" s="5">
        <f>VLOOKUP('Base V0'!AS72,'DE PARAS'!AS:DJ,70,FALSE)</f>
        <v>1</v>
      </c>
      <c r="AT72" s="5">
        <f>IFERROR(VLOOKUP('Base V0'!AT72,'DE PARAS'!AT:DK,70,FALSE),99)</f>
        <v>99</v>
      </c>
      <c r="AU72" s="5">
        <f>IFERROR(VLOOKUP('Base V0'!AU72,'DE PARAS'!AU:DL,70,FALSE),99)</f>
        <v>99</v>
      </c>
      <c r="AV72" s="5">
        <v>1.0</v>
      </c>
      <c r="AW72" s="5">
        <v>0.0</v>
      </c>
      <c r="AX72" s="5">
        <v>1.0</v>
      </c>
      <c r="AY72" s="5">
        <v>1.0</v>
      </c>
      <c r="AZ72" s="5">
        <v>0.0</v>
      </c>
      <c r="BA72" s="5">
        <v>2.0</v>
      </c>
      <c r="BB72" s="5">
        <v>2.0</v>
      </c>
      <c r="BC72" s="5">
        <v>1.0</v>
      </c>
      <c r="BD72" s="5">
        <v>0.0</v>
      </c>
      <c r="BE72" s="5">
        <v>1.0</v>
      </c>
      <c r="BF72" s="5">
        <v>0.0</v>
      </c>
      <c r="BG72" s="5">
        <v>0.0</v>
      </c>
      <c r="BH72" s="5" t="s">
        <v>60</v>
      </c>
      <c r="BI72" s="5" t="s">
        <v>61</v>
      </c>
      <c r="BJ72" s="5" t="s">
        <v>90</v>
      </c>
      <c r="BK72" s="5">
        <v>23.0</v>
      </c>
      <c r="BL72" s="5">
        <f>VLOOKUP('Base V0'!BL72,'DE PARAS'!BL:EC,70,FALSE)</f>
        <v>1</v>
      </c>
      <c r="BM72" s="5">
        <f>VLOOKUP('Base V0'!BM72,'DE PARAS'!BM:ED,70,FALSE)</f>
        <v>4</v>
      </c>
      <c r="BN72" s="5">
        <v>1.1999992837E10</v>
      </c>
      <c r="BO72" s="5" t="s">
        <v>570</v>
      </c>
      <c r="BP72" s="13">
        <f>VLOOKUP('Base V0'!BP72,'Classificação Criterio Brasil'!X:Y,2,FALSE)</f>
        <v>3</v>
      </c>
    </row>
    <row r="73" ht="15.75" customHeight="1">
      <c r="A73" s="9">
        <v>45431.510796875</v>
      </c>
      <c r="B73" s="5" t="s">
        <v>43</v>
      </c>
      <c r="C73" s="5">
        <f>VLOOKUP('Base V0'!C73,'DE PARAS'!C:BT,70,FALSE)</f>
        <v>4</v>
      </c>
      <c r="D73" s="5" t="s">
        <v>43</v>
      </c>
      <c r="E73" s="5">
        <f>COUNTIF('Base V0'!$E73,"*"&amp;Contem!A$2&amp;"*")</f>
        <v>0</v>
      </c>
      <c r="F73" s="5">
        <f>COUNTIF('Base V0'!$E73,"*"&amp;Contem!B$2&amp;"*")</f>
        <v>0</v>
      </c>
      <c r="G73" s="5">
        <f>COUNTIF('Base V0'!$E73,"*"&amp;Contem!C$2&amp;"*")</f>
        <v>1</v>
      </c>
      <c r="H73" s="5">
        <f>COUNTIF('Base V0'!$E73,"*"&amp;Contem!D$2&amp;"*")</f>
        <v>0</v>
      </c>
      <c r="I73" s="5">
        <f>VLOOKUP('Base V0'!I73,'DE PARAS'!I:BZ,70,FALSE)</f>
        <v>1</v>
      </c>
      <c r="J73" s="5">
        <f>COUNTIF('Base V0'!$J73,"*"&amp;Contem!G$2&amp;"*")</f>
        <v>1</v>
      </c>
      <c r="K73" s="5">
        <f>COUNTIF('Base V0'!$J73,"*"&amp;Contem!H$2&amp;"*")</f>
        <v>0</v>
      </c>
      <c r="L73" s="5">
        <f>COUNTIF('Base V0'!$J73,"*"&amp;Contem!I$2&amp;"*")</f>
        <v>0</v>
      </c>
      <c r="M73" s="5">
        <f>COUNTIF('Base V0'!$J73,"*"&amp;Contem!J$2&amp;"*")</f>
        <v>0</v>
      </c>
      <c r="N73" s="5">
        <f>COUNTIF('Base V0'!$J73,"*"&amp;Contem!K$2&amp;"*")</f>
        <v>0</v>
      </c>
      <c r="O73" s="5">
        <f>COUNTIF('Base V0'!$J73,"*"&amp;Contem!L$2&amp;"*")</f>
        <v>1</v>
      </c>
      <c r="P73" s="5">
        <f>VLOOKUP('Base V0'!P73,'DE PARAS'!P:CG,70,FALSE)</f>
        <v>12</v>
      </c>
      <c r="Q73" s="5">
        <f>IFERROR(VLOOKUP('Base V0'!Q73,'DE PARAS'!Q:CH,70,FALSE),99)</f>
        <v>99</v>
      </c>
      <c r="R73" s="5">
        <f>IFERROR(VLOOKUP('Base V0'!R73,'DE PARAS'!R:CI,70,FALSE),99)</f>
        <v>99</v>
      </c>
      <c r="S73" s="5">
        <v>3.0</v>
      </c>
      <c r="T73" s="5">
        <v>3.0</v>
      </c>
      <c r="U73" s="5">
        <v>4.0</v>
      </c>
      <c r="V73" s="5">
        <v>4.0</v>
      </c>
      <c r="W73" s="5">
        <f>VLOOKUP('Base V0'!W73,'DE PARAS'!W:CN,70,FALSE)</f>
        <v>3</v>
      </c>
      <c r="X73" s="5">
        <f>VLOOKUP('Base V0'!X73,'DE PARAS'!X:CO,70,FALSE)</f>
        <v>12</v>
      </c>
      <c r="Y73" s="5">
        <f>IFERROR(VLOOKUP('Base V0'!Y73,'DE PARAS'!Y:CP,70,FALSE),99)</f>
        <v>13</v>
      </c>
      <c r="Z73" s="5">
        <f>IFERROR(VLOOKUP('Base V0'!Z73,'DE PARAS'!Z:CQ,70,FALSE),99)</f>
        <v>99</v>
      </c>
      <c r="AA73" s="5">
        <f>VLOOKUP('Base V0'!AA73,'DE PARAS'!AA:CR,70,FALSE)</f>
        <v>3</v>
      </c>
      <c r="AB73" s="5">
        <f>VLOOKUP('Base V0'!AB73,'DE PARAS'!AB:CS,70,FALSE)</f>
        <v>1</v>
      </c>
      <c r="AC73" s="5">
        <f>VLOOKUP('Base V0'!AC73,'DE PARAS'!AC:CT,70,FALSE)</f>
        <v>10</v>
      </c>
      <c r="AD73" s="5">
        <f>IFERROR(VLOOKUP('Base V0'!AD73,'DE PARAS'!AD:CU,70,FALSE),99)</f>
        <v>99</v>
      </c>
      <c r="AE73" s="5">
        <f>IFERROR(VLOOKUP('Base V0'!AE73,'DE PARAS'!AE:CV,70,FALSE),99)</f>
        <v>99</v>
      </c>
      <c r="AF73" s="5">
        <v>3.0</v>
      </c>
      <c r="AG73" s="5">
        <v>3.0</v>
      </c>
      <c r="AH73" s="5">
        <v>4.0</v>
      </c>
      <c r="AI73" s="5">
        <v>5.0</v>
      </c>
      <c r="AJ73" s="5">
        <v>4.0</v>
      </c>
      <c r="AK73" s="5">
        <f>VLOOKUP('Base V0'!AK73,'DE PARAS'!AK:DB,70,FALSE)</f>
        <v>2</v>
      </c>
      <c r="AL73" s="5">
        <f>VLOOKUP('Base V0'!AL73,'DE PARAS'!AL:DC,70,FALSE)</f>
        <v>6</v>
      </c>
      <c r="AM73" s="5">
        <f>IFERROR(VLOOKUP('Base V0'!AM73,'DE PARAS'!AM:DD,70,FALSE),99)</f>
        <v>99</v>
      </c>
      <c r="AN73" s="5">
        <f>IFERROR(VLOOKUP('Base V0'!AN73,'DE PARAS'!AN:DE,70,FALSE),99)</f>
        <v>99</v>
      </c>
      <c r="AO73" s="5">
        <f>VLOOKUP('Base V0'!AO73,'DE PARAS'!AO:DF,70,FALSE)</f>
        <v>5</v>
      </c>
      <c r="AP73" s="5">
        <f>VLOOKUP('Base V0'!AP73,'DE PARAS'!AP:DG,70,FALSE)</f>
        <v>9</v>
      </c>
      <c r="AQ73" s="5">
        <f>IFERROR(VLOOKUP('Base V0'!AQ73,'DE PARAS'!AQ:DH,70,FALSE),99)</f>
        <v>4</v>
      </c>
      <c r="AR73" s="5">
        <f>VLOOKUP('Base V0'!AR73,'DE PARAS'!AR:DI,70,FALSE)</f>
        <v>4</v>
      </c>
      <c r="AS73" s="5">
        <f>VLOOKUP('Base V0'!AS73,'DE PARAS'!AS:DJ,70,FALSE)</f>
        <v>1</v>
      </c>
      <c r="AT73" s="5">
        <f>IFERROR(VLOOKUP('Base V0'!AT73,'DE PARAS'!AT:DK,70,FALSE),99)</f>
        <v>99</v>
      </c>
      <c r="AU73" s="5">
        <f>IFERROR(VLOOKUP('Base V0'!AU73,'DE PARAS'!AU:DL,70,FALSE),99)</f>
        <v>99</v>
      </c>
      <c r="AV73" s="5">
        <v>2.0</v>
      </c>
      <c r="AW73" s="5">
        <v>0.0</v>
      </c>
      <c r="AX73" s="5">
        <v>1.0</v>
      </c>
      <c r="AY73" s="5">
        <v>1.0</v>
      </c>
      <c r="AZ73" s="5">
        <v>1.0</v>
      </c>
      <c r="BA73" s="5">
        <v>1.0</v>
      </c>
      <c r="BB73" s="5">
        <v>0.0</v>
      </c>
      <c r="BC73" s="5">
        <v>1.0</v>
      </c>
      <c r="BD73" s="5">
        <v>1.0</v>
      </c>
      <c r="BE73" s="5">
        <v>1.0</v>
      </c>
      <c r="BF73" s="5">
        <v>0.0</v>
      </c>
      <c r="BG73" s="5">
        <v>0.0</v>
      </c>
      <c r="BH73" s="5" t="s">
        <v>78</v>
      </c>
      <c r="BI73" s="5" t="s">
        <v>61</v>
      </c>
      <c r="BJ73" s="5" t="s">
        <v>62</v>
      </c>
      <c r="BK73" s="5">
        <v>43.0</v>
      </c>
      <c r="BL73" s="5">
        <f>VLOOKUP('Base V0'!BL73,'DE PARAS'!BL:EC,70,FALSE)</f>
        <v>2</v>
      </c>
      <c r="BM73" s="5">
        <f>VLOOKUP('Base V0'!BM73,'DE PARAS'!BM:ED,70,FALSE)</f>
        <v>6</v>
      </c>
      <c r="BN73" s="5">
        <v>1.1943598826E10</v>
      </c>
      <c r="BO73" s="5" t="s">
        <v>578</v>
      </c>
      <c r="BP73" s="13">
        <f>VLOOKUP('Base V0'!BP73,'Classificação Criterio Brasil'!X:Y,2,FALSE)</f>
        <v>3</v>
      </c>
    </row>
    <row r="74" ht="15.75" customHeight="1">
      <c r="A74" s="9">
        <v>45431.51969822917</v>
      </c>
      <c r="B74" s="5" t="s">
        <v>43</v>
      </c>
      <c r="C74" s="5">
        <f>VLOOKUP('Base V0'!C74,'DE PARAS'!C:BT,70,FALSE)</f>
        <v>4</v>
      </c>
      <c r="D74" s="5" t="s">
        <v>43</v>
      </c>
      <c r="E74" s="5">
        <f>COUNTIF('Base V0'!$E74,"*"&amp;Contem!A$2&amp;"*")</f>
        <v>0</v>
      </c>
      <c r="F74" s="5">
        <f>COUNTIF('Base V0'!$E74,"*"&amp;Contem!B$2&amp;"*")</f>
        <v>0</v>
      </c>
      <c r="G74" s="5">
        <f>COUNTIF('Base V0'!$E74,"*"&amp;Contem!C$2&amp;"*")</f>
        <v>1</v>
      </c>
      <c r="H74" s="5">
        <f>COUNTIF('Base V0'!$E74,"*"&amp;Contem!D$2&amp;"*")</f>
        <v>0</v>
      </c>
      <c r="I74" s="5">
        <f>VLOOKUP('Base V0'!I74,'DE PARAS'!I:BZ,70,FALSE)</f>
        <v>1</v>
      </c>
      <c r="J74" s="5">
        <f>COUNTIF('Base V0'!$J74,"*"&amp;Contem!G$2&amp;"*")</f>
        <v>1</v>
      </c>
      <c r="K74" s="5">
        <f>COUNTIF('Base V0'!$J74,"*"&amp;Contem!H$2&amp;"*")</f>
        <v>1</v>
      </c>
      <c r="L74" s="5">
        <f>COUNTIF('Base V0'!$J74,"*"&amp;Contem!I$2&amp;"*")</f>
        <v>1</v>
      </c>
      <c r="M74" s="5">
        <f>COUNTIF('Base V0'!$J74,"*"&amp;Contem!J$2&amp;"*")</f>
        <v>0</v>
      </c>
      <c r="N74" s="5">
        <f>COUNTIF('Base V0'!$J74,"*"&amp;Contem!K$2&amp;"*")</f>
        <v>0</v>
      </c>
      <c r="O74" s="5">
        <f>COUNTIF('Base V0'!$J74,"*"&amp;Contem!L$2&amp;"*")</f>
        <v>0</v>
      </c>
      <c r="P74" s="5">
        <f>VLOOKUP('Base V0'!P74,'DE PARAS'!P:CG,70,FALSE)</f>
        <v>7</v>
      </c>
      <c r="Q74" s="5">
        <f>IFERROR(VLOOKUP('Base V0'!Q74,'DE PARAS'!Q:CH,70,FALSE),99)</f>
        <v>99</v>
      </c>
      <c r="R74" s="5">
        <f>IFERROR(VLOOKUP('Base V0'!R74,'DE PARAS'!R:CI,70,FALSE),99)</f>
        <v>99</v>
      </c>
      <c r="S74" s="5">
        <v>3.0</v>
      </c>
      <c r="T74" s="5">
        <v>2.0</v>
      </c>
      <c r="U74" s="5">
        <v>2.0</v>
      </c>
      <c r="V74" s="5">
        <v>5.0</v>
      </c>
      <c r="W74" s="5">
        <f>VLOOKUP('Base V0'!W74,'DE PARAS'!W:CN,70,FALSE)</f>
        <v>3</v>
      </c>
      <c r="X74" s="5">
        <f>VLOOKUP('Base V0'!X74,'DE PARAS'!X:CO,70,FALSE)</f>
        <v>12</v>
      </c>
      <c r="Y74" s="5">
        <f>IFERROR(VLOOKUP('Base V0'!Y74,'DE PARAS'!Y:CP,70,FALSE),99)</f>
        <v>13</v>
      </c>
      <c r="Z74" s="5">
        <f>IFERROR(VLOOKUP('Base V0'!Z74,'DE PARAS'!Z:CQ,70,FALSE),99)</f>
        <v>99</v>
      </c>
      <c r="AA74" s="5">
        <f>VLOOKUP('Base V0'!AA74,'DE PARAS'!AA:CR,70,FALSE)</f>
        <v>5</v>
      </c>
      <c r="AB74" s="5">
        <f>VLOOKUP('Base V0'!AB74,'DE PARAS'!AB:CS,70,FALSE)</f>
        <v>1</v>
      </c>
      <c r="AC74" s="5">
        <f>VLOOKUP('Base V0'!AC74,'DE PARAS'!AC:CT,70,FALSE)</f>
        <v>3</v>
      </c>
      <c r="AD74" s="5">
        <f>IFERROR(VLOOKUP('Base V0'!AD74,'DE PARAS'!AD:CU,70,FALSE),99)</f>
        <v>99</v>
      </c>
      <c r="AE74" s="5">
        <f>IFERROR(VLOOKUP('Base V0'!AE74,'DE PARAS'!AE:CV,70,FALSE),99)</f>
        <v>99</v>
      </c>
      <c r="AF74" s="5">
        <v>4.0</v>
      </c>
      <c r="AG74" s="5">
        <v>3.0</v>
      </c>
      <c r="AH74" s="5">
        <v>5.0</v>
      </c>
      <c r="AI74" s="5">
        <v>4.0</v>
      </c>
      <c r="AJ74" s="5">
        <v>2.0</v>
      </c>
      <c r="AK74" s="5">
        <f>VLOOKUP('Base V0'!AK74,'DE PARAS'!AK:DB,70,FALSE)</f>
        <v>2</v>
      </c>
      <c r="AL74" s="5">
        <f>VLOOKUP('Base V0'!AL74,'DE PARAS'!AL:DC,70,FALSE)</f>
        <v>9</v>
      </c>
      <c r="AM74" s="5">
        <f>IFERROR(VLOOKUP('Base V0'!AM74,'DE PARAS'!AM:DD,70,FALSE),99)</f>
        <v>99</v>
      </c>
      <c r="AN74" s="5">
        <f>IFERROR(VLOOKUP('Base V0'!AN74,'DE PARAS'!AN:DE,70,FALSE),99)</f>
        <v>99</v>
      </c>
      <c r="AO74" s="5">
        <f>VLOOKUP('Base V0'!AO74,'DE PARAS'!AO:DF,70,FALSE)</f>
        <v>5</v>
      </c>
      <c r="AP74" s="5">
        <f>VLOOKUP('Base V0'!AP74,'DE PARAS'!AP:DG,70,FALSE)</f>
        <v>12</v>
      </c>
      <c r="AQ74" s="5">
        <f>IFERROR(VLOOKUP('Base V0'!AQ74,'DE PARAS'!AQ:DH,70,FALSE),99)</f>
        <v>4</v>
      </c>
      <c r="AR74" s="5">
        <f>VLOOKUP('Base V0'!AR74,'DE PARAS'!AR:DI,70,FALSE)</f>
        <v>4</v>
      </c>
      <c r="AS74" s="5">
        <f>VLOOKUP('Base V0'!AS74,'DE PARAS'!AS:DJ,70,FALSE)</f>
        <v>14</v>
      </c>
      <c r="AT74" s="5">
        <f>IFERROR(VLOOKUP('Base V0'!AT74,'DE PARAS'!AT:DK,70,FALSE),99)</f>
        <v>99</v>
      </c>
      <c r="AU74" s="5">
        <f>IFERROR(VLOOKUP('Base V0'!AU74,'DE PARAS'!AU:DL,70,FALSE),99)</f>
        <v>99</v>
      </c>
      <c r="AV74" s="5">
        <v>2.0</v>
      </c>
      <c r="AW74" s="5">
        <v>0.0</v>
      </c>
      <c r="AX74" s="5">
        <v>0.0</v>
      </c>
      <c r="AY74" s="5">
        <v>3.0</v>
      </c>
      <c r="AZ74" s="5">
        <v>0.0</v>
      </c>
      <c r="BA74" s="5">
        <v>1.0</v>
      </c>
      <c r="BB74" s="5">
        <v>1.0</v>
      </c>
      <c r="BC74" s="5">
        <v>1.0</v>
      </c>
      <c r="BD74" s="5">
        <v>1.0</v>
      </c>
      <c r="BE74" s="5">
        <v>1.0</v>
      </c>
      <c r="BF74" s="5">
        <v>0.0</v>
      </c>
      <c r="BG74" s="5">
        <v>0.0</v>
      </c>
      <c r="BH74" s="5" t="s">
        <v>60</v>
      </c>
      <c r="BI74" s="5" t="s">
        <v>61</v>
      </c>
      <c r="BJ74" s="5" t="s">
        <v>62</v>
      </c>
      <c r="BK74" s="5">
        <v>61.0</v>
      </c>
      <c r="BL74" s="5">
        <f>VLOOKUP('Base V0'!BL74,'DE PARAS'!BL:EC,70,FALSE)</f>
        <v>1</v>
      </c>
      <c r="BM74" s="5">
        <f>VLOOKUP('Base V0'!BM74,'DE PARAS'!BM:ED,70,FALSE)</f>
        <v>6</v>
      </c>
      <c r="BN74" s="5">
        <v>1.1987613354E10</v>
      </c>
      <c r="BO74" s="5" t="s">
        <v>586</v>
      </c>
      <c r="BP74" s="13">
        <f>VLOOKUP('Base V0'!BP74,'Classificação Criterio Brasil'!X:Y,2,FALSE)</f>
        <v>3</v>
      </c>
    </row>
    <row r="75" ht="15.75" customHeight="1">
      <c r="A75" s="9">
        <v>45431.530691203705</v>
      </c>
      <c r="B75" s="5" t="s">
        <v>43</v>
      </c>
      <c r="C75" s="5">
        <f>VLOOKUP('Base V0'!C75,'DE PARAS'!C:BT,70,FALSE)</f>
        <v>1</v>
      </c>
      <c r="D75" s="5" t="s">
        <v>43</v>
      </c>
      <c r="E75" s="5">
        <f>COUNTIF('Base V0'!$E75,"*"&amp;Contem!A$2&amp;"*")</f>
        <v>1</v>
      </c>
      <c r="F75" s="5">
        <f>COUNTIF('Base V0'!$E75,"*"&amp;Contem!B$2&amp;"*")</f>
        <v>0</v>
      </c>
      <c r="G75" s="5">
        <f>COUNTIF('Base V0'!$E75,"*"&amp;Contem!C$2&amp;"*")</f>
        <v>0</v>
      </c>
      <c r="H75" s="5">
        <f>COUNTIF('Base V0'!$E75,"*"&amp;Contem!D$2&amp;"*")</f>
        <v>0</v>
      </c>
      <c r="I75" s="5">
        <f>VLOOKUP('Base V0'!I75,'DE PARAS'!I:BZ,70,FALSE)</f>
        <v>1</v>
      </c>
      <c r="J75" s="5">
        <f>COUNTIF('Base V0'!$J75,"*"&amp;Contem!G$2&amp;"*")</f>
        <v>1</v>
      </c>
      <c r="K75" s="5">
        <f>COUNTIF('Base V0'!$J75,"*"&amp;Contem!H$2&amp;"*")</f>
        <v>1</v>
      </c>
      <c r="L75" s="5">
        <f>COUNTIF('Base V0'!$J75,"*"&amp;Contem!I$2&amp;"*")</f>
        <v>0</v>
      </c>
      <c r="M75" s="5">
        <f>COUNTIF('Base V0'!$J75,"*"&amp;Contem!J$2&amp;"*")</f>
        <v>1</v>
      </c>
      <c r="N75" s="5">
        <f>COUNTIF('Base V0'!$J75,"*"&amp;Contem!K$2&amp;"*")</f>
        <v>0</v>
      </c>
      <c r="O75" s="5">
        <f>COUNTIF('Base V0'!$J75,"*"&amp;Contem!L$2&amp;"*")</f>
        <v>0</v>
      </c>
      <c r="P75" s="5">
        <f>VLOOKUP('Base V0'!P75,'DE PARAS'!P:CG,70,FALSE)</f>
        <v>20</v>
      </c>
      <c r="Q75" s="5">
        <f>IFERROR(VLOOKUP('Base V0'!Q75,'DE PARAS'!Q:CH,70,FALSE),99)</f>
        <v>99</v>
      </c>
      <c r="R75" s="5">
        <f>IFERROR(VLOOKUP('Base V0'!R75,'DE PARAS'!R:CI,70,FALSE),99)</f>
        <v>99</v>
      </c>
      <c r="S75" s="5">
        <v>3.0</v>
      </c>
      <c r="T75" s="5">
        <v>4.0</v>
      </c>
      <c r="U75" s="5">
        <v>5.0</v>
      </c>
      <c r="V75" s="5">
        <v>4.0</v>
      </c>
      <c r="W75" s="5">
        <f>VLOOKUP('Base V0'!W75,'DE PARAS'!W:CN,70,FALSE)</f>
        <v>3</v>
      </c>
      <c r="X75" s="5">
        <f>VLOOKUP('Base V0'!X75,'DE PARAS'!X:CO,70,FALSE)</f>
        <v>3</v>
      </c>
      <c r="Y75" s="5">
        <f>IFERROR(VLOOKUP('Base V0'!Y75,'DE PARAS'!Y:CP,70,FALSE),99)</f>
        <v>99</v>
      </c>
      <c r="Z75" s="5">
        <f>IFERROR(VLOOKUP('Base V0'!Z75,'DE PARAS'!Z:CQ,70,FALSE),99)</f>
        <v>99</v>
      </c>
      <c r="AA75" s="5">
        <f>VLOOKUP('Base V0'!AA75,'DE PARAS'!AA:CR,70,FALSE)</f>
        <v>5</v>
      </c>
      <c r="AB75" s="5">
        <f>VLOOKUP('Base V0'!AB75,'DE PARAS'!AB:CS,70,FALSE)</f>
        <v>5</v>
      </c>
      <c r="AC75" s="5">
        <f>VLOOKUP('Base V0'!AC75,'DE PARAS'!AC:CT,70,FALSE)</f>
        <v>2</v>
      </c>
      <c r="AD75" s="5">
        <f>IFERROR(VLOOKUP('Base V0'!AD75,'DE PARAS'!AD:CU,70,FALSE),99)</f>
        <v>1</v>
      </c>
      <c r="AE75" s="5">
        <f>IFERROR(VLOOKUP('Base V0'!AE75,'DE PARAS'!AE:CV,70,FALSE),99)</f>
        <v>99</v>
      </c>
      <c r="AF75" s="5">
        <v>4.0</v>
      </c>
      <c r="AG75" s="5">
        <v>4.0</v>
      </c>
      <c r="AH75" s="5">
        <v>5.0</v>
      </c>
      <c r="AI75" s="5">
        <v>4.0</v>
      </c>
      <c r="AJ75" s="5">
        <v>4.0</v>
      </c>
      <c r="AK75" s="5">
        <f>VLOOKUP('Base V0'!AK75,'DE PARAS'!AK:DB,70,FALSE)</f>
        <v>2</v>
      </c>
      <c r="AL75" s="5">
        <f>VLOOKUP('Base V0'!AL75,'DE PARAS'!AL:DC,70,FALSE)</f>
        <v>16</v>
      </c>
      <c r="AM75" s="5">
        <f>IFERROR(VLOOKUP('Base V0'!AM75,'DE PARAS'!AM:DD,70,FALSE),99)</f>
        <v>99</v>
      </c>
      <c r="AN75" s="5">
        <f>IFERROR(VLOOKUP('Base V0'!AN75,'DE PARAS'!AN:DE,70,FALSE),99)</f>
        <v>99</v>
      </c>
      <c r="AO75" s="5">
        <f>VLOOKUP('Base V0'!AO75,'DE PARAS'!AO:DF,70,FALSE)</f>
        <v>5</v>
      </c>
      <c r="AP75" s="5">
        <f>VLOOKUP('Base V0'!AP75,'DE PARAS'!AP:DG,70,FALSE)</f>
        <v>12</v>
      </c>
      <c r="AQ75" s="5">
        <f>IFERROR(VLOOKUP('Base V0'!AQ75,'DE PARAS'!AQ:DH,70,FALSE),99)</f>
        <v>99</v>
      </c>
      <c r="AR75" s="5">
        <f>VLOOKUP('Base V0'!AR75,'DE PARAS'!AR:DI,70,FALSE)</f>
        <v>5</v>
      </c>
      <c r="AS75" s="5">
        <f>VLOOKUP('Base V0'!AS75,'DE PARAS'!AS:DJ,70,FALSE)</f>
        <v>14</v>
      </c>
      <c r="AT75" s="5">
        <f>IFERROR(VLOOKUP('Base V0'!AT75,'DE PARAS'!AT:DK,70,FALSE),99)</f>
        <v>99</v>
      </c>
      <c r="AU75" s="5">
        <f>IFERROR(VLOOKUP('Base V0'!AU75,'DE PARAS'!AU:DL,70,FALSE),99)</f>
        <v>8</v>
      </c>
      <c r="AV75" s="5">
        <v>1.0</v>
      </c>
      <c r="AW75" s="5">
        <v>1.0</v>
      </c>
      <c r="AX75" s="5">
        <v>1.0</v>
      </c>
      <c r="AY75" s="5">
        <v>1.0</v>
      </c>
      <c r="AZ75" s="5">
        <v>0.0</v>
      </c>
      <c r="BA75" s="5">
        <v>1.0</v>
      </c>
      <c r="BB75" s="5">
        <v>1.0</v>
      </c>
      <c r="BC75" s="5">
        <v>1.0</v>
      </c>
      <c r="BD75" s="5">
        <v>0.0</v>
      </c>
      <c r="BE75" s="5">
        <v>1.0</v>
      </c>
      <c r="BF75" s="5">
        <v>0.0</v>
      </c>
      <c r="BG75" s="5">
        <v>0.0</v>
      </c>
      <c r="BH75" s="5" t="s">
        <v>60</v>
      </c>
      <c r="BI75" s="5" t="s">
        <v>61</v>
      </c>
      <c r="BJ75" s="5" t="s">
        <v>155</v>
      </c>
      <c r="BK75" s="5">
        <v>22.0</v>
      </c>
      <c r="BL75" s="5">
        <f>VLOOKUP('Base V0'!BL75,'DE PARAS'!BL:EC,70,FALSE)</f>
        <v>1</v>
      </c>
      <c r="BM75" s="5">
        <f>VLOOKUP('Base V0'!BM75,'DE PARAS'!BM:ED,70,FALSE)</f>
        <v>4</v>
      </c>
      <c r="BN75" s="5">
        <v>1.1943741253E10</v>
      </c>
      <c r="BO75" s="5" t="s">
        <v>595</v>
      </c>
      <c r="BP75" s="13">
        <f>VLOOKUP('Base V0'!BP75,'Classificação Criterio Brasil'!X:Y,2,FALSE)</f>
        <v>2</v>
      </c>
    </row>
    <row r="76" ht="15.75" customHeight="1">
      <c r="A76" s="9">
        <v>45431.536936006945</v>
      </c>
      <c r="B76" s="5" t="s">
        <v>43</v>
      </c>
      <c r="C76" s="5">
        <f>VLOOKUP('Base V0'!C76,'DE PARAS'!C:BT,70,FALSE)</f>
        <v>1</v>
      </c>
      <c r="D76" s="5" t="s">
        <v>43</v>
      </c>
      <c r="E76" s="5">
        <f>COUNTIF('Base V0'!$E76,"*"&amp;Contem!A$2&amp;"*")</f>
        <v>1</v>
      </c>
      <c r="F76" s="5">
        <f>COUNTIF('Base V0'!$E76,"*"&amp;Contem!B$2&amp;"*")</f>
        <v>0</v>
      </c>
      <c r="G76" s="5">
        <f>COUNTIF('Base V0'!$E76,"*"&amp;Contem!C$2&amp;"*")</f>
        <v>0</v>
      </c>
      <c r="H76" s="5">
        <f>COUNTIF('Base V0'!$E76,"*"&amp;Contem!D$2&amp;"*")</f>
        <v>0</v>
      </c>
      <c r="I76" s="5">
        <f>VLOOKUP('Base V0'!I76,'DE PARAS'!I:BZ,70,FALSE)</f>
        <v>1</v>
      </c>
      <c r="J76" s="5">
        <f>COUNTIF('Base V0'!$J76,"*"&amp;Contem!G$2&amp;"*")</f>
        <v>0</v>
      </c>
      <c r="K76" s="5">
        <f>COUNTIF('Base V0'!$J76,"*"&amp;Contem!H$2&amp;"*")</f>
        <v>1</v>
      </c>
      <c r="L76" s="5">
        <f>COUNTIF('Base V0'!$J76,"*"&amp;Contem!I$2&amp;"*")</f>
        <v>0</v>
      </c>
      <c r="M76" s="5">
        <f>COUNTIF('Base V0'!$J76,"*"&amp;Contem!J$2&amp;"*")</f>
        <v>0</v>
      </c>
      <c r="N76" s="5">
        <f>COUNTIF('Base V0'!$J76,"*"&amp;Contem!K$2&amp;"*")</f>
        <v>0</v>
      </c>
      <c r="O76" s="5">
        <f>COUNTIF('Base V0'!$J76,"*"&amp;Contem!L$2&amp;"*")</f>
        <v>0</v>
      </c>
      <c r="P76" s="5">
        <f>VLOOKUP('Base V0'!P76,'DE PARAS'!P:CG,70,FALSE)</f>
        <v>17</v>
      </c>
      <c r="Q76" s="5">
        <f>IFERROR(VLOOKUP('Base V0'!Q76,'DE PARAS'!Q:CH,70,FALSE),99)</f>
        <v>99</v>
      </c>
      <c r="R76" s="5">
        <f>IFERROR(VLOOKUP('Base V0'!R76,'DE PARAS'!R:CI,70,FALSE),99)</f>
        <v>99</v>
      </c>
      <c r="S76" s="5">
        <v>3.0</v>
      </c>
      <c r="T76" s="5">
        <v>2.0</v>
      </c>
      <c r="U76" s="5">
        <v>3.0</v>
      </c>
      <c r="V76" s="5">
        <v>3.0</v>
      </c>
      <c r="W76" s="5">
        <f>VLOOKUP('Base V0'!W76,'DE PARAS'!W:CN,70,FALSE)</f>
        <v>3</v>
      </c>
      <c r="X76" s="5">
        <f>VLOOKUP('Base V0'!X76,'DE PARAS'!X:CO,70,FALSE)</f>
        <v>12</v>
      </c>
      <c r="Y76" s="5">
        <f>IFERROR(VLOOKUP('Base V0'!Y76,'DE PARAS'!Y:CP,70,FALSE),99)</f>
        <v>13</v>
      </c>
      <c r="Z76" s="5">
        <f>IFERROR(VLOOKUP('Base V0'!Z76,'DE PARAS'!Z:CQ,70,FALSE),99)</f>
        <v>4</v>
      </c>
      <c r="AA76" s="5">
        <f>VLOOKUP('Base V0'!AA76,'DE PARAS'!AA:CR,70,FALSE)</f>
        <v>5</v>
      </c>
      <c r="AB76" s="5">
        <f>VLOOKUP('Base V0'!AB76,'DE PARAS'!AB:CS,70,FALSE)</f>
        <v>3</v>
      </c>
      <c r="AC76" s="5">
        <f>VLOOKUP('Base V0'!AC76,'DE PARAS'!AC:CT,70,FALSE)</f>
        <v>3</v>
      </c>
      <c r="AD76" s="5">
        <f>IFERROR(VLOOKUP('Base V0'!AD76,'DE PARAS'!AD:CU,70,FALSE),99)</f>
        <v>99</v>
      </c>
      <c r="AE76" s="5">
        <f>IFERROR(VLOOKUP('Base V0'!AE76,'DE PARAS'!AE:CV,70,FALSE),99)</f>
        <v>99</v>
      </c>
      <c r="AF76" s="5">
        <v>2.0</v>
      </c>
      <c r="AG76" s="5">
        <v>4.0</v>
      </c>
      <c r="AH76" s="5">
        <v>5.0</v>
      </c>
      <c r="AI76" s="5">
        <v>3.0</v>
      </c>
      <c r="AJ76" s="5">
        <v>3.0</v>
      </c>
      <c r="AK76" s="5">
        <f>VLOOKUP('Base V0'!AK76,'DE PARAS'!AK:DB,70,FALSE)</f>
        <v>2</v>
      </c>
      <c r="AL76" s="5">
        <f>VLOOKUP('Base V0'!AL76,'DE PARAS'!AL:DC,70,FALSE)</f>
        <v>6</v>
      </c>
      <c r="AM76" s="5">
        <f>IFERROR(VLOOKUP('Base V0'!AM76,'DE PARAS'!AM:DD,70,FALSE),99)</f>
        <v>9</v>
      </c>
      <c r="AN76" s="5">
        <f>IFERROR(VLOOKUP('Base V0'!AN76,'DE PARAS'!AN:DE,70,FALSE),99)</f>
        <v>99</v>
      </c>
      <c r="AO76" s="5">
        <f>VLOOKUP('Base V0'!AO76,'DE PARAS'!AO:DF,70,FALSE)</f>
        <v>3</v>
      </c>
      <c r="AP76" s="5">
        <f>VLOOKUP('Base V0'!AP76,'DE PARAS'!AP:DG,70,FALSE)</f>
        <v>1</v>
      </c>
      <c r="AQ76" s="5">
        <f>IFERROR(VLOOKUP('Base V0'!AQ76,'DE PARAS'!AQ:DH,70,FALSE),99)</f>
        <v>99</v>
      </c>
      <c r="AR76" s="5">
        <f>VLOOKUP('Base V0'!AR76,'DE PARAS'!AR:DI,70,FALSE)</f>
        <v>4</v>
      </c>
      <c r="AS76" s="5">
        <f>VLOOKUP('Base V0'!AS76,'DE PARAS'!AS:DJ,70,FALSE)</f>
        <v>10</v>
      </c>
      <c r="AT76" s="5">
        <f>IFERROR(VLOOKUP('Base V0'!AT76,'DE PARAS'!AT:DK,70,FALSE),99)</f>
        <v>99</v>
      </c>
      <c r="AU76" s="5">
        <f>IFERROR(VLOOKUP('Base V0'!AU76,'DE PARAS'!AU:DL,70,FALSE),99)</f>
        <v>99</v>
      </c>
      <c r="AV76" s="5">
        <v>2.0</v>
      </c>
      <c r="AW76" s="5">
        <v>0.0</v>
      </c>
      <c r="AX76" s="5">
        <v>1.0</v>
      </c>
      <c r="AY76" s="5">
        <v>1.0</v>
      </c>
      <c r="AZ76" s="5">
        <v>0.0</v>
      </c>
      <c r="BA76" s="5">
        <v>1.0</v>
      </c>
      <c r="BB76" s="5">
        <v>1.0</v>
      </c>
      <c r="BC76" s="5">
        <v>1.0</v>
      </c>
      <c r="BD76" s="5">
        <v>0.0</v>
      </c>
      <c r="BE76" s="5">
        <v>1.0</v>
      </c>
      <c r="BF76" s="5">
        <v>0.0</v>
      </c>
      <c r="BG76" s="5">
        <v>0.0</v>
      </c>
      <c r="BH76" s="5" t="s">
        <v>60</v>
      </c>
      <c r="BI76" s="5" t="s">
        <v>61</v>
      </c>
      <c r="BJ76" s="5" t="s">
        <v>62</v>
      </c>
      <c r="BK76" s="5">
        <v>22.0</v>
      </c>
      <c r="BL76" s="5">
        <f>VLOOKUP('Base V0'!BL76,'DE PARAS'!BL:EC,70,FALSE)</f>
        <v>1</v>
      </c>
      <c r="BM76" s="5">
        <f>VLOOKUP('Base V0'!BM76,'DE PARAS'!BM:ED,70,FALSE)</f>
        <v>5</v>
      </c>
      <c r="BN76" s="5">
        <v>1.1942301984E10</v>
      </c>
      <c r="BO76" s="5" t="s">
        <v>603</v>
      </c>
      <c r="BP76" s="13">
        <f>VLOOKUP('Base V0'!BP76,'Classificação Criterio Brasil'!X:Y,2,FALSE)</f>
        <v>3</v>
      </c>
    </row>
    <row r="77" ht="15.75" customHeight="1">
      <c r="A77" s="9">
        <v>45431.61308079861</v>
      </c>
      <c r="B77" s="5" t="s">
        <v>43</v>
      </c>
      <c r="C77" s="5">
        <f>VLOOKUP('Base V0'!C77,'DE PARAS'!C:BT,70,FALSE)</f>
        <v>4</v>
      </c>
      <c r="D77" s="5" t="s">
        <v>43</v>
      </c>
      <c r="E77" s="5">
        <f>COUNTIF('Base V0'!$E77,"*"&amp;Contem!A$2&amp;"*")</f>
        <v>0</v>
      </c>
      <c r="F77" s="5">
        <f>COUNTIF('Base V0'!$E77,"*"&amp;Contem!B$2&amp;"*")</f>
        <v>0</v>
      </c>
      <c r="G77" s="5">
        <f>COUNTIF('Base V0'!$E77,"*"&amp;Contem!C$2&amp;"*")</f>
        <v>1</v>
      </c>
      <c r="H77" s="5">
        <f>COUNTIF('Base V0'!$E77,"*"&amp;Contem!D$2&amp;"*")</f>
        <v>0</v>
      </c>
      <c r="I77" s="5">
        <f>VLOOKUP('Base V0'!I77,'DE PARAS'!I:BZ,70,FALSE)</f>
        <v>1</v>
      </c>
      <c r="J77" s="5">
        <f>COUNTIF('Base V0'!$J77,"*"&amp;Contem!G$2&amp;"*")</f>
        <v>0</v>
      </c>
      <c r="K77" s="5">
        <f>COUNTIF('Base V0'!$J77,"*"&amp;Contem!H$2&amp;"*")</f>
        <v>0</v>
      </c>
      <c r="L77" s="5">
        <f>COUNTIF('Base V0'!$J77,"*"&amp;Contem!I$2&amp;"*")</f>
        <v>0</v>
      </c>
      <c r="M77" s="5">
        <f>COUNTIF('Base V0'!$J77,"*"&amp;Contem!J$2&amp;"*")</f>
        <v>0</v>
      </c>
      <c r="N77" s="5">
        <f>COUNTIF('Base V0'!$J77,"*"&amp;Contem!K$2&amp;"*")</f>
        <v>1</v>
      </c>
      <c r="O77" s="5">
        <f>COUNTIF('Base V0'!$J77,"*"&amp;Contem!L$2&amp;"*")</f>
        <v>0</v>
      </c>
      <c r="P77" s="5">
        <f>VLOOKUP('Base V0'!P77,'DE PARAS'!P:CG,70,FALSE)</f>
        <v>12</v>
      </c>
      <c r="Q77" s="5">
        <f>IFERROR(VLOOKUP('Base V0'!Q77,'DE PARAS'!Q:CH,70,FALSE),99)</f>
        <v>99</v>
      </c>
      <c r="R77" s="5">
        <f>IFERROR(VLOOKUP('Base V0'!R77,'DE PARAS'!R:CI,70,FALSE),99)</f>
        <v>99</v>
      </c>
      <c r="S77" s="5">
        <v>4.0</v>
      </c>
      <c r="T77" s="5">
        <v>5.0</v>
      </c>
      <c r="U77" s="5">
        <v>4.0</v>
      </c>
      <c r="V77" s="5">
        <v>4.0</v>
      </c>
      <c r="W77" s="5">
        <f>VLOOKUP('Base V0'!W77,'DE PARAS'!W:CN,70,FALSE)</f>
        <v>2</v>
      </c>
      <c r="X77" s="5">
        <f>VLOOKUP('Base V0'!X77,'DE PARAS'!X:CO,70,FALSE)</f>
        <v>5</v>
      </c>
      <c r="Y77" s="5">
        <f>IFERROR(VLOOKUP('Base V0'!Y77,'DE PARAS'!Y:CP,70,FALSE),99)</f>
        <v>99</v>
      </c>
      <c r="Z77" s="5">
        <f>IFERROR(VLOOKUP('Base V0'!Z77,'DE PARAS'!Z:CQ,70,FALSE),99)</f>
        <v>99</v>
      </c>
      <c r="AA77" s="5">
        <f>VLOOKUP('Base V0'!AA77,'DE PARAS'!AA:CR,70,FALSE)</f>
        <v>4</v>
      </c>
      <c r="AB77" s="5">
        <f>VLOOKUP('Base V0'!AB77,'DE PARAS'!AB:CS,70,FALSE)</f>
        <v>4</v>
      </c>
      <c r="AC77" s="5">
        <f>VLOOKUP('Base V0'!AC77,'DE PARAS'!AC:CT,70,FALSE)</f>
        <v>12</v>
      </c>
      <c r="AD77" s="5">
        <f>IFERROR(VLOOKUP('Base V0'!AD77,'DE PARAS'!AD:CU,70,FALSE),99)</f>
        <v>99</v>
      </c>
      <c r="AE77" s="5">
        <f>IFERROR(VLOOKUP('Base V0'!AE77,'DE PARAS'!AE:CV,70,FALSE),99)</f>
        <v>99</v>
      </c>
      <c r="AF77" s="5">
        <v>4.0</v>
      </c>
      <c r="AG77" s="5">
        <v>4.0</v>
      </c>
      <c r="AH77" s="5">
        <v>4.0</v>
      </c>
      <c r="AI77" s="5">
        <v>4.0</v>
      </c>
      <c r="AJ77" s="5">
        <v>3.0</v>
      </c>
      <c r="AK77" s="5">
        <f>VLOOKUP('Base V0'!AK77,'DE PARAS'!AK:DB,70,FALSE)</f>
        <v>1</v>
      </c>
      <c r="AL77" s="5">
        <f>VLOOKUP('Base V0'!AL77,'DE PARAS'!AL:DC,70,FALSE)</f>
        <v>10</v>
      </c>
      <c r="AM77" s="5">
        <f>IFERROR(VLOOKUP('Base V0'!AM77,'DE PARAS'!AM:DD,70,FALSE),99)</f>
        <v>99</v>
      </c>
      <c r="AN77" s="5">
        <f>IFERROR(VLOOKUP('Base V0'!AN77,'DE PARAS'!AN:DE,70,FALSE),99)</f>
        <v>99</v>
      </c>
      <c r="AO77" s="5">
        <f>VLOOKUP('Base V0'!AO77,'DE PARAS'!AO:DF,70,FALSE)</f>
        <v>2</v>
      </c>
      <c r="AP77" s="5">
        <f>VLOOKUP('Base V0'!AP77,'DE PARAS'!AP:DG,70,FALSE)</f>
        <v>1</v>
      </c>
      <c r="AQ77" s="5">
        <f>IFERROR(VLOOKUP('Base V0'!AQ77,'DE PARAS'!AQ:DH,70,FALSE),99)</f>
        <v>99</v>
      </c>
      <c r="AR77" s="5">
        <f>VLOOKUP('Base V0'!AR77,'DE PARAS'!AR:DI,70,FALSE)</f>
        <v>3</v>
      </c>
      <c r="AS77" s="5">
        <f>VLOOKUP('Base V0'!AS77,'DE PARAS'!AS:DJ,70,FALSE)</f>
        <v>12</v>
      </c>
      <c r="AT77" s="5">
        <f>IFERROR(VLOOKUP('Base V0'!AT77,'DE PARAS'!AT:DK,70,FALSE),99)</f>
        <v>99</v>
      </c>
      <c r="AU77" s="5">
        <f>IFERROR(VLOOKUP('Base V0'!AU77,'DE PARAS'!AU:DL,70,FALSE),99)</f>
        <v>99</v>
      </c>
      <c r="AV77" s="5">
        <v>2.0</v>
      </c>
      <c r="AW77" s="5">
        <v>3.0</v>
      </c>
      <c r="AX77" s="5">
        <v>1.0</v>
      </c>
      <c r="AY77" s="5">
        <v>2.0</v>
      </c>
      <c r="AZ77" s="5">
        <v>0.0</v>
      </c>
      <c r="BA77" s="5">
        <v>1.0</v>
      </c>
      <c r="BB77" s="5">
        <v>0.0</v>
      </c>
      <c r="BC77" s="5">
        <v>1.0</v>
      </c>
      <c r="BD77" s="5">
        <v>0.0</v>
      </c>
      <c r="BE77" s="5">
        <v>1.0</v>
      </c>
      <c r="BF77" s="5">
        <v>1.0</v>
      </c>
      <c r="BG77" s="5">
        <v>0.0</v>
      </c>
      <c r="BH77" s="5" t="s">
        <v>60</v>
      </c>
      <c r="BI77" s="5" t="s">
        <v>61</v>
      </c>
      <c r="BJ77" s="5" t="s">
        <v>336</v>
      </c>
      <c r="BK77" s="5">
        <v>53.0</v>
      </c>
      <c r="BL77" s="5">
        <f>VLOOKUP('Base V0'!BL77,'DE PARAS'!BL:EC,70,FALSE)</f>
        <v>2</v>
      </c>
      <c r="BM77" s="5">
        <f>VLOOKUP('Base V0'!BM77,'DE PARAS'!BM:ED,70,FALSE)</f>
        <v>2</v>
      </c>
      <c r="BN77" s="5">
        <v>1.197586368E10</v>
      </c>
      <c r="BO77" s="5" t="s">
        <v>611</v>
      </c>
      <c r="BP77" s="13">
        <f>VLOOKUP('Base V0'!BP77,'Classificação Criterio Brasil'!X:Y,2,FALSE)</f>
        <v>4</v>
      </c>
    </row>
    <row r="78" ht="15.75" customHeight="1">
      <c r="A78" s="9">
        <v>45431.66917121528</v>
      </c>
      <c r="B78" s="5" t="s">
        <v>43</v>
      </c>
      <c r="C78" s="5">
        <f>VLOOKUP('Base V0'!C78,'DE PARAS'!C:BT,70,FALSE)</f>
        <v>2</v>
      </c>
      <c r="D78" s="5" t="s">
        <v>43</v>
      </c>
      <c r="E78" s="5">
        <f>COUNTIF('Base V0'!$E78,"*"&amp;Contem!A$2&amp;"*")</f>
        <v>1</v>
      </c>
      <c r="F78" s="5">
        <f>COUNTIF('Base V0'!$E78,"*"&amp;Contem!B$2&amp;"*")</f>
        <v>0</v>
      </c>
      <c r="G78" s="5">
        <f>COUNTIF('Base V0'!$E78,"*"&amp;Contem!C$2&amp;"*")</f>
        <v>0</v>
      </c>
      <c r="H78" s="5">
        <f>COUNTIF('Base V0'!$E78,"*"&amp;Contem!D$2&amp;"*")</f>
        <v>0</v>
      </c>
      <c r="I78" s="5">
        <f>VLOOKUP('Base V0'!I78,'DE PARAS'!I:BZ,70,FALSE)</f>
        <v>2</v>
      </c>
      <c r="J78" s="5">
        <f>COUNTIF('Base V0'!$J78,"*"&amp;Contem!G$2&amp;"*")</f>
        <v>1</v>
      </c>
      <c r="K78" s="5">
        <f>COUNTIF('Base V0'!$J78,"*"&amp;Contem!H$2&amp;"*")</f>
        <v>0</v>
      </c>
      <c r="L78" s="5">
        <f>COUNTIF('Base V0'!$J78,"*"&amp;Contem!I$2&amp;"*")</f>
        <v>0</v>
      </c>
      <c r="M78" s="5">
        <f>COUNTIF('Base V0'!$J78,"*"&amp;Contem!J$2&amp;"*")</f>
        <v>0</v>
      </c>
      <c r="N78" s="5">
        <f>COUNTIF('Base V0'!$J78,"*"&amp;Contem!K$2&amp;"*")</f>
        <v>0</v>
      </c>
      <c r="O78" s="5">
        <f>COUNTIF('Base V0'!$J78,"*"&amp;Contem!L$2&amp;"*")</f>
        <v>0</v>
      </c>
      <c r="P78" s="5">
        <f>VLOOKUP('Base V0'!P78,'DE PARAS'!P:CG,70,FALSE)</f>
        <v>9</v>
      </c>
      <c r="Q78" s="5">
        <f>IFERROR(VLOOKUP('Base V0'!Q78,'DE PARAS'!Q:CH,70,FALSE),99)</f>
        <v>99</v>
      </c>
      <c r="R78" s="5">
        <f>IFERROR(VLOOKUP('Base V0'!R78,'DE PARAS'!R:CI,70,FALSE),99)</f>
        <v>99</v>
      </c>
      <c r="S78" s="5">
        <v>3.0</v>
      </c>
      <c r="T78" s="5">
        <v>2.0</v>
      </c>
      <c r="U78" s="5">
        <v>4.0</v>
      </c>
      <c r="V78" s="5">
        <v>2.0</v>
      </c>
      <c r="W78" s="5">
        <f>VLOOKUP('Base V0'!W78,'DE PARAS'!W:CN,70,FALSE)</f>
        <v>3</v>
      </c>
      <c r="X78" s="5">
        <f>VLOOKUP('Base V0'!X78,'DE PARAS'!X:CO,70,FALSE)</f>
        <v>1</v>
      </c>
      <c r="Y78" s="5">
        <f>IFERROR(VLOOKUP('Base V0'!Y78,'DE PARAS'!Y:CP,70,FALSE),99)</f>
        <v>99</v>
      </c>
      <c r="Z78" s="5">
        <f>IFERROR(VLOOKUP('Base V0'!Z78,'DE PARAS'!Z:CQ,70,FALSE),99)</f>
        <v>99</v>
      </c>
      <c r="AA78" s="5">
        <f>VLOOKUP('Base V0'!AA78,'DE PARAS'!AA:CR,70,FALSE)</f>
        <v>4</v>
      </c>
      <c r="AB78" s="5">
        <f>VLOOKUP('Base V0'!AB78,'DE PARAS'!AB:CS,70,FALSE)</f>
        <v>2</v>
      </c>
      <c r="AC78" s="5">
        <f>VLOOKUP('Base V0'!AC78,'DE PARAS'!AC:CT,70,FALSE)</f>
        <v>10</v>
      </c>
      <c r="AD78" s="5">
        <f>IFERROR(VLOOKUP('Base V0'!AD78,'DE PARAS'!AD:CU,70,FALSE),99)</f>
        <v>99</v>
      </c>
      <c r="AE78" s="5">
        <f>IFERROR(VLOOKUP('Base V0'!AE78,'DE PARAS'!AE:CV,70,FALSE),99)</f>
        <v>99</v>
      </c>
      <c r="AF78" s="5">
        <v>4.0</v>
      </c>
      <c r="AG78" s="5">
        <v>4.0</v>
      </c>
      <c r="AH78" s="5">
        <v>4.0</v>
      </c>
      <c r="AI78" s="5">
        <v>3.0</v>
      </c>
      <c r="AJ78" s="5">
        <v>3.0</v>
      </c>
      <c r="AK78" s="5">
        <f>VLOOKUP('Base V0'!AK78,'DE PARAS'!AK:DB,70,FALSE)</f>
        <v>2</v>
      </c>
      <c r="AL78" s="5">
        <f>VLOOKUP('Base V0'!AL78,'DE PARAS'!AL:DC,70,FALSE)</f>
        <v>21</v>
      </c>
      <c r="AM78" s="5">
        <f>IFERROR(VLOOKUP('Base V0'!AM78,'DE PARAS'!AM:DD,70,FALSE),99)</f>
        <v>99</v>
      </c>
      <c r="AN78" s="5">
        <f>IFERROR(VLOOKUP('Base V0'!AN78,'DE PARAS'!AN:DE,70,FALSE),99)</f>
        <v>99</v>
      </c>
      <c r="AO78" s="5">
        <f>VLOOKUP('Base V0'!AO78,'DE PARAS'!AO:DF,70,FALSE)</f>
        <v>4</v>
      </c>
      <c r="AP78" s="5">
        <f>VLOOKUP('Base V0'!AP78,'DE PARAS'!AP:DG,70,FALSE)</f>
        <v>12</v>
      </c>
      <c r="AQ78" s="5">
        <f>IFERROR(VLOOKUP('Base V0'!AQ78,'DE PARAS'!AQ:DH,70,FALSE),99)</f>
        <v>99</v>
      </c>
      <c r="AR78" s="5">
        <f>VLOOKUP('Base V0'!AR78,'DE PARAS'!AR:DI,70,FALSE)</f>
        <v>4</v>
      </c>
      <c r="AS78" s="5">
        <f>VLOOKUP('Base V0'!AS78,'DE PARAS'!AS:DJ,70,FALSE)</f>
        <v>8</v>
      </c>
      <c r="AT78" s="5">
        <f>IFERROR(VLOOKUP('Base V0'!AT78,'DE PARAS'!AT:DK,70,FALSE),99)</f>
        <v>99</v>
      </c>
      <c r="AU78" s="5">
        <f>IFERROR(VLOOKUP('Base V0'!AU78,'DE PARAS'!AU:DL,70,FALSE),99)</f>
        <v>99</v>
      </c>
      <c r="AV78" s="5">
        <v>3.0</v>
      </c>
      <c r="AW78" s="5">
        <v>1.0</v>
      </c>
      <c r="AX78" s="5">
        <v>2.0</v>
      </c>
      <c r="AY78" s="5">
        <v>3.0</v>
      </c>
      <c r="AZ78" s="5">
        <v>0.0</v>
      </c>
      <c r="BA78" s="5">
        <v>1.0</v>
      </c>
      <c r="BB78" s="5">
        <v>0.0</v>
      </c>
      <c r="BC78" s="5">
        <v>1.0</v>
      </c>
      <c r="BD78" s="5">
        <v>1.0</v>
      </c>
      <c r="BE78" s="5">
        <v>1.0</v>
      </c>
      <c r="BF78" s="5">
        <v>0.0</v>
      </c>
      <c r="BG78" s="5">
        <v>0.0</v>
      </c>
      <c r="BH78" s="5" t="s">
        <v>60</v>
      </c>
      <c r="BI78" s="5" t="s">
        <v>61</v>
      </c>
      <c r="BJ78" s="5" t="s">
        <v>62</v>
      </c>
      <c r="BK78" s="5">
        <v>26.0</v>
      </c>
      <c r="BL78" s="5">
        <f>VLOOKUP('Base V0'!BL78,'DE PARAS'!BL:EC,70,FALSE)</f>
        <v>2</v>
      </c>
      <c r="BM78" s="5">
        <f>VLOOKUP('Base V0'!BM78,'DE PARAS'!BM:ED,70,FALSE)</f>
        <v>6</v>
      </c>
      <c r="BN78" s="5">
        <v>1.1999091672E10</v>
      </c>
      <c r="BO78" s="5" t="s">
        <v>618</v>
      </c>
      <c r="BP78" s="13">
        <f>VLOOKUP('Base V0'!BP78,'Classificação Criterio Brasil'!X:Y,2,FALSE)</f>
        <v>5</v>
      </c>
    </row>
    <row r="79" ht="15.75" customHeight="1">
      <c r="A79" s="9">
        <v>45431.74310180555</v>
      </c>
      <c r="B79" s="5" t="s">
        <v>43</v>
      </c>
      <c r="C79" s="5">
        <f>VLOOKUP('Base V0'!C79,'DE PARAS'!C:BT,70,FALSE)</f>
        <v>2</v>
      </c>
      <c r="D79" s="5" t="s">
        <v>43</v>
      </c>
      <c r="E79" s="5">
        <f>COUNTIF('Base V0'!$E79,"*"&amp;Contem!A$2&amp;"*")</f>
        <v>1</v>
      </c>
      <c r="F79" s="5">
        <f>COUNTIF('Base V0'!$E79,"*"&amp;Contem!B$2&amp;"*")</f>
        <v>0</v>
      </c>
      <c r="G79" s="5">
        <f>COUNTIF('Base V0'!$E79,"*"&amp;Contem!C$2&amp;"*")</f>
        <v>0</v>
      </c>
      <c r="H79" s="5">
        <f>COUNTIF('Base V0'!$E79,"*"&amp;Contem!D$2&amp;"*")</f>
        <v>0</v>
      </c>
      <c r="I79" s="5">
        <f>VLOOKUP('Base V0'!I79,'DE PARAS'!I:BZ,70,FALSE)</f>
        <v>1</v>
      </c>
      <c r="J79" s="5">
        <f>COUNTIF('Base V0'!$J79,"*"&amp;Contem!G$2&amp;"*")</f>
        <v>1</v>
      </c>
      <c r="K79" s="5">
        <f>COUNTIF('Base V0'!$J79,"*"&amp;Contem!H$2&amp;"*")</f>
        <v>1</v>
      </c>
      <c r="L79" s="5">
        <f>COUNTIF('Base V0'!$J79,"*"&amp;Contem!I$2&amp;"*")</f>
        <v>0</v>
      </c>
      <c r="M79" s="5">
        <f>COUNTIF('Base V0'!$J79,"*"&amp;Contem!J$2&amp;"*")</f>
        <v>0</v>
      </c>
      <c r="N79" s="5">
        <f>COUNTIF('Base V0'!$J79,"*"&amp;Contem!K$2&amp;"*")</f>
        <v>0</v>
      </c>
      <c r="O79" s="5">
        <f>COUNTIF('Base V0'!$J79,"*"&amp;Contem!L$2&amp;"*")</f>
        <v>0</v>
      </c>
      <c r="P79" s="5">
        <f>VLOOKUP('Base V0'!P79,'DE PARAS'!P:CG,70,FALSE)</f>
        <v>1</v>
      </c>
      <c r="Q79" s="5">
        <f>IFERROR(VLOOKUP('Base V0'!Q79,'DE PARAS'!Q:CH,70,FALSE),99)</f>
        <v>99</v>
      </c>
      <c r="R79" s="5">
        <f>IFERROR(VLOOKUP('Base V0'!R79,'DE PARAS'!R:CI,70,FALSE),99)</f>
        <v>99</v>
      </c>
      <c r="S79" s="5">
        <v>4.0</v>
      </c>
      <c r="T79" s="5">
        <v>5.0</v>
      </c>
      <c r="U79" s="5">
        <v>5.0</v>
      </c>
      <c r="V79" s="5">
        <v>5.0</v>
      </c>
      <c r="W79" s="5">
        <f>VLOOKUP('Base V0'!W79,'DE PARAS'!W:CN,70,FALSE)</f>
        <v>3</v>
      </c>
      <c r="X79" s="5">
        <f>VLOOKUP('Base V0'!X79,'DE PARAS'!X:CO,70,FALSE)</f>
        <v>4</v>
      </c>
      <c r="Y79" s="5">
        <f>IFERROR(VLOOKUP('Base V0'!Y79,'DE PARAS'!Y:CP,70,FALSE),99)</f>
        <v>99</v>
      </c>
      <c r="Z79" s="5">
        <f>IFERROR(VLOOKUP('Base V0'!Z79,'DE PARAS'!Z:CQ,70,FALSE),99)</f>
        <v>99</v>
      </c>
      <c r="AA79" s="5">
        <f>VLOOKUP('Base V0'!AA79,'DE PARAS'!AA:CR,70,FALSE)</f>
        <v>5</v>
      </c>
      <c r="AB79" s="5">
        <f>VLOOKUP('Base V0'!AB79,'DE PARAS'!AB:CS,70,FALSE)</f>
        <v>4</v>
      </c>
      <c r="AC79" s="5">
        <f>VLOOKUP('Base V0'!AC79,'DE PARAS'!AC:CT,70,FALSE)</f>
        <v>14</v>
      </c>
      <c r="AD79" s="5">
        <f>IFERROR(VLOOKUP('Base V0'!AD79,'DE PARAS'!AD:CU,70,FALSE),99)</f>
        <v>5</v>
      </c>
      <c r="AE79" s="5">
        <f>IFERROR(VLOOKUP('Base V0'!AE79,'DE PARAS'!AE:CV,70,FALSE),99)</f>
        <v>99</v>
      </c>
      <c r="AF79" s="5">
        <v>5.0</v>
      </c>
      <c r="AG79" s="5">
        <v>5.0</v>
      </c>
      <c r="AH79" s="5">
        <v>5.0</v>
      </c>
      <c r="AI79" s="5">
        <v>4.0</v>
      </c>
      <c r="AJ79" s="5">
        <v>4.0</v>
      </c>
      <c r="AK79" s="5">
        <f>VLOOKUP('Base V0'!AK79,'DE PARAS'!AK:DB,70,FALSE)</f>
        <v>2</v>
      </c>
      <c r="AL79" s="5">
        <f>VLOOKUP('Base V0'!AL79,'DE PARAS'!AL:DC,70,FALSE)</f>
        <v>5</v>
      </c>
      <c r="AM79" s="5">
        <f>IFERROR(VLOOKUP('Base V0'!AM79,'DE PARAS'!AM:DD,70,FALSE),99)</f>
        <v>99</v>
      </c>
      <c r="AN79" s="5">
        <f>IFERROR(VLOOKUP('Base V0'!AN79,'DE PARAS'!AN:DE,70,FALSE),99)</f>
        <v>99</v>
      </c>
      <c r="AO79" s="5">
        <f>VLOOKUP('Base V0'!AO79,'DE PARAS'!AO:DF,70,FALSE)</f>
        <v>5</v>
      </c>
      <c r="AP79" s="5">
        <f>VLOOKUP('Base V0'!AP79,'DE PARAS'!AP:DG,70,FALSE)</f>
        <v>10</v>
      </c>
      <c r="AQ79" s="5">
        <f>IFERROR(VLOOKUP('Base V0'!AQ79,'DE PARAS'!AQ:DH,70,FALSE),99)</f>
        <v>99</v>
      </c>
      <c r="AR79" s="5">
        <f>VLOOKUP('Base V0'!AR79,'DE PARAS'!AR:DI,70,FALSE)</f>
        <v>4</v>
      </c>
      <c r="AS79" s="5">
        <f>VLOOKUP('Base V0'!AS79,'DE PARAS'!AS:DJ,70,FALSE)</f>
        <v>10</v>
      </c>
      <c r="AT79" s="5">
        <f>IFERROR(VLOOKUP('Base V0'!AT79,'DE PARAS'!AT:DK,70,FALSE),99)</f>
        <v>99</v>
      </c>
      <c r="AU79" s="5">
        <f>IFERROR(VLOOKUP('Base V0'!AU79,'DE PARAS'!AU:DL,70,FALSE),99)</f>
        <v>99</v>
      </c>
      <c r="AV79" s="5">
        <v>1.0</v>
      </c>
      <c r="AW79" s="5">
        <v>0.0</v>
      </c>
      <c r="AX79" s="5">
        <v>1.0</v>
      </c>
      <c r="AY79" s="5">
        <v>2.0</v>
      </c>
      <c r="AZ79" s="5">
        <v>0.0</v>
      </c>
      <c r="BA79" s="5">
        <v>1.0</v>
      </c>
      <c r="BB79" s="5">
        <v>1.0</v>
      </c>
      <c r="BC79" s="5">
        <v>1.0</v>
      </c>
      <c r="BD79" s="5">
        <v>0.0</v>
      </c>
      <c r="BE79" s="5">
        <v>1.0</v>
      </c>
      <c r="BF79" s="5">
        <v>0.0</v>
      </c>
      <c r="BG79" s="5">
        <v>0.0</v>
      </c>
      <c r="BH79" s="5" t="s">
        <v>60</v>
      </c>
      <c r="BI79" s="5" t="s">
        <v>61</v>
      </c>
      <c r="BJ79" s="5" t="s">
        <v>234</v>
      </c>
      <c r="BK79" s="5">
        <v>25.0</v>
      </c>
      <c r="BL79" s="5">
        <f>VLOOKUP('Base V0'!BL79,'DE PARAS'!BL:EC,70,FALSE)</f>
        <v>1</v>
      </c>
      <c r="BM79" s="5">
        <f>VLOOKUP('Base V0'!BM79,'DE PARAS'!BM:ED,70,FALSE)</f>
        <v>5</v>
      </c>
      <c r="BN79" s="5">
        <v>1.1987043414E10</v>
      </c>
      <c r="BO79" s="5" t="s">
        <v>625</v>
      </c>
      <c r="BP79" s="13">
        <f>VLOOKUP('Base V0'!BP79,'Classificação Criterio Brasil'!X:Y,2,FALSE)</f>
        <v>2</v>
      </c>
    </row>
    <row r="80" ht="15.75" customHeight="1">
      <c r="A80" s="9">
        <v>45432.46176435185</v>
      </c>
      <c r="B80" s="5" t="s">
        <v>43</v>
      </c>
      <c r="C80" s="5">
        <f>VLOOKUP('Base V0'!C80,'DE PARAS'!C:BT,70,FALSE)</f>
        <v>4</v>
      </c>
      <c r="D80" s="5" t="s">
        <v>43</v>
      </c>
      <c r="E80" s="5">
        <f>COUNTIF('Base V0'!$E80,"*"&amp;Contem!A$2&amp;"*")</f>
        <v>0</v>
      </c>
      <c r="F80" s="5">
        <f>COUNTIF('Base V0'!$E80,"*"&amp;Contem!B$2&amp;"*")</f>
        <v>0</v>
      </c>
      <c r="G80" s="5">
        <f>COUNTIF('Base V0'!$E80,"*"&amp;Contem!C$2&amp;"*")</f>
        <v>0</v>
      </c>
      <c r="H80" s="5">
        <f>COUNTIF('Base V0'!$E80,"*"&amp;Contem!D$2&amp;"*")</f>
        <v>1</v>
      </c>
      <c r="I80" s="5">
        <f>VLOOKUP('Base V0'!I80,'DE PARAS'!I:BZ,70,FALSE)</f>
        <v>1</v>
      </c>
      <c r="J80" s="5">
        <f>COUNTIF('Base V0'!$J80,"*"&amp;Contem!G$2&amp;"*")</f>
        <v>0</v>
      </c>
      <c r="K80" s="5">
        <f>COUNTIF('Base V0'!$J80,"*"&amp;Contem!H$2&amp;"*")</f>
        <v>0</v>
      </c>
      <c r="L80" s="5">
        <f>COUNTIF('Base V0'!$J80,"*"&amp;Contem!I$2&amp;"*")</f>
        <v>0</v>
      </c>
      <c r="M80" s="5">
        <f>COUNTIF('Base V0'!$J80,"*"&amp;Contem!J$2&amp;"*")</f>
        <v>0</v>
      </c>
      <c r="N80" s="5">
        <f>COUNTIF('Base V0'!$J80,"*"&amp;Contem!K$2&amp;"*")</f>
        <v>0</v>
      </c>
      <c r="O80" s="5">
        <f>COUNTIF('Base V0'!$J80,"*"&amp;Contem!L$2&amp;"*")</f>
        <v>1</v>
      </c>
      <c r="P80" s="5">
        <f>VLOOKUP('Base V0'!P80,'DE PARAS'!P:CG,70,FALSE)</f>
        <v>4</v>
      </c>
      <c r="Q80" s="5">
        <f>IFERROR(VLOOKUP('Base V0'!Q80,'DE PARAS'!Q:CH,70,FALSE),99)</f>
        <v>99</v>
      </c>
      <c r="R80" s="5">
        <f>IFERROR(VLOOKUP('Base V0'!R80,'DE PARAS'!R:CI,70,FALSE),99)</f>
        <v>99</v>
      </c>
      <c r="S80" s="5">
        <v>3.0</v>
      </c>
      <c r="T80" s="5">
        <v>1.0</v>
      </c>
      <c r="U80" s="5">
        <v>3.0</v>
      </c>
      <c r="V80" s="5">
        <v>3.0</v>
      </c>
      <c r="W80" s="5">
        <f>VLOOKUP('Base V0'!W80,'DE PARAS'!W:CN,70,FALSE)</f>
        <v>3</v>
      </c>
      <c r="X80" s="5">
        <f>VLOOKUP('Base V0'!X80,'DE PARAS'!X:CO,70,FALSE)</f>
        <v>13</v>
      </c>
      <c r="Y80" s="5">
        <f>IFERROR(VLOOKUP('Base V0'!Y80,'DE PARAS'!Y:CP,70,FALSE),99)</f>
        <v>4</v>
      </c>
      <c r="Z80" s="5">
        <f>IFERROR(VLOOKUP('Base V0'!Z80,'DE PARAS'!Z:CQ,70,FALSE),99)</f>
        <v>99</v>
      </c>
      <c r="AA80" s="5">
        <f>VLOOKUP('Base V0'!AA80,'DE PARAS'!AA:CR,70,FALSE)</f>
        <v>4</v>
      </c>
      <c r="AB80" s="5">
        <f>VLOOKUP('Base V0'!AB80,'DE PARAS'!AB:CS,70,FALSE)</f>
        <v>2</v>
      </c>
      <c r="AC80" s="5">
        <f>VLOOKUP('Base V0'!AC80,'DE PARAS'!AC:CT,70,FALSE)</f>
        <v>10</v>
      </c>
      <c r="AD80" s="5">
        <f>IFERROR(VLOOKUP('Base V0'!AD80,'DE PARAS'!AD:CU,70,FALSE),99)</f>
        <v>99</v>
      </c>
      <c r="AE80" s="5">
        <f>IFERROR(VLOOKUP('Base V0'!AE80,'DE PARAS'!AE:CV,70,FALSE),99)</f>
        <v>99</v>
      </c>
      <c r="AF80" s="5">
        <v>4.0</v>
      </c>
      <c r="AG80" s="5">
        <v>3.0</v>
      </c>
      <c r="AH80" s="5">
        <v>4.0</v>
      </c>
      <c r="AI80" s="5">
        <v>3.0</v>
      </c>
      <c r="AJ80" s="5">
        <v>3.0</v>
      </c>
      <c r="AK80" s="5">
        <f>VLOOKUP('Base V0'!AK80,'DE PARAS'!AK:DB,70,FALSE)</f>
        <v>2</v>
      </c>
      <c r="AL80" s="5">
        <f>VLOOKUP('Base V0'!AL80,'DE PARAS'!AL:DC,70,FALSE)</f>
        <v>9</v>
      </c>
      <c r="AM80" s="5">
        <f>IFERROR(VLOOKUP('Base V0'!AM80,'DE PARAS'!AM:DD,70,FALSE),99)</f>
        <v>99</v>
      </c>
      <c r="AN80" s="5">
        <f>IFERROR(VLOOKUP('Base V0'!AN80,'DE PARAS'!AN:DE,70,FALSE),99)</f>
        <v>99</v>
      </c>
      <c r="AO80" s="5">
        <f>VLOOKUP('Base V0'!AO80,'DE PARAS'!AO:DF,70,FALSE)</f>
        <v>5</v>
      </c>
      <c r="AP80" s="5">
        <f>VLOOKUP('Base V0'!AP80,'DE PARAS'!AP:DG,70,FALSE)</f>
        <v>10</v>
      </c>
      <c r="AQ80" s="5">
        <f>IFERROR(VLOOKUP('Base V0'!AQ80,'DE PARAS'!AQ:DH,70,FALSE),99)</f>
        <v>99</v>
      </c>
      <c r="AR80" s="5">
        <f>VLOOKUP('Base V0'!AR80,'DE PARAS'!AR:DI,70,FALSE)</f>
        <v>5</v>
      </c>
      <c r="AS80" s="5">
        <f>VLOOKUP('Base V0'!AS80,'DE PARAS'!AS:DJ,70,FALSE)</f>
        <v>1</v>
      </c>
      <c r="AT80" s="5">
        <f>IFERROR(VLOOKUP('Base V0'!AT80,'DE PARAS'!AT:DK,70,FALSE),99)</f>
        <v>99</v>
      </c>
      <c r="AU80" s="5">
        <f>IFERROR(VLOOKUP('Base V0'!AU80,'DE PARAS'!AU:DL,70,FALSE),99)</f>
        <v>99</v>
      </c>
      <c r="AV80" s="5">
        <v>1.0</v>
      </c>
      <c r="AW80" s="5">
        <v>1.0</v>
      </c>
      <c r="AX80" s="5">
        <v>1.0</v>
      </c>
      <c r="AY80" s="5">
        <v>2.0</v>
      </c>
      <c r="AZ80" s="5">
        <v>0.0</v>
      </c>
      <c r="BA80" s="5">
        <v>1.0</v>
      </c>
      <c r="BB80" s="5">
        <v>1.0</v>
      </c>
      <c r="BC80" s="5">
        <v>1.0</v>
      </c>
      <c r="BD80" s="5">
        <v>1.0</v>
      </c>
      <c r="BE80" s="5">
        <v>1.0</v>
      </c>
      <c r="BF80" s="5">
        <v>2.0</v>
      </c>
      <c r="BG80" s="5">
        <v>1.0</v>
      </c>
      <c r="BH80" s="5" t="s">
        <v>60</v>
      </c>
      <c r="BI80" s="5" t="s">
        <v>61</v>
      </c>
      <c r="BJ80" s="5" t="s">
        <v>62</v>
      </c>
      <c r="BK80" s="5">
        <v>37.0</v>
      </c>
      <c r="BL80" s="5">
        <f>VLOOKUP('Base V0'!BL80,'DE PARAS'!BL:EC,70,FALSE)</f>
        <v>1</v>
      </c>
      <c r="BM80" s="5">
        <f>VLOOKUP('Base V0'!BM80,'DE PARAS'!BM:ED,70,FALSE)</f>
        <v>6</v>
      </c>
      <c r="BN80" s="5">
        <v>1.1985947613E10</v>
      </c>
      <c r="BO80" s="5" t="s">
        <v>633</v>
      </c>
      <c r="BP80" s="13">
        <f>VLOOKUP('Base V0'!BP80,'Classificação Criterio Brasil'!X:Y,2,FALSE)</f>
        <v>4</v>
      </c>
    </row>
    <row r="81" ht="15.75" customHeight="1">
      <c r="A81" s="9">
        <v>45432.46578270833</v>
      </c>
      <c r="B81" s="5" t="s">
        <v>43</v>
      </c>
      <c r="C81" s="5">
        <f>VLOOKUP('Base V0'!C81,'DE PARAS'!C:BT,70,FALSE)</f>
        <v>4</v>
      </c>
      <c r="D81" s="5" t="s">
        <v>43</v>
      </c>
      <c r="E81" s="5">
        <f>COUNTIF('Base V0'!$E81,"*"&amp;Contem!A$2&amp;"*")</f>
        <v>0</v>
      </c>
      <c r="F81" s="5">
        <f>COUNTIF('Base V0'!$E81,"*"&amp;Contem!B$2&amp;"*")</f>
        <v>0</v>
      </c>
      <c r="G81" s="5">
        <f>COUNTIF('Base V0'!$E81,"*"&amp;Contem!C$2&amp;"*")</f>
        <v>0</v>
      </c>
      <c r="H81" s="5">
        <f>COUNTIF('Base V0'!$E81,"*"&amp;Contem!D$2&amp;"*")</f>
        <v>1</v>
      </c>
      <c r="I81" s="5">
        <f>VLOOKUP('Base V0'!I81,'DE PARAS'!I:BZ,70,FALSE)</f>
        <v>1</v>
      </c>
      <c r="J81" s="5">
        <f>COUNTIF('Base V0'!$J81,"*"&amp;Contem!G$2&amp;"*")</f>
        <v>1</v>
      </c>
      <c r="K81" s="5">
        <f>COUNTIF('Base V0'!$J81,"*"&amp;Contem!H$2&amp;"*")</f>
        <v>0</v>
      </c>
      <c r="L81" s="5">
        <f>COUNTIF('Base V0'!$J81,"*"&amp;Contem!I$2&amp;"*")</f>
        <v>0</v>
      </c>
      <c r="M81" s="5">
        <f>COUNTIF('Base V0'!$J81,"*"&amp;Contem!J$2&amp;"*")</f>
        <v>0</v>
      </c>
      <c r="N81" s="5">
        <f>COUNTIF('Base V0'!$J81,"*"&amp;Contem!K$2&amp;"*")</f>
        <v>0</v>
      </c>
      <c r="O81" s="5">
        <f>COUNTIF('Base V0'!$J81,"*"&amp;Contem!L$2&amp;"*")</f>
        <v>0</v>
      </c>
      <c r="P81" s="5">
        <f>VLOOKUP('Base V0'!P81,'DE PARAS'!P:CG,70,FALSE)</f>
        <v>4</v>
      </c>
      <c r="Q81" s="5">
        <f>IFERROR(VLOOKUP('Base V0'!Q81,'DE PARAS'!Q:CH,70,FALSE),99)</f>
        <v>99</v>
      </c>
      <c r="R81" s="5">
        <f>IFERROR(VLOOKUP('Base V0'!R81,'DE PARAS'!R:CI,70,FALSE),99)</f>
        <v>99</v>
      </c>
      <c r="S81" s="5">
        <v>4.0</v>
      </c>
      <c r="T81" s="5">
        <v>5.0</v>
      </c>
      <c r="U81" s="5">
        <v>1.0</v>
      </c>
      <c r="V81" s="5">
        <v>1.0</v>
      </c>
      <c r="W81" s="5">
        <f>VLOOKUP('Base V0'!W81,'DE PARAS'!W:CN,70,FALSE)</f>
        <v>1</v>
      </c>
      <c r="X81" s="5">
        <f>VLOOKUP('Base V0'!X81,'DE PARAS'!X:CO,70,FALSE)</f>
        <v>8</v>
      </c>
      <c r="Y81" s="5">
        <f>IFERROR(VLOOKUP('Base V0'!Y81,'DE PARAS'!Y:CP,70,FALSE),99)</f>
        <v>99</v>
      </c>
      <c r="Z81" s="5">
        <f>IFERROR(VLOOKUP('Base V0'!Z81,'DE PARAS'!Z:CQ,70,FALSE),99)</f>
        <v>99</v>
      </c>
      <c r="AA81" s="5">
        <f>VLOOKUP('Base V0'!AA81,'DE PARAS'!AA:CR,70,FALSE)</f>
        <v>1</v>
      </c>
      <c r="AB81" s="5">
        <f>VLOOKUP('Base V0'!AB81,'DE PARAS'!AB:CS,70,FALSE)</f>
        <v>3</v>
      </c>
      <c r="AC81" s="5">
        <f>VLOOKUP('Base V0'!AC81,'DE PARAS'!AC:CT,70,FALSE)</f>
        <v>3</v>
      </c>
      <c r="AD81" s="5">
        <f>IFERROR(VLOOKUP('Base V0'!AD81,'DE PARAS'!AD:CU,70,FALSE),99)</f>
        <v>99</v>
      </c>
      <c r="AE81" s="5">
        <f>IFERROR(VLOOKUP('Base V0'!AE81,'DE PARAS'!AE:CV,70,FALSE),99)</f>
        <v>99</v>
      </c>
      <c r="AF81" s="5">
        <v>5.0</v>
      </c>
      <c r="AG81" s="5">
        <v>5.0</v>
      </c>
      <c r="AH81" s="5">
        <v>5.0</v>
      </c>
      <c r="AI81" s="5">
        <v>3.0</v>
      </c>
      <c r="AJ81" s="5">
        <v>4.0</v>
      </c>
      <c r="AK81" s="5">
        <f>VLOOKUP('Base V0'!AK81,'DE PARAS'!AK:DB,70,FALSE)</f>
        <v>1</v>
      </c>
      <c r="AL81" s="5">
        <f>VLOOKUP('Base V0'!AL81,'DE PARAS'!AL:DC,70,FALSE)</f>
        <v>17</v>
      </c>
      <c r="AM81" s="5">
        <f>IFERROR(VLOOKUP('Base V0'!AM81,'DE PARAS'!AM:DD,70,FALSE),99)</f>
        <v>99</v>
      </c>
      <c r="AN81" s="5">
        <f>IFERROR(VLOOKUP('Base V0'!AN81,'DE PARAS'!AN:DE,70,FALSE),99)</f>
        <v>99</v>
      </c>
      <c r="AO81" s="5">
        <f>VLOOKUP('Base V0'!AO81,'DE PARAS'!AO:DF,70,FALSE)</f>
        <v>4</v>
      </c>
      <c r="AP81" s="5">
        <f>VLOOKUP('Base V0'!AP81,'DE PARAS'!AP:DG,70,FALSE)</f>
        <v>12</v>
      </c>
      <c r="AQ81" s="5">
        <f>IFERROR(VLOOKUP('Base V0'!AQ81,'DE PARAS'!AQ:DH,70,FALSE),99)</f>
        <v>99</v>
      </c>
      <c r="AR81" s="5">
        <f>VLOOKUP('Base V0'!AR81,'DE PARAS'!AR:DI,70,FALSE)</f>
        <v>3</v>
      </c>
      <c r="AS81" s="5">
        <f>VLOOKUP('Base V0'!AS81,'DE PARAS'!AS:DJ,70,FALSE)</f>
        <v>1</v>
      </c>
      <c r="AT81" s="5">
        <f>IFERROR(VLOOKUP('Base V0'!AT81,'DE PARAS'!AT:DK,70,FALSE),99)</f>
        <v>99</v>
      </c>
      <c r="AU81" s="5">
        <f>IFERROR(VLOOKUP('Base V0'!AU81,'DE PARAS'!AU:DL,70,FALSE),99)</f>
        <v>99</v>
      </c>
      <c r="AV81" s="5">
        <v>2.0</v>
      </c>
      <c r="AW81" s="5">
        <v>1.0</v>
      </c>
      <c r="AX81" s="5">
        <v>2.0</v>
      </c>
      <c r="AY81" s="5">
        <v>2.0</v>
      </c>
      <c r="AZ81" s="5">
        <v>2.0</v>
      </c>
      <c r="BA81" s="5">
        <v>2.0</v>
      </c>
      <c r="BB81" s="5">
        <v>1.0</v>
      </c>
      <c r="BC81" s="5">
        <v>1.0</v>
      </c>
      <c r="BD81" s="5">
        <v>1.0</v>
      </c>
      <c r="BE81" s="5">
        <v>1.0</v>
      </c>
      <c r="BF81" s="5">
        <v>0.0</v>
      </c>
      <c r="BG81" s="5">
        <v>1.0</v>
      </c>
      <c r="BH81" s="5" t="s">
        <v>60</v>
      </c>
      <c r="BI81" s="5" t="s">
        <v>61</v>
      </c>
      <c r="BJ81" s="5" t="s">
        <v>62</v>
      </c>
      <c r="BK81" s="5">
        <v>42.0</v>
      </c>
      <c r="BL81" s="5">
        <f>VLOOKUP('Base V0'!BL81,'DE PARAS'!BL:EC,70,FALSE)</f>
        <v>1</v>
      </c>
      <c r="BM81" s="5">
        <f>VLOOKUP('Base V0'!BM81,'DE PARAS'!BM:ED,70,FALSE)</f>
        <v>6</v>
      </c>
      <c r="BN81" s="5">
        <v>1.1957771938E10</v>
      </c>
      <c r="BO81" s="5" t="s">
        <v>639</v>
      </c>
      <c r="BP81" s="13">
        <f>VLOOKUP('Base V0'!BP81,'Classificação Criterio Brasil'!X:Y,2,FALSE)</f>
        <v>5</v>
      </c>
    </row>
    <row r="82" ht="15.75" customHeight="1">
      <c r="A82" s="9">
        <v>45432.92556260417</v>
      </c>
      <c r="B82" s="5" t="s">
        <v>43</v>
      </c>
      <c r="C82" s="5">
        <f>VLOOKUP('Base V0'!C82,'DE PARAS'!C:BT,70,FALSE)</f>
        <v>1</v>
      </c>
      <c r="D82" s="5" t="s">
        <v>43</v>
      </c>
      <c r="E82" s="5">
        <f>COUNTIF('Base V0'!$E82,"*"&amp;Contem!A$2&amp;"*")</f>
        <v>0</v>
      </c>
      <c r="F82" s="5">
        <f>COUNTIF('Base V0'!$E82,"*"&amp;Contem!B$2&amp;"*")</f>
        <v>0</v>
      </c>
      <c r="G82" s="5">
        <f>COUNTIF('Base V0'!$E82,"*"&amp;Contem!C$2&amp;"*")</f>
        <v>0</v>
      </c>
      <c r="H82" s="5">
        <f>COUNTIF('Base V0'!$E82,"*"&amp;Contem!D$2&amp;"*")</f>
        <v>1</v>
      </c>
      <c r="I82" s="5">
        <f>VLOOKUP('Base V0'!I82,'DE PARAS'!I:BZ,70,FALSE)</f>
        <v>1</v>
      </c>
      <c r="J82" s="5">
        <f>COUNTIF('Base V0'!$J82,"*"&amp;Contem!G$2&amp;"*")</f>
        <v>1</v>
      </c>
      <c r="K82" s="5">
        <f>COUNTIF('Base V0'!$J82,"*"&amp;Contem!H$2&amp;"*")</f>
        <v>0</v>
      </c>
      <c r="L82" s="5">
        <f>COUNTIF('Base V0'!$J82,"*"&amp;Contem!I$2&amp;"*")</f>
        <v>0</v>
      </c>
      <c r="M82" s="5">
        <f>COUNTIF('Base V0'!$J82,"*"&amp;Contem!J$2&amp;"*")</f>
        <v>0</v>
      </c>
      <c r="N82" s="5">
        <f>COUNTIF('Base V0'!$J82,"*"&amp;Contem!K$2&amp;"*")</f>
        <v>0</v>
      </c>
      <c r="O82" s="5">
        <f>COUNTIF('Base V0'!$J82,"*"&amp;Contem!L$2&amp;"*")</f>
        <v>0</v>
      </c>
      <c r="P82" s="5">
        <f>VLOOKUP('Base V0'!P82,'DE PARAS'!P:CG,70,FALSE)</f>
        <v>12</v>
      </c>
      <c r="Q82" s="5">
        <f>IFERROR(VLOOKUP('Base V0'!Q82,'DE PARAS'!Q:CH,70,FALSE),99)</f>
        <v>99</v>
      </c>
      <c r="R82" s="5">
        <f>IFERROR(VLOOKUP('Base V0'!R82,'DE PARAS'!R:CI,70,FALSE),99)</f>
        <v>99</v>
      </c>
      <c r="S82" s="5">
        <v>5.0</v>
      </c>
      <c r="T82" s="5">
        <v>3.0</v>
      </c>
      <c r="U82" s="5">
        <v>5.0</v>
      </c>
      <c r="V82" s="5">
        <v>5.0</v>
      </c>
      <c r="W82" s="5">
        <f>VLOOKUP('Base V0'!W82,'DE PARAS'!W:CN,70,FALSE)</f>
        <v>1</v>
      </c>
      <c r="X82" s="5">
        <f>VLOOKUP('Base V0'!X82,'DE PARAS'!X:CO,70,FALSE)</f>
        <v>8</v>
      </c>
      <c r="Y82" s="5">
        <f>IFERROR(VLOOKUP('Base V0'!Y82,'DE PARAS'!Y:CP,70,FALSE),99)</f>
        <v>99</v>
      </c>
      <c r="Z82" s="5">
        <f>IFERROR(VLOOKUP('Base V0'!Z82,'DE PARAS'!Z:CQ,70,FALSE),99)</f>
        <v>99</v>
      </c>
      <c r="AA82" s="5">
        <f>VLOOKUP('Base V0'!AA82,'DE PARAS'!AA:CR,70,FALSE)</f>
        <v>3</v>
      </c>
      <c r="AB82" s="5">
        <f>VLOOKUP('Base V0'!AB82,'DE PARAS'!AB:CS,70,FALSE)</f>
        <v>2</v>
      </c>
      <c r="AC82" s="5">
        <f>VLOOKUP('Base V0'!AC82,'DE PARAS'!AC:CT,70,FALSE)</f>
        <v>10</v>
      </c>
      <c r="AD82" s="5">
        <f>IFERROR(VLOOKUP('Base V0'!AD82,'DE PARAS'!AD:CU,70,FALSE),99)</f>
        <v>99</v>
      </c>
      <c r="AE82" s="5">
        <f>IFERROR(VLOOKUP('Base V0'!AE82,'DE PARAS'!AE:CV,70,FALSE),99)</f>
        <v>99</v>
      </c>
      <c r="AF82" s="5">
        <v>4.0</v>
      </c>
      <c r="AG82" s="5">
        <v>4.0</v>
      </c>
      <c r="AH82" s="5">
        <v>4.0</v>
      </c>
      <c r="AI82" s="5">
        <v>4.0</v>
      </c>
      <c r="AJ82" s="5">
        <v>3.0</v>
      </c>
      <c r="AK82" s="5">
        <f>VLOOKUP('Base V0'!AK82,'DE PARAS'!AK:DB,70,FALSE)</f>
        <v>1</v>
      </c>
      <c r="AL82" s="5">
        <f>VLOOKUP('Base V0'!AL82,'DE PARAS'!AL:DC,70,FALSE)</f>
        <v>3</v>
      </c>
      <c r="AM82" s="5">
        <f>IFERROR(VLOOKUP('Base V0'!AM82,'DE PARAS'!AM:DD,70,FALSE),99)</f>
        <v>99</v>
      </c>
      <c r="AN82" s="5">
        <f>IFERROR(VLOOKUP('Base V0'!AN82,'DE PARAS'!AN:DE,70,FALSE),99)</f>
        <v>99</v>
      </c>
      <c r="AO82" s="5">
        <f>VLOOKUP('Base V0'!AO82,'DE PARAS'!AO:DF,70,FALSE)</f>
        <v>4</v>
      </c>
      <c r="AP82" s="5">
        <f>VLOOKUP('Base V0'!AP82,'DE PARAS'!AP:DG,70,FALSE)</f>
        <v>6</v>
      </c>
      <c r="AQ82" s="5">
        <f>IFERROR(VLOOKUP('Base V0'!AQ82,'DE PARAS'!AQ:DH,70,FALSE),99)</f>
        <v>99</v>
      </c>
      <c r="AR82" s="5">
        <f>VLOOKUP('Base V0'!AR82,'DE PARAS'!AR:DI,70,FALSE)</f>
        <v>3</v>
      </c>
      <c r="AS82" s="5">
        <f>VLOOKUP('Base V0'!AS82,'DE PARAS'!AS:DJ,70,FALSE)</f>
        <v>1</v>
      </c>
      <c r="AT82" s="5">
        <f>IFERROR(VLOOKUP('Base V0'!AT82,'DE PARAS'!AT:DK,70,FALSE),99)</f>
        <v>99</v>
      </c>
      <c r="AU82" s="5">
        <f>IFERROR(VLOOKUP('Base V0'!AU82,'DE PARAS'!AU:DL,70,FALSE),99)</f>
        <v>99</v>
      </c>
      <c r="AV82" s="5">
        <v>1.0</v>
      </c>
      <c r="AW82" s="5">
        <v>1.0</v>
      </c>
      <c r="AX82" s="5">
        <v>0.0</v>
      </c>
      <c r="AY82" s="5">
        <v>2.0</v>
      </c>
      <c r="AZ82" s="5">
        <v>0.0</v>
      </c>
      <c r="BA82" s="5">
        <v>1.0</v>
      </c>
      <c r="BB82" s="5">
        <v>1.0</v>
      </c>
      <c r="BC82" s="5">
        <v>1.0</v>
      </c>
      <c r="BD82" s="5">
        <v>0.0</v>
      </c>
      <c r="BE82" s="5">
        <v>1.0</v>
      </c>
      <c r="BF82" s="5">
        <v>0.0</v>
      </c>
      <c r="BG82" s="5">
        <v>0.0</v>
      </c>
      <c r="BH82" s="5" t="s">
        <v>60</v>
      </c>
      <c r="BI82" s="5" t="s">
        <v>61</v>
      </c>
      <c r="BJ82" s="5" t="s">
        <v>90</v>
      </c>
      <c r="BK82" s="5">
        <v>24.0</v>
      </c>
      <c r="BL82" s="5">
        <f>VLOOKUP('Base V0'!BL82,'DE PARAS'!BL:EC,70,FALSE)</f>
        <v>2</v>
      </c>
      <c r="BM82" s="5">
        <f>VLOOKUP('Base V0'!BM82,'DE PARAS'!BM:ED,70,FALSE)</f>
        <v>5</v>
      </c>
      <c r="BN82" s="5">
        <v>1.1964776812E10</v>
      </c>
      <c r="BO82" s="5" t="s">
        <v>645</v>
      </c>
      <c r="BP82" s="13">
        <f>VLOOKUP('Base V0'!BP82,'Classificação Criterio Brasil'!X:Y,2,FALSE)</f>
        <v>3</v>
      </c>
    </row>
    <row r="83" ht="15.75" customHeight="1">
      <c r="A83" s="9">
        <v>45434.588073356485</v>
      </c>
      <c r="B83" s="5" t="s">
        <v>43</v>
      </c>
      <c r="C83" s="5">
        <f>VLOOKUP('Base V0'!C83,'DE PARAS'!C:BT,70,FALSE)</f>
        <v>3</v>
      </c>
      <c r="D83" s="5" t="s">
        <v>43</v>
      </c>
      <c r="E83" s="5">
        <f>COUNTIF('Base V0'!$E83,"*"&amp;Contem!A$2&amp;"*")</f>
        <v>0</v>
      </c>
      <c r="F83" s="5">
        <f>COUNTIF('Base V0'!$E83,"*"&amp;Contem!B$2&amp;"*")</f>
        <v>0</v>
      </c>
      <c r="G83" s="5">
        <f>COUNTIF('Base V0'!$E83,"*"&amp;Contem!C$2&amp;"*")</f>
        <v>1</v>
      </c>
      <c r="H83" s="5">
        <f>COUNTIF('Base V0'!$E83,"*"&amp;Contem!D$2&amp;"*")</f>
        <v>0</v>
      </c>
      <c r="I83" s="5">
        <f>VLOOKUP('Base V0'!I83,'DE PARAS'!I:BZ,70,FALSE)</f>
        <v>1</v>
      </c>
      <c r="J83" s="5">
        <f>COUNTIF('Base V0'!$J83,"*"&amp;Contem!G$2&amp;"*")</f>
        <v>1</v>
      </c>
      <c r="K83" s="5">
        <f>COUNTIF('Base V0'!$J83,"*"&amp;Contem!H$2&amp;"*")</f>
        <v>0</v>
      </c>
      <c r="L83" s="5">
        <f>COUNTIF('Base V0'!$J83,"*"&amp;Contem!I$2&amp;"*")</f>
        <v>0</v>
      </c>
      <c r="M83" s="5">
        <f>COUNTIF('Base V0'!$J83,"*"&amp;Contem!J$2&amp;"*")</f>
        <v>0</v>
      </c>
      <c r="N83" s="5">
        <f>COUNTIF('Base V0'!$J83,"*"&amp;Contem!K$2&amp;"*")</f>
        <v>0</v>
      </c>
      <c r="O83" s="5">
        <f>COUNTIF('Base V0'!$J83,"*"&amp;Contem!L$2&amp;"*")</f>
        <v>0</v>
      </c>
      <c r="P83" s="5">
        <f>VLOOKUP('Base V0'!P83,'DE PARAS'!P:CG,70,FALSE)</f>
        <v>12</v>
      </c>
      <c r="Q83" s="5">
        <f>IFERROR(VLOOKUP('Base V0'!Q83,'DE PARAS'!Q:CH,70,FALSE),99)</f>
        <v>99</v>
      </c>
      <c r="R83" s="5">
        <f>IFERROR(VLOOKUP('Base V0'!R83,'DE PARAS'!R:CI,70,FALSE),99)</f>
        <v>99</v>
      </c>
      <c r="S83" s="5">
        <v>1.0</v>
      </c>
      <c r="T83" s="5">
        <v>3.0</v>
      </c>
      <c r="U83" s="5">
        <v>5.0</v>
      </c>
      <c r="V83" s="5">
        <v>2.0</v>
      </c>
      <c r="W83" s="5">
        <f>VLOOKUP('Base V0'!W83,'DE PARAS'!W:CN,70,FALSE)</f>
        <v>2</v>
      </c>
      <c r="X83" s="5">
        <f>VLOOKUP('Base V0'!X83,'DE PARAS'!X:CO,70,FALSE)</f>
        <v>6</v>
      </c>
      <c r="Y83" s="5">
        <f>IFERROR(VLOOKUP('Base V0'!Y83,'DE PARAS'!Y:CP,70,FALSE),99)</f>
        <v>99</v>
      </c>
      <c r="Z83" s="5">
        <f>IFERROR(VLOOKUP('Base V0'!Z83,'DE PARAS'!Z:CQ,70,FALSE),99)</f>
        <v>99</v>
      </c>
      <c r="AA83" s="5">
        <f>VLOOKUP('Base V0'!AA83,'DE PARAS'!AA:CR,70,FALSE)</f>
        <v>3</v>
      </c>
      <c r="AB83" s="5">
        <f>VLOOKUP('Base V0'!AB83,'DE PARAS'!AB:CS,70,FALSE)</f>
        <v>4</v>
      </c>
      <c r="AC83" s="5">
        <f>VLOOKUP('Base V0'!AC83,'DE PARAS'!AC:CT,70,FALSE)</f>
        <v>14</v>
      </c>
      <c r="AD83" s="5">
        <f>IFERROR(VLOOKUP('Base V0'!AD83,'DE PARAS'!AD:CU,70,FALSE),99)</f>
        <v>5</v>
      </c>
      <c r="AE83" s="5">
        <f>IFERROR(VLOOKUP('Base V0'!AE83,'DE PARAS'!AE:CV,70,FALSE),99)</f>
        <v>99</v>
      </c>
      <c r="AF83" s="5">
        <v>3.0</v>
      </c>
      <c r="AG83" s="5">
        <v>3.0</v>
      </c>
      <c r="AH83" s="5">
        <v>3.0</v>
      </c>
      <c r="AI83" s="5">
        <v>3.0</v>
      </c>
      <c r="AJ83" s="5">
        <v>2.0</v>
      </c>
      <c r="AK83" s="5">
        <f>VLOOKUP('Base V0'!AK83,'DE PARAS'!AK:DB,70,FALSE)</f>
        <v>2</v>
      </c>
      <c r="AL83" s="5">
        <f>VLOOKUP('Base V0'!AL83,'DE PARAS'!AL:DC,70,FALSE)</f>
        <v>14</v>
      </c>
      <c r="AM83" s="5">
        <f>IFERROR(VLOOKUP('Base V0'!AM83,'DE PARAS'!AM:DD,70,FALSE),99)</f>
        <v>99</v>
      </c>
      <c r="AN83" s="5">
        <f>IFERROR(VLOOKUP('Base V0'!AN83,'DE PARAS'!AN:DE,70,FALSE),99)</f>
        <v>99</v>
      </c>
      <c r="AO83" s="5">
        <f>VLOOKUP('Base V0'!AO83,'DE PARAS'!AO:DF,70,FALSE)</f>
        <v>4</v>
      </c>
      <c r="AP83" s="5">
        <f>VLOOKUP('Base V0'!AP83,'DE PARAS'!AP:DG,70,FALSE)</f>
        <v>6</v>
      </c>
      <c r="AQ83" s="5">
        <f>IFERROR(VLOOKUP('Base V0'!AQ83,'DE PARAS'!AQ:DH,70,FALSE),99)</f>
        <v>99</v>
      </c>
      <c r="AR83" s="5">
        <f>VLOOKUP('Base V0'!AR83,'DE PARAS'!AR:DI,70,FALSE)</f>
        <v>5</v>
      </c>
      <c r="AS83" s="5">
        <f>VLOOKUP('Base V0'!AS83,'DE PARAS'!AS:DJ,70,FALSE)</f>
        <v>2</v>
      </c>
      <c r="AT83" s="5">
        <f>IFERROR(VLOOKUP('Base V0'!AT83,'DE PARAS'!AT:DK,70,FALSE),99)</f>
        <v>99</v>
      </c>
      <c r="AU83" s="5">
        <f>IFERROR(VLOOKUP('Base V0'!AU83,'DE PARAS'!AU:DL,70,FALSE),99)</f>
        <v>99</v>
      </c>
      <c r="AV83" s="5" t="s">
        <v>59</v>
      </c>
      <c r="AW83" s="5">
        <v>2.0</v>
      </c>
      <c r="AX83" s="5">
        <v>2.0</v>
      </c>
      <c r="AY83" s="5">
        <v>2.0</v>
      </c>
      <c r="AZ83" s="5">
        <v>1.0</v>
      </c>
      <c r="BA83" s="5">
        <v>1.0</v>
      </c>
      <c r="BB83" s="5">
        <v>1.0</v>
      </c>
      <c r="BC83" s="5">
        <v>1.0</v>
      </c>
      <c r="BD83" s="5">
        <v>0.0</v>
      </c>
      <c r="BE83" s="5">
        <v>1.0</v>
      </c>
      <c r="BF83" s="5">
        <v>1.0</v>
      </c>
      <c r="BG83" s="5">
        <v>1.0</v>
      </c>
      <c r="BH83" s="5" t="s">
        <v>60</v>
      </c>
      <c r="BI83" s="5" t="s">
        <v>61</v>
      </c>
      <c r="BJ83" s="5" t="s">
        <v>62</v>
      </c>
      <c r="BK83" s="5">
        <v>34.0</v>
      </c>
      <c r="BL83" s="5">
        <f>VLOOKUP('Base V0'!BL83,'DE PARAS'!BL:EC,70,FALSE)</f>
        <v>2</v>
      </c>
      <c r="BM83" s="5">
        <f>VLOOKUP('Base V0'!BM83,'DE PARAS'!BM:ED,70,FALSE)</f>
        <v>6</v>
      </c>
      <c r="BN83" s="5">
        <v>1.197699831E10</v>
      </c>
      <c r="BO83" s="5" t="s">
        <v>652</v>
      </c>
      <c r="BP83" s="13">
        <f>VLOOKUP('Base V0'!BP83,'Classificação Criterio Brasil'!X:Y,2,FALSE)</f>
        <v>5</v>
      </c>
    </row>
    <row r="84" ht="15.75" customHeight="1">
      <c r="A84" s="9">
        <v>45437.65425554398</v>
      </c>
      <c r="B84" s="5" t="s">
        <v>43</v>
      </c>
      <c r="C84" s="5">
        <f>VLOOKUP('Base V0'!C84,'DE PARAS'!C:BT,70,FALSE)</f>
        <v>2</v>
      </c>
      <c r="D84" s="5" t="s">
        <v>43</v>
      </c>
      <c r="E84" s="5">
        <f>COUNTIF('Base V0'!$E84,"*"&amp;Contem!A$2&amp;"*")</f>
        <v>0</v>
      </c>
      <c r="F84" s="5">
        <f>COUNTIF('Base V0'!$E84,"*"&amp;Contem!B$2&amp;"*")</f>
        <v>0</v>
      </c>
      <c r="G84" s="5">
        <f>COUNTIF('Base V0'!$E84,"*"&amp;Contem!C$2&amp;"*")</f>
        <v>0</v>
      </c>
      <c r="H84" s="5">
        <f>COUNTIF('Base V0'!$E84,"*"&amp;Contem!D$2&amp;"*")</f>
        <v>1</v>
      </c>
      <c r="I84" s="5">
        <f>VLOOKUP('Base V0'!I84,'DE PARAS'!I:BZ,70,FALSE)</f>
        <v>1</v>
      </c>
      <c r="J84" s="5">
        <f>COUNTIF('Base V0'!$J84,"*"&amp;Contem!G$2&amp;"*")</f>
        <v>0</v>
      </c>
      <c r="K84" s="5">
        <f>COUNTIF('Base V0'!$J84,"*"&amp;Contem!H$2&amp;"*")</f>
        <v>0</v>
      </c>
      <c r="L84" s="5">
        <f>COUNTIF('Base V0'!$J84,"*"&amp;Contem!I$2&amp;"*")</f>
        <v>1</v>
      </c>
      <c r="M84" s="5">
        <f>COUNTIF('Base V0'!$J84,"*"&amp;Contem!J$2&amp;"*")</f>
        <v>0</v>
      </c>
      <c r="N84" s="5">
        <f>COUNTIF('Base V0'!$J84,"*"&amp;Contem!K$2&amp;"*")</f>
        <v>0</v>
      </c>
      <c r="O84" s="5">
        <f>COUNTIF('Base V0'!$J84,"*"&amp;Contem!L$2&amp;"*")</f>
        <v>0</v>
      </c>
      <c r="P84" s="5">
        <f>VLOOKUP('Base V0'!P84,'DE PARAS'!P:CG,70,FALSE)</f>
        <v>16</v>
      </c>
      <c r="Q84" s="5">
        <f>IFERROR(VLOOKUP('Base V0'!Q84,'DE PARAS'!Q:CH,70,FALSE),99)</f>
        <v>99</v>
      </c>
      <c r="R84" s="5">
        <f>IFERROR(VLOOKUP('Base V0'!R84,'DE PARAS'!R:CI,70,FALSE),99)</f>
        <v>99</v>
      </c>
      <c r="S84" s="5">
        <v>3.0</v>
      </c>
      <c r="T84" s="5">
        <v>5.0</v>
      </c>
      <c r="U84" s="5">
        <v>5.0</v>
      </c>
      <c r="V84" s="5">
        <v>4.0</v>
      </c>
      <c r="W84" s="5">
        <f>VLOOKUP('Base V0'!W84,'DE PARAS'!W:CN,70,FALSE)</f>
        <v>2</v>
      </c>
      <c r="X84" s="5">
        <f>VLOOKUP('Base V0'!X84,'DE PARAS'!X:CO,70,FALSE)</f>
        <v>11</v>
      </c>
      <c r="Y84" s="5">
        <f>IFERROR(VLOOKUP('Base V0'!Y84,'DE PARAS'!Y:CP,70,FALSE),99)</f>
        <v>99</v>
      </c>
      <c r="Z84" s="5">
        <f>IFERROR(VLOOKUP('Base V0'!Z84,'DE PARAS'!Z:CQ,70,FALSE),99)</f>
        <v>99</v>
      </c>
      <c r="AA84" s="5">
        <f>VLOOKUP('Base V0'!AA84,'DE PARAS'!AA:CR,70,FALSE)</f>
        <v>2</v>
      </c>
      <c r="AB84" s="5">
        <f>VLOOKUP('Base V0'!AB84,'DE PARAS'!AB:CS,70,FALSE)</f>
        <v>4</v>
      </c>
      <c r="AC84" s="5">
        <f>VLOOKUP('Base V0'!AC84,'DE PARAS'!AC:CT,70,FALSE)</f>
        <v>12</v>
      </c>
      <c r="AD84" s="5">
        <f>IFERROR(VLOOKUP('Base V0'!AD84,'DE PARAS'!AD:CU,70,FALSE),99)</f>
        <v>10</v>
      </c>
      <c r="AE84" s="5">
        <f>IFERROR(VLOOKUP('Base V0'!AE84,'DE PARAS'!AE:CV,70,FALSE),99)</f>
        <v>99</v>
      </c>
      <c r="AF84" s="5">
        <v>5.0</v>
      </c>
      <c r="AG84" s="5">
        <v>5.0</v>
      </c>
      <c r="AH84" s="5">
        <v>4.0</v>
      </c>
      <c r="AI84" s="5">
        <v>5.0</v>
      </c>
      <c r="AJ84" s="5">
        <v>5.0</v>
      </c>
      <c r="AK84" s="5">
        <f>VLOOKUP('Base V0'!AK84,'DE PARAS'!AK:DB,70,FALSE)</f>
        <v>2</v>
      </c>
      <c r="AL84" s="5">
        <f>VLOOKUP('Base V0'!AL84,'DE PARAS'!AL:DC,70,FALSE)</f>
        <v>6</v>
      </c>
      <c r="AM84" s="5">
        <f>IFERROR(VLOOKUP('Base V0'!AM84,'DE PARAS'!AM:DD,70,FALSE),99)</f>
        <v>99</v>
      </c>
      <c r="AN84" s="5">
        <f>IFERROR(VLOOKUP('Base V0'!AN84,'DE PARAS'!AN:DE,70,FALSE),99)</f>
        <v>99</v>
      </c>
      <c r="AO84" s="5">
        <f>VLOOKUP('Base V0'!AO84,'DE PARAS'!AO:DF,70,FALSE)</f>
        <v>5</v>
      </c>
      <c r="AP84" s="5">
        <f>VLOOKUP('Base V0'!AP84,'DE PARAS'!AP:DG,70,FALSE)</f>
        <v>6</v>
      </c>
      <c r="AQ84" s="5">
        <f>IFERROR(VLOOKUP('Base V0'!AQ84,'DE PARAS'!AQ:DH,70,FALSE),99)</f>
        <v>99</v>
      </c>
      <c r="AR84" s="5">
        <f>VLOOKUP('Base V0'!AR84,'DE PARAS'!AR:DI,70,FALSE)</f>
        <v>3</v>
      </c>
      <c r="AS84" s="5">
        <f>VLOOKUP('Base V0'!AS84,'DE PARAS'!AS:DJ,70,FALSE)</f>
        <v>5</v>
      </c>
      <c r="AT84" s="5">
        <f>IFERROR(VLOOKUP('Base V0'!AT84,'DE PARAS'!AT:DK,70,FALSE),99)</f>
        <v>99</v>
      </c>
      <c r="AU84" s="5">
        <f>IFERROR(VLOOKUP('Base V0'!AU84,'DE PARAS'!AU:DL,70,FALSE),99)</f>
        <v>99</v>
      </c>
      <c r="AV84" s="5">
        <v>3.0</v>
      </c>
      <c r="AW84" s="5">
        <v>0.0</v>
      </c>
      <c r="AX84" s="5">
        <v>3.0</v>
      </c>
      <c r="AY84" s="5">
        <v>2.0</v>
      </c>
      <c r="AZ84" s="5">
        <v>0.0</v>
      </c>
      <c r="BA84" s="5">
        <v>1.0</v>
      </c>
      <c r="BB84" s="5">
        <v>1.0</v>
      </c>
      <c r="BC84" s="5">
        <v>1.0</v>
      </c>
      <c r="BD84" s="5">
        <v>0.0</v>
      </c>
      <c r="BE84" s="5">
        <v>1.0</v>
      </c>
      <c r="BF84" s="5">
        <v>0.0</v>
      </c>
      <c r="BG84" s="5">
        <v>1.0</v>
      </c>
      <c r="BH84" s="5" t="s">
        <v>60</v>
      </c>
      <c r="BI84" s="5" t="s">
        <v>61</v>
      </c>
      <c r="BJ84" s="5" t="s">
        <v>336</v>
      </c>
      <c r="BK84" s="5">
        <v>20.0</v>
      </c>
      <c r="BL84" s="5">
        <f>VLOOKUP('Base V0'!BL84,'DE PARAS'!BL:EC,70,FALSE)</f>
        <v>1</v>
      </c>
      <c r="BM84" s="5">
        <f>VLOOKUP('Base V0'!BM84,'DE PARAS'!BM:ED,70,FALSE)</f>
        <v>5</v>
      </c>
      <c r="BN84" s="5">
        <v>1.1967194435E10</v>
      </c>
      <c r="BO84" s="5" t="s">
        <v>659</v>
      </c>
      <c r="BP84" s="13">
        <f>VLOOKUP('Base V0'!BP84,'Classificação Criterio Brasil'!X:Y,2,FALSE)</f>
        <v>4</v>
      </c>
    </row>
    <row r="85" ht="15.75" customHeight="1">
      <c r="A85" s="9">
        <v>45437.66103065972</v>
      </c>
      <c r="B85" s="5" t="s">
        <v>43</v>
      </c>
      <c r="C85" s="5">
        <f>VLOOKUP('Base V0'!C85,'DE PARAS'!C:BT,70,FALSE)</f>
        <v>2</v>
      </c>
      <c r="D85" s="5" t="s">
        <v>43</v>
      </c>
      <c r="E85" s="5">
        <f>COUNTIF('Base V0'!$E85,"*"&amp;Contem!A$2&amp;"*")</f>
        <v>0</v>
      </c>
      <c r="F85" s="5">
        <f>COUNTIF('Base V0'!$E85,"*"&amp;Contem!B$2&amp;"*")</f>
        <v>0</v>
      </c>
      <c r="G85" s="5">
        <f>COUNTIF('Base V0'!$E85,"*"&amp;Contem!C$2&amp;"*")</f>
        <v>1</v>
      </c>
      <c r="H85" s="5">
        <f>COUNTIF('Base V0'!$E85,"*"&amp;Contem!D$2&amp;"*")</f>
        <v>0</v>
      </c>
      <c r="I85" s="5">
        <f>VLOOKUP('Base V0'!I85,'DE PARAS'!I:BZ,70,FALSE)</f>
        <v>1</v>
      </c>
      <c r="J85" s="5">
        <f>COUNTIF('Base V0'!$J85,"*"&amp;Contem!G$2&amp;"*")</f>
        <v>1</v>
      </c>
      <c r="K85" s="5">
        <f>COUNTIF('Base V0'!$J85,"*"&amp;Contem!H$2&amp;"*")</f>
        <v>0</v>
      </c>
      <c r="L85" s="5">
        <f>COUNTIF('Base V0'!$J85,"*"&amp;Contem!I$2&amp;"*")</f>
        <v>0</v>
      </c>
      <c r="M85" s="5">
        <f>COUNTIF('Base V0'!$J85,"*"&amp;Contem!J$2&amp;"*")</f>
        <v>0</v>
      </c>
      <c r="N85" s="5">
        <f>COUNTIF('Base V0'!$J85,"*"&amp;Contem!K$2&amp;"*")</f>
        <v>0</v>
      </c>
      <c r="O85" s="5">
        <f>COUNTIF('Base V0'!$J85,"*"&amp;Contem!L$2&amp;"*")</f>
        <v>0</v>
      </c>
      <c r="P85" s="5">
        <f>VLOOKUP('Base V0'!P85,'DE PARAS'!P:CG,70,FALSE)</f>
        <v>12</v>
      </c>
      <c r="Q85" s="5">
        <f>IFERROR(VLOOKUP('Base V0'!Q85,'DE PARAS'!Q:CH,70,FALSE),99)</f>
        <v>99</v>
      </c>
      <c r="R85" s="5">
        <f>IFERROR(VLOOKUP('Base V0'!R85,'DE PARAS'!R:CI,70,FALSE),99)</f>
        <v>99</v>
      </c>
      <c r="S85" s="5">
        <v>4.0</v>
      </c>
      <c r="T85" s="5">
        <v>5.0</v>
      </c>
      <c r="U85" s="5">
        <v>5.0</v>
      </c>
      <c r="V85" s="5">
        <v>4.0</v>
      </c>
      <c r="W85" s="5">
        <f>VLOOKUP('Base V0'!W85,'DE PARAS'!W:CN,70,FALSE)</f>
        <v>3</v>
      </c>
      <c r="X85" s="5">
        <f>VLOOKUP('Base V0'!X85,'DE PARAS'!X:CO,70,FALSE)</f>
        <v>12</v>
      </c>
      <c r="Y85" s="5">
        <f>IFERROR(VLOOKUP('Base V0'!Y85,'DE PARAS'!Y:CP,70,FALSE),99)</f>
        <v>13</v>
      </c>
      <c r="Z85" s="5">
        <f>IFERROR(VLOOKUP('Base V0'!Z85,'DE PARAS'!Z:CQ,70,FALSE),99)</f>
        <v>99</v>
      </c>
      <c r="AA85" s="5">
        <f>VLOOKUP('Base V0'!AA85,'DE PARAS'!AA:CR,70,FALSE)</f>
        <v>5</v>
      </c>
      <c r="AB85" s="5">
        <f>VLOOKUP('Base V0'!AB85,'DE PARAS'!AB:CS,70,FALSE)</f>
        <v>2</v>
      </c>
      <c r="AC85" s="5">
        <f>VLOOKUP('Base V0'!AC85,'DE PARAS'!AC:CT,70,FALSE)</f>
        <v>10</v>
      </c>
      <c r="AD85" s="5">
        <f>IFERROR(VLOOKUP('Base V0'!AD85,'DE PARAS'!AD:CU,70,FALSE),99)</f>
        <v>9</v>
      </c>
      <c r="AE85" s="5">
        <f>IFERROR(VLOOKUP('Base V0'!AE85,'DE PARAS'!AE:CV,70,FALSE),99)</f>
        <v>99</v>
      </c>
      <c r="AF85" s="5">
        <v>5.0</v>
      </c>
      <c r="AG85" s="5">
        <v>5.0</v>
      </c>
      <c r="AH85" s="5">
        <v>5.0</v>
      </c>
      <c r="AI85" s="5">
        <v>4.0</v>
      </c>
      <c r="AJ85" s="5">
        <v>5.0</v>
      </c>
      <c r="AK85" s="5">
        <f>VLOOKUP('Base V0'!AK85,'DE PARAS'!AK:DB,70,FALSE)</f>
        <v>1</v>
      </c>
      <c r="AL85" s="5">
        <f>VLOOKUP('Base V0'!AL85,'DE PARAS'!AL:DC,70,FALSE)</f>
        <v>1</v>
      </c>
      <c r="AM85" s="5">
        <f>IFERROR(VLOOKUP('Base V0'!AM85,'DE PARAS'!AM:DD,70,FALSE),99)</f>
        <v>99</v>
      </c>
      <c r="AN85" s="5">
        <f>IFERROR(VLOOKUP('Base V0'!AN85,'DE PARAS'!AN:DE,70,FALSE),99)</f>
        <v>99</v>
      </c>
      <c r="AO85" s="5">
        <f>VLOOKUP('Base V0'!AO85,'DE PARAS'!AO:DF,70,FALSE)</f>
        <v>3</v>
      </c>
      <c r="AP85" s="5">
        <f>VLOOKUP('Base V0'!AP85,'DE PARAS'!AP:DG,70,FALSE)</f>
        <v>1</v>
      </c>
      <c r="AQ85" s="5">
        <f>IFERROR(VLOOKUP('Base V0'!AQ85,'DE PARAS'!AQ:DH,70,FALSE),99)</f>
        <v>99</v>
      </c>
      <c r="AR85" s="5">
        <f>VLOOKUP('Base V0'!AR85,'DE PARAS'!AR:DI,70,FALSE)</f>
        <v>1</v>
      </c>
      <c r="AS85" s="5">
        <f>VLOOKUP('Base V0'!AS85,'DE PARAS'!AS:DJ,70,FALSE)</f>
        <v>17</v>
      </c>
      <c r="AT85" s="5">
        <f>IFERROR(VLOOKUP('Base V0'!AT85,'DE PARAS'!AT:DK,70,FALSE),99)</f>
        <v>99</v>
      </c>
      <c r="AU85" s="5">
        <f>IFERROR(VLOOKUP('Base V0'!AU85,'DE PARAS'!AU:DL,70,FALSE),99)</f>
        <v>99</v>
      </c>
      <c r="AV85" s="5">
        <v>1.0</v>
      </c>
      <c r="AW85" s="5">
        <v>0.0</v>
      </c>
      <c r="AX85" s="5">
        <v>0.0</v>
      </c>
      <c r="AY85" s="5">
        <v>1.0</v>
      </c>
      <c r="AZ85" s="5">
        <v>0.0</v>
      </c>
      <c r="BA85" s="5">
        <v>1.0</v>
      </c>
      <c r="BB85" s="5">
        <v>1.0</v>
      </c>
      <c r="BC85" s="5">
        <v>1.0</v>
      </c>
      <c r="BD85" s="5">
        <v>0.0</v>
      </c>
      <c r="BE85" s="5">
        <v>1.0</v>
      </c>
      <c r="BF85" s="5">
        <v>0.0</v>
      </c>
      <c r="BG85" s="5">
        <v>0.0</v>
      </c>
      <c r="BH85" s="5" t="s">
        <v>60</v>
      </c>
      <c r="BI85" s="5" t="s">
        <v>61</v>
      </c>
      <c r="BJ85" s="5" t="s">
        <v>90</v>
      </c>
      <c r="BK85" s="5">
        <v>25.0</v>
      </c>
      <c r="BL85" s="5">
        <f>VLOOKUP('Base V0'!BL85,'DE PARAS'!BL:EC,70,FALSE)</f>
        <v>2</v>
      </c>
      <c r="BM85" s="5">
        <f>VLOOKUP('Base V0'!BM85,'DE PARAS'!BM:ED,70,FALSE)</f>
        <v>4</v>
      </c>
      <c r="BN85" s="5">
        <v>1.198228996E10</v>
      </c>
      <c r="BO85" s="5" t="s">
        <v>666</v>
      </c>
      <c r="BP85" s="13">
        <f>VLOOKUP('Base V0'!BP85,'Classificação Criterio Brasil'!X:Y,2,FALSE)</f>
        <v>2</v>
      </c>
    </row>
    <row r="86" ht="15.75" customHeight="1">
      <c r="A86" s="9">
        <v>45437.67186516203</v>
      </c>
      <c r="B86" s="5" t="s">
        <v>43</v>
      </c>
      <c r="C86" s="5">
        <f>VLOOKUP('Base V0'!C86,'DE PARAS'!C:BT,70,FALSE)</f>
        <v>1</v>
      </c>
      <c r="D86" s="5" t="s">
        <v>43</v>
      </c>
      <c r="E86" s="5">
        <f>COUNTIF('Base V0'!$E86,"*"&amp;Contem!A$2&amp;"*")</f>
        <v>1</v>
      </c>
      <c r="F86" s="5">
        <f>COUNTIF('Base V0'!$E86,"*"&amp;Contem!B$2&amp;"*")</f>
        <v>0</v>
      </c>
      <c r="G86" s="5">
        <f>COUNTIF('Base V0'!$E86,"*"&amp;Contem!C$2&amp;"*")</f>
        <v>0</v>
      </c>
      <c r="H86" s="5">
        <f>COUNTIF('Base V0'!$E86,"*"&amp;Contem!D$2&amp;"*")</f>
        <v>0</v>
      </c>
      <c r="I86" s="5">
        <f>VLOOKUP('Base V0'!I86,'DE PARAS'!I:BZ,70,FALSE)</f>
        <v>1</v>
      </c>
      <c r="J86" s="5">
        <f>COUNTIF('Base V0'!$J86,"*"&amp;Contem!G$2&amp;"*")</f>
        <v>1</v>
      </c>
      <c r="K86" s="5">
        <f>COUNTIF('Base V0'!$J86,"*"&amp;Contem!H$2&amp;"*")</f>
        <v>0</v>
      </c>
      <c r="L86" s="5">
        <f>COUNTIF('Base V0'!$J86,"*"&amp;Contem!I$2&amp;"*")</f>
        <v>0</v>
      </c>
      <c r="M86" s="5">
        <f>COUNTIF('Base V0'!$J86,"*"&amp;Contem!J$2&amp;"*")</f>
        <v>0</v>
      </c>
      <c r="N86" s="5">
        <f>COUNTIF('Base V0'!$J86,"*"&amp;Contem!K$2&amp;"*")</f>
        <v>0</v>
      </c>
      <c r="O86" s="5">
        <f>COUNTIF('Base V0'!$J86,"*"&amp;Contem!L$2&amp;"*")</f>
        <v>0</v>
      </c>
      <c r="P86" s="5">
        <f>VLOOKUP('Base V0'!P86,'DE PARAS'!P:CG,70,FALSE)</f>
        <v>16</v>
      </c>
      <c r="Q86" s="5">
        <f>IFERROR(VLOOKUP('Base V0'!Q86,'DE PARAS'!Q:CH,70,FALSE),99)</f>
        <v>4</v>
      </c>
      <c r="R86" s="5">
        <f>IFERROR(VLOOKUP('Base V0'!R86,'DE PARAS'!R:CI,70,FALSE),99)</f>
        <v>99</v>
      </c>
      <c r="S86" s="5">
        <v>5.0</v>
      </c>
      <c r="T86" s="5">
        <v>5.0</v>
      </c>
      <c r="U86" s="5">
        <v>5.0</v>
      </c>
      <c r="V86" s="5">
        <v>4.0</v>
      </c>
      <c r="W86" s="5">
        <f>VLOOKUP('Base V0'!W86,'DE PARAS'!W:CN,70,FALSE)</f>
        <v>3</v>
      </c>
      <c r="X86" s="5">
        <f>VLOOKUP('Base V0'!X86,'DE PARAS'!X:CO,70,FALSE)</f>
        <v>5</v>
      </c>
      <c r="Y86" s="5">
        <f>IFERROR(VLOOKUP('Base V0'!Y86,'DE PARAS'!Y:CP,70,FALSE),99)</f>
        <v>99</v>
      </c>
      <c r="Z86" s="5">
        <f>IFERROR(VLOOKUP('Base V0'!Z86,'DE PARAS'!Z:CQ,70,FALSE),99)</f>
        <v>99</v>
      </c>
      <c r="AA86" s="5">
        <f>VLOOKUP('Base V0'!AA86,'DE PARAS'!AA:CR,70,FALSE)</f>
        <v>5</v>
      </c>
      <c r="AB86" s="5">
        <f>VLOOKUP('Base V0'!AB86,'DE PARAS'!AB:CS,70,FALSE)</f>
        <v>4</v>
      </c>
      <c r="AC86" s="5">
        <f>VLOOKUP('Base V0'!AC86,'DE PARAS'!AC:CT,70,FALSE)</f>
        <v>10</v>
      </c>
      <c r="AD86" s="5">
        <f>IFERROR(VLOOKUP('Base V0'!AD86,'DE PARAS'!AD:CU,70,FALSE),99)</f>
        <v>99</v>
      </c>
      <c r="AE86" s="5">
        <f>IFERROR(VLOOKUP('Base V0'!AE86,'DE PARAS'!AE:CV,70,FALSE),99)</f>
        <v>99</v>
      </c>
      <c r="AF86" s="5">
        <v>5.0</v>
      </c>
      <c r="AG86" s="5">
        <v>3.0</v>
      </c>
      <c r="AH86" s="5">
        <v>5.0</v>
      </c>
      <c r="AI86" s="5">
        <v>3.0</v>
      </c>
      <c r="AJ86" s="5">
        <v>2.0</v>
      </c>
      <c r="AK86" s="5">
        <f>VLOOKUP('Base V0'!AK86,'DE PARAS'!AK:DB,70,FALSE)</f>
        <v>2</v>
      </c>
      <c r="AL86" s="5">
        <f>VLOOKUP('Base V0'!AL86,'DE PARAS'!AL:DC,70,FALSE)</f>
        <v>9</v>
      </c>
      <c r="AM86" s="5">
        <f>IFERROR(VLOOKUP('Base V0'!AM86,'DE PARAS'!AM:DD,70,FALSE),99)</f>
        <v>99</v>
      </c>
      <c r="AN86" s="5">
        <f>IFERROR(VLOOKUP('Base V0'!AN86,'DE PARAS'!AN:DE,70,FALSE),99)</f>
        <v>99</v>
      </c>
      <c r="AO86" s="5">
        <f>VLOOKUP('Base V0'!AO86,'DE PARAS'!AO:DF,70,FALSE)</f>
        <v>5</v>
      </c>
      <c r="AP86" s="5">
        <f>VLOOKUP('Base V0'!AP86,'DE PARAS'!AP:DG,70,FALSE)</f>
        <v>8</v>
      </c>
      <c r="AQ86" s="5">
        <f>IFERROR(VLOOKUP('Base V0'!AQ86,'DE PARAS'!AQ:DH,70,FALSE),99)</f>
        <v>99</v>
      </c>
      <c r="AR86" s="5">
        <f>VLOOKUP('Base V0'!AR86,'DE PARAS'!AR:DI,70,FALSE)</f>
        <v>5</v>
      </c>
      <c r="AS86" s="5">
        <f>VLOOKUP('Base V0'!AS86,'DE PARAS'!AS:DJ,70,FALSE)</f>
        <v>5</v>
      </c>
      <c r="AT86" s="5">
        <f>IFERROR(VLOOKUP('Base V0'!AT86,'DE PARAS'!AT:DK,70,FALSE),99)</f>
        <v>99</v>
      </c>
      <c r="AU86" s="5">
        <f>IFERROR(VLOOKUP('Base V0'!AU86,'DE PARAS'!AU:DL,70,FALSE),99)</f>
        <v>99</v>
      </c>
      <c r="AV86" s="5">
        <v>2.0</v>
      </c>
      <c r="AW86" s="5">
        <v>2.0</v>
      </c>
      <c r="AX86" s="5">
        <v>2.0</v>
      </c>
      <c r="AY86" s="5">
        <v>3.0</v>
      </c>
      <c r="AZ86" s="5">
        <v>0.0</v>
      </c>
      <c r="BA86" s="5">
        <v>1.0</v>
      </c>
      <c r="BB86" s="5">
        <v>1.0</v>
      </c>
      <c r="BC86" s="5">
        <v>1.0</v>
      </c>
      <c r="BD86" s="5">
        <v>0.0</v>
      </c>
      <c r="BE86" s="5">
        <v>1.0</v>
      </c>
      <c r="BF86" s="5">
        <v>0.0</v>
      </c>
      <c r="BG86" s="5">
        <v>0.0</v>
      </c>
      <c r="BH86" s="5" t="s">
        <v>78</v>
      </c>
      <c r="BI86" s="5" t="s">
        <v>61</v>
      </c>
      <c r="BJ86" s="5" t="s">
        <v>62</v>
      </c>
      <c r="BK86" s="5">
        <v>24.0</v>
      </c>
      <c r="BL86" s="5">
        <f>VLOOKUP('Base V0'!BL86,'DE PARAS'!BL:EC,70,FALSE)</f>
        <v>2</v>
      </c>
      <c r="BM86" s="5">
        <f>VLOOKUP('Base V0'!BM86,'DE PARAS'!BM:ED,70,FALSE)</f>
        <v>6</v>
      </c>
      <c r="BN86" s="5">
        <v>1.1998505088E10</v>
      </c>
      <c r="BO86" s="5" t="s">
        <v>673</v>
      </c>
      <c r="BP86" s="13">
        <f>VLOOKUP('Base V0'!BP86,'Classificação Criterio Brasil'!X:Y,2,FALSE)</f>
        <v>4</v>
      </c>
    </row>
    <row r="87" ht="15.75" customHeight="1">
      <c r="A87" s="9">
        <v>45437.671885613425</v>
      </c>
      <c r="B87" s="5" t="s">
        <v>43</v>
      </c>
      <c r="C87" s="5">
        <f>VLOOKUP('Base V0'!C87,'DE PARAS'!C:BT,70,FALSE)</f>
        <v>2</v>
      </c>
      <c r="D87" s="5" t="s">
        <v>43</v>
      </c>
      <c r="E87" s="5">
        <f>COUNTIF('Base V0'!$E87,"*"&amp;Contem!A$2&amp;"*")</f>
        <v>1</v>
      </c>
      <c r="F87" s="5">
        <f>COUNTIF('Base V0'!$E87,"*"&amp;Contem!B$2&amp;"*")</f>
        <v>0</v>
      </c>
      <c r="G87" s="5">
        <f>COUNTIF('Base V0'!$E87,"*"&amp;Contem!C$2&amp;"*")</f>
        <v>0</v>
      </c>
      <c r="H87" s="5">
        <f>COUNTIF('Base V0'!$E87,"*"&amp;Contem!D$2&amp;"*")</f>
        <v>0</v>
      </c>
      <c r="I87" s="5">
        <f>VLOOKUP('Base V0'!I87,'DE PARAS'!I:BZ,70,FALSE)</f>
        <v>1</v>
      </c>
      <c r="J87" s="5">
        <f>COUNTIF('Base V0'!$J87,"*"&amp;Contem!G$2&amp;"*")</f>
        <v>1</v>
      </c>
      <c r="K87" s="5">
        <f>COUNTIF('Base V0'!$J87,"*"&amp;Contem!H$2&amp;"*")</f>
        <v>0</v>
      </c>
      <c r="L87" s="5">
        <f>COUNTIF('Base V0'!$J87,"*"&amp;Contem!I$2&amp;"*")</f>
        <v>0</v>
      </c>
      <c r="M87" s="5">
        <f>COUNTIF('Base V0'!$J87,"*"&amp;Contem!J$2&amp;"*")</f>
        <v>0</v>
      </c>
      <c r="N87" s="5">
        <f>COUNTIF('Base V0'!$J87,"*"&amp;Contem!K$2&amp;"*")</f>
        <v>0</v>
      </c>
      <c r="O87" s="5">
        <f>COUNTIF('Base V0'!$J87,"*"&amp;Contem!L$2&amp;"*")</f>
        <v>0</v>
      </c>
      <c r="P87" s="5">
        <f>VLOOKUP('Base V0'!P87,'DE PARAS'!P:CG,70,FALSE)</f>
        <v>5</v>
      </c>
      <c r="Q87" s="5">
        <f>IFERROR(VLOOKUP('Base V0'!Q87,'DE PARAS'!Q:CH,70,FALSE),99)</f>
        <v>8</v>
      </c>
      <c r="R87" s="5">
        <f>IFERROR(VLOOKUP('Base V0'!R87,'DE PARAS'!R:CI,70,FALSE),99)</f>
        <v>99</v>
      </c>
      <c r="S87" s="5">
        <v>5.0</v>
      </c>
      <c r="T87" s="5">
        <v>5.0</v>
      </c>
      <c r="U87" s="5">
        <v>5.0</v>
      </c>
      <c r="V87" s="5">
        <v>4.0</v>
      </c>
      <c r="W87" s="5">
        <f>VLOOKUP('Base V0'!W87,'DE PARAS'!W:CN,70,FALSE)</f>
        <v>2</v>
      </c>
      <c r="X87" s="5">
        <f>VLOOKUP('Base V0'!X87,'DE PARAS'!X:CO,70,FALSE)</f>
        <v>3</v>
      </c>
      <c r="Y87" s="5">
        <f>IFERROR(VLOOKUP('Base V0'!Y87,'DE PARAS'!Y:CP,70,FALSE),99)</f>
        <v>99</v>
      </c>
      <c r="Z87" s="5">
        <f>IFERROR(VLOOKUP('Base V0'!Z87,'DE PARAS'!Z:CQ,70,FALSE),99)</f>
        <v>99</v>
      </c>
      <c r="AA87" s="5">
        <f>VLOOKUP('Base V0'!AA87,'DE PARAS'!AA:CR,70,FALSE)</f>
        <v>5</v>
      </c>
      <c r="AB87" s="5">
        <f>VLOOKUP('Base V0'!AB87,'DE PARAS'!AB:CS,70,FALSE)</f>
        <v>2</v>
      </c>
      <c r="AC87" s="5">
        <f>VLOOKUP('Base V0'!AC87,'DE PARAS'!AC:CT,70,FALSE)</f>
        <v>10</v>
      </c>
      <c r="AD87" s="5">
        <f>IFERROR(VLOOKUP('Base V0'!AD87,'DE PARAS'!AD:CU,70,FALSE),99)</f>
        <v>99</v>
      </c>
      <c r="AE87" s="5">
        <f>IFERROR(VLOOKUP('Base V0'!AE87,'DE PARAS'!AE:CV,70,FALSE),99)</f>
        <v>99</v>
      </c>
      <c r="AF87" s="5">
        <v>5.0</v>
      </c>
      <c r="AG87" s="5">
        <v>3.0</v>
      </c>
      <c r="AH87" s="5">
        <v>5.0</v>
      </c>
      <c r="AI87" s="5">
        <v>2.0</v>
      </c>
      <c r="AJ87" s="5">
        <v>1.0</v>
      </c>
      <c r="AK87" s="5">
        <f>VLOOKUP('Base V0'!AK87,'DE PARAS'!AK:DB,70,FALSE)</f>
        <v>2</v>
      </c>
      <c r="AL87" s="5">
        <f>VLOOKUP('Base V0'!AL87,'DE PARAS'!AL:DC,70,FALSE)</f>
        <v>6</v>
      </c>
      <c r="AM87" s="5">
        <f>IFERROR(VLOOKUP('Base V0'!AM87,'DE PARAS'!AM:DD,70,FALSE),99)</f>
        <v>99</v>
      </c>
      <c r="AN87" s="5">
        <f>IFERROR(VLOOKUP('Base V0'!AN87,'DE PARAS'!AN:DE,70,FALSE),99)</f>
        <v>99</v>
      </c>
      <c r="AO87" s="5">
        <f>VLOOKUP('Base V0'!AO87,'DE PARAS'!AO:DF,70,FALSE)</f>
        <v>5</v>
      </c>
      <c r="AP87" s="5">
        <f>VLOOKUP('Base V0'!AP87,'DE PARAS'!AP:DG,70,FALSE)</f>
        <v>9</v>
      </c>
      <c r="AQ87" s="5">
        <f>IFERROR(VLOOKUP('Base V0'!AQ87,'DE PARAS'!AQ:DH,70,FALSE),99)</f>
        <v>99</v>
      </c>
      <c r="AR87" s="5">
        <f>VLOOKUP('Base V0'!AR87,'DE PARAS'!AR:DI,70,FALSE)</f>
        <v>5</v>
      </c>
      <c r="AS87" s="5">
        <f>VLOOKUP('Base V0'!AS87,'DE PARAS'!AS:DJ,70,FALSE)</f>
        <v>1</v>
      </c>
      <c r="AT87" s="5">
        <f>IFERROR(VLOOKUP('Base V0'!AT87,'DE PARAS'!AT:DK,70,FALSE),99)</f>
        <v>99</v>
      </c>
      <c r="AU87" s="5">
        <f>IFERROR(VLOOKUP('Base V0'!AU87,'DE PARAS'!AU:DL,70,FALSE),99)</f>
        <v>99</v>
      </c>
      <c r="AV87" s="5">
        <v>3.0</v>
      </c>
      <c r="AW87" s="5">
        <v>1.0</v>
      </c>
      <c r="AX87" s="5">
        <v>1.0</v>
      </c>
      <c r="AY87" s="5">
        <v>1.0</v>
      </c>
      <c r="AZ87" s="5">
        <v>0.0</v>
      </c>
      <c r="BA87" s="5">
        <v>1.0</v>
      </c>
      <c r="BB87" s="5">
        <v>1.0</v>
      </c>
      <c r="BC87" s="5">
        <v>1.0</v>
      </c>
      <c r="BD87" s="5">
        <v>0.0</v>
      </c>
      <c r="BE87" s="5">
        <v>1.0</v>
      </c>
      <c r="BF87" s="5">
        <v>0.0</v>
      </c>
      <c r="BG87" s="5">
        <v>1.0</v>
      </c>
      <c r="BH87" s="5" t="s">
        <v>60</v>
      </c>
      <c r="BI87" s="5" t="s">
        <v>61</v>
      </c>
      <c r="BJ87" s="5" t="s">
        <v>62</v>
      </c>
      <c r="BK87" s="5">
        <v>29.0</v>
      </c>
      <c r="BL87" s="5">
        <f>VLOOKUP('Base V0'!BL87,'DE PARAS'!BL:EC,70,FALSE)</f>
        <v>2</v>
      </c>
      <c r="BM87" s="5">
        <f>VLOOKUP('Base V0'!BM87,'DE PARAS'!BM:ED,70,FALSE)</f>
        <v>6</v>
      </c>
      <c r="BN87" s="5">
        <v>1.1997036409E10</v>
      </c>
      <c r="BO87" s="5" t="s">
        <v>942</v>
      </c>
      <c r="BP87" s="13">
        <f>VLOOKUP('Base V0'!BP87,'Classificação Criterio Brasil'!X:Y,2,FALSE)</f>
        <v>4</v>
      </c>
    </row>
    <row r="88" ht="15.75" customHeight="1">
      <c r="A88" s="9">
        <v>45437.740137395835</v>
      </c>
      <c r="B88" s="5" t="s">
        <v>43</v>
      </c>
      <c r="C88" s="5">
        <f>VLOOKUP('Base V0'!C88,'DE PARAS'!C:BT,70,FALSE)</f>
        <v>2</v>
      </c>
      <c r="D88" s="5" t="s">
        <v>43</v>
      </c>
      <c r="E88" s="5">
        <f>COUNTIF('Base V0'!$E88,"*"&amp;Contem!A$2&amp;"*")</f>
        <v>1</v>
      </c>
      <c r="F88" s="5">
        <f>COUNTIF('Base V0'!$E88,"*"&amp;Contem!B$2&amp;"*")</f>
        <v>0</v>
      </c>
      <c r="G88" s="5">
        <f>COUNTIF('Base V0'!$E88,"*"&amp;Contem!C$2&amp;"*")</f>
        <v>0</v>
      </c>
      <c r="H88" s="5">
        <f>COUNTIF('Base V0'!$E88,"*"&amp;Contem!D$2&amp;"*")</f>
        <v>0</v>
      </c>
      <c r="I88" s="5">
        <f>VLOOKUP('Base V0'!I88,'DE PARAS'!I:BZ,70,FALSE)</f>
        <v>2</v>
      </c>
      <c r="J88" s="5">
        <f>COUNTIF('Base V0'!$J88,"*"&amp;Contem!G$2&amp;"*")</f>
        <v>1</v>
      </c>
      <c r="K88" s="5">
        <f>COUNTIF('Base V0'!$J88,"*"&amp;Contem!H$2&amp;"*")</f>
        <v>0</v>
      </c>
      <c r="L88" s="5">
        <f>COUNTIF('Base V0'!$J88,"*"&amp;Contem!I$2&amp;"*")</f>
        <v>0</v>
      </c>
      <c r="M88" s="5">
        <f>COUNTIF('Base V0'!$J88,"*"&amp;Contem!J$2&amp;"*")</f>
        <v>0</v>
      </c>
      <c r="N88" s="5">
        <f>COUNTIF('Base V0'!$J88,"*"&amp;Contem!K$2&amp;"*")</f>
        <v>0</v>
      </c>
      <c r="O88" s="5">
        <f>COUNTIF('Base V0'!$J88,"*"&amp;Contem!L$2&amp;"*")</f>
        <v>0</v>
      </c>
      <c r="P88" s="5">
        <f>VLOOKUP('Base V0'!P88,'DE PARAS'!P:CG,70,FALSE)</f>
        <v>8</v>
      </c>
      <c r="Q88" s="5">
        <f>IFERROR(VLOOKUP('Base V0'!Q88,'DE PARAS'!Q:CH,70,FALSE),99)</f>
        <v>99</v>
      </c>
      <c r="R88" s="5">
        <f>IFERROR(VLOOKUP('Base V0'!R88,'DE PARAS'!R:CI,70,FALSE),99)</f>
        <v>99</v>
      </c>
      <c r="S88" s="5">
        <v>5.0</v>
      </c>
      <c r="T88" s="5">
        <v>5.0</v>
      </c>
      <c r="U88" s="5">
        <v>5.0</v>
      </c>
      <c r="V88" s="5">
        <v>5.0</v>
      </c>
      <c r="W88" s="5">
        <f>VLOOKUP('Base V0'!W88,'DE PARAS'!W:CN,70,FALSE)</f>
        <v>2</v>
      </c>
      <c r="X88" s="5">
        <f>VLOOKUP('Base V0'!X88,'DE PARAS'!X:CO,70,FALSE)</f>
        <v>6</v>
      </c>
      <c r="Y88" s="5">
        <f>IFERROR(VLOOKUP('Base V0'!Y88,'DE PARAS'!Y:CP,70,FALSE),99)</f>
        <v>99</v>
      </c>
      <c r="Z88" s="5">
        <f>IFERROR(VLOOKUP('Base V0'!Z88,'DE PARAS'!Z:CQ,70,FALSE),99)</f>
        <v>99</v>
      </c>
      <c r="AA88" s="5">
        <f>VLOOKUP('Base V0'!AA88,'DE PARAS'!AA:CR,70,FALSE)</f>
        <v>5</v>
      </c>
      <c r="AB88" s="5">
        <f>VLOOKUP('Base V0'!AB88,'DE PARAS'!AB:CS,70,FALSE)</f>
        <v>5</v>
      </c>
      <c r="AC88" s="5">
        <f>VLOOKUP('Base V0'!AC88,'DE PARAS'!AC:CT,70,FALSE)</f>
        <v>14</v>
      </c>
      <c r="AD88" s="5">
        <f>IFERROR(VLOOKUP('Base V0'!AD88,'DE PARAS'!AD:CU,70,FALSE),99)</f>
        <v>5</v>
      </c>
      <c r="AE88" s="5">
        <f>IFERROR(VLOOKUP('Base V0'!AE88,'DE PARAS'!AE:CV,70,FALSE),99)</f>
        <v>99</v>
      </c>
      <c r="AF88" s="5">
        <v>1.0</v>
      </c>
      <c r="AG88" s="5">
        <v>5.0</v>
      </c>
      <c r="AH88" s="5">
        <v>5.0</v>
      </c>
      <c r="AI88" s="5">
        <v>4.0</v>
      </c>
      <c r="AJ88" s="5">
        <v>4.0</v>
      </c>
      <c r="AK88" s="5">
        <f>VLOOKUP('Base V0'!AK88,'DE PARAS'!AK:DB,70,FALSE)</f>
        <v>1</v>
      </c>
      <c r="AL88" s="5">
        <f>VLOOKUP('Base V0'!AL88,'DE PARAS'!AL:DC,70,FALSE)</f>
        <v>1</v>
      </c>
      <c r="AM88" s="5">
        <f>IFERROR(VLOOKUP('Base V0'!AM88,'DE PARAS'!AM:DD,70,FALSE),99)</f>
        <v>99</v>
      </c>
      <c r="AN88" s="5">
        <f>IFERROR(VLOOKUP('Base V0'!AN88,'DE PARAS'!AN:DE,70,FALSE),99)</f>
        <v>99</v>
      </c>
      <c r="AO88" s="5">
        <f>VLOOKUP('Base V0'!AO88,'DE PARAS'!AO:DF,70,FALSE)</f>
        <v>2</v>
      </c>
      <c r="AP88" s="5">
        <f>VLOOKUP('Base V0'!AP88,'DE PARAS'!AP:DG,70,FALSE)</f>
        <v>15</v>
      </c>
      <c r="AQ88" s="5">
        <f>IFERROR(VLOOKUP('Base V0'!AQ88,'DE PARAS'!AQ:DH,70,FALSE),99)</f>
        <v>99</v>
      </c>
      <c r="AR88" s="5">
        <f>VLOOKUP('Base V0'!AR88,'DE PARAS'!AR:DI,70,FALSE)</f>
        <v>3</v>
      </c>
      <c r="AS88" s="5">
        <f>VLOOKUP('Base V0'!AS88,'DE PARAS'!AS:DJ,70,FALSE)</f>
        <v>1</v>
      </c>
      <c r="AT88" s="5">
        <f>IFERROR(VLOOKUP('Base V0'!AT88,'DE PARAS'!AT:DK,70,FALSE),99)</f>
        <v>99</v>
      </c>
      <c r="AU88" s="5">
        <f>IFERROR(VLOOKUP('Base V0'!AU88,'DE PARAS'!AU:DL,70,FALSE),99)</f>
        <v>99</v>
      </c>
      <c r="AV88" s="5">
        <v>1.0</v>
      </c>
      <c r="AW88" s="5">
        <v>0.0</v>
      </c>
      <c r="AX88" s="5">
        <v>0.0</v>
      </c>
      <c r="AY88" s="5">
        <v>1.0</v>
      </c>
      <c r="AZ88" s="5">
        <v>0.0</v>
      </c>
      <c r="BA88" s="5">
        <v>1.0</v>
      </c>
      <c r="BB88" s="5">
        <v>1.0</v>
      </c>
      <c r="BC88" s="5">
        <v>1.0</v>
      </c>
      <c r="BD88" s="5">
        <v>1.0</v>
      </c>
      <c r="BE88" s="5">
        <v>1.0</v>
      </c>
      <c r="BF88" s="5">
        <v>1.0</v>
      </c>
      <c r="BG88" s="5">
        <v>1.0</v>
      </c>
      <c r="BH88" s="5" t="s">
        <v>60</v>
      </c>
      <c r="BI88" s="5" t="s">
        <v>61</v>
      </c>
      <c r="BJ88" s="5" t="s">
        <v>336</v>
      </c>
      <c r="BK88" s="5">
        <v>26.0</v>
      </c>
      <c r="BL88" s="5">
        <f>VLOOKUP('Base V0'!BL88,'DE PARAS'!BL:EC,70,FALSE)</f>
        <v>1</v>
      </c>
      <c r="BM88" s="5">
        <f>VLOOKUP('Base V0'!BM88,'DE PARAS'!BM:ED,70,FALSE)</f>
        <v>3</v>
      </c>
      <c r="BN88" s="5">
        <v>9.89573126E8</v>
      </c>
      <c r="BO88" s="5" t="s">
        <v>687</v>
      </c>
      <c r="BP88" s="13">
        <f>VLOOKUP('Base V0'!BP88,'Classificação Criterio Brasil'!X:Y,2,FALSE)</f>
        <v>2</v>
      </c>
    </row>
    <row r="89" ht="15.75" customHeight="1">
      <c r="A89" s="9">
        <v>45437.755027314815</v>
      </c>
      <c r="B89" s="5" t="s">
        <v>43</v>
      </c>
      <c r="C89" s="5">
        <f>VLOOKUP('Base V0'!C89,'DE PARAS'!C:BT,70,FALSE)</f>
        <v>1</v>
      </c>
      <c r="D89" s="5" t="s">
        <v>43</v>
      </c>
      <c r="E89" s="5">
        <f>COUNTIF('Base V0'!$E89,"*"&amp;Contem!A$2&amp;"*")</f>
        <v>1</v>
      </c>
      <c r="F89" s="5">
        <f>COUNTIF('Base V0'!$E89,"*"&amp;Contem!B$2&amp;"*")</f>
        <v>0</v>
      </c>
      <c r="G89" s="5">
        <f>COUNTIF('Base V0'!$E89,"*"&amp;Contem!C$2&amp;"*")</f>
        <v>0</v>
      </c>
      <c r="H89" s="5">
        <f>COUNTIF('Base V0'!$E89,"*"&amp;Contem!D$2&amp;"*")</f>
        <v>1</v>
      </c>
      <c r="I89" s="5">
        <f>VLOOKUP('Base V0'!I89,'DE PARAS'!I:BZ,70,FALSE)</f>
        <v>1</v>
      </c>
      <c r="J89" s="5">
        <f>COUNTIF('Base V0'!$J89,"*"&amp;Contem!G$2&amp;"*")</f>
        <v>1</v>
      </c>
      <c r="K89" s="5">
        <f>COUNTIF('Base V0'!$J89,"*"&amp;Contem!H$2&amp;"*")</f>
        <v>1</v>
      </c>
      <c r="L89" s="5">
        <f>COUNTIF('Base V0'!$J89,"*"&amp;Contem!I$2&amp;"*")</f>
        <v>0</v>
      </c>
      <c r="M89" s="5">
        <f>COUNTIF('Base V0'!$J89,"*"&amp;Contem!J$2&amp;"*")</f>
        <v>0</v>
      </c>
      <c r="N89" s="5">
        <f>COUNTIF('Base V0'!$J89,"*"&amp;Contem!K$2&amp;"*")</f>
        <v>1</v>
      </c>
      <c r="O89" s="5">
        <f>COUNTIF('Base V0'!$J89,"*"&amp;Contem!L$2&amp;"*")</f>
        <v>0</v>
      </c>
      <c r="P89" s="5">
        <f>VLOOKUP('Base V0'!P89,'DE PARAS'!P:CG,70,FALSE)</f>
        <v>16</v>
      </c>
      <c r="Q89" s="5">
        <f>IFERROR(VLOOKUP('Base V0'!Q89,'DE PARAS'!Q:CH,70,FALSE),99)</f>
        <v>99</v>
      </c>
      <c r="R89" s="5">
        <f>IFERROR(VLOOKUP('Base V0'!R89,'DE PARAS'!R:CI,70,FALSE),99)</f>
        <v>99</v>
      </c>
      <c r="S89" s="5">
        <v>4.0</v>
      </c>
      <c r="T89" s="5">
        <v>3.0</v>
      </c>
      <c r="U89" s="5">
        <v>2.0</v>
      </c>
      <c r="V89" s="5">
        <v>3.0</v>
      </c>
      <c r="W89" s="5">
        <f>VLOOKUP('Base V0'!W89,'DE PARAS'!W:CN,70,FALSE)</f>
        <v>3</v>
      </c>
      <c r="X89" s="5">
        <f>VLOOKUP('Base V0'!X89,'DE PARAS'!X:CO,70,FALSE)</f>
        <v>12</v>
      </c>
      <c r="Y89" s="5">
        <f>IFERROR(VLOOKUP('Base V0'!Y89,'DE PARAS'!Y:CP,70,FALSE),99)</f>
        <v>99</v>
      </c>
      <c r="Z89" s="5">
        <f>IFERROR(VLOOKUP('Base V0'!Z89,'DE PARAS'!Z:CQ,70,FALSE),99)</f>
        <v>99</v>
      </c>
      <c r="AA89" s="5">
        <f>VLOOKUP('Base V0'!AA89,'DE PARAS'!AA:CR,70,FALSE)</f>
        <v>5</v>
      </c>
      <c r="AB89" s="5">
        <f>VLOOKUP('Base V0'!AB89,'DE PARAS'!AB:CS,70,FALSE)</f>
        <v>3</v>
      </c>
      <c r="AC89" s="5">
        <f>VLOOKUP('Base V0'!AC89,'DE PARAS'!AC:CT,70,FALSE)</f>
        <v>14</v>
      </c>
      <c r="AD89" s="5">
        <f>IFERROR(VLOOKUP('Base V0'!AD89,'DE PARAS'!AD:CU,70,FALSE),99)</f>
        <v>5</v>
      </c>
      <c r="AE89" s="5">
        <f>IFERROR(VLOOKUP('Base V0'!AE89,'DE PARAS'!AE:CV,70,FALSE),99)</f>
        <v>10</v>
      </c>
      <c r="AF89" s="5">
        <v>4.0</v>
      </c>
      <c r="AG89" s="5">
        <v>1.0</v>
      </c>
      <c r="AH89" s="5">
        <v>1.0</v>
      </c>
      <c r="AI89" s="5">
        <v>1.0</v>
      </c>
      <c r="AJ89" s="5">
        <v>2.0</v>
      </c>
      <c r="AK89" s="5">
        <f>VLOOKUP('Base V0'!AK89,'DE PARAS'!AK:DB,70,FALSE)</f>
        <v>2</v>
      </c>
      <c r="AL89" s="5">
        <f>VLOOKUP('Base V0'!AL89,'DE PARAS'!AL:DC,70,FALSE)</f>
        <v>14</v>
      </c>
      <c r="AM89" s="5">
        <f>IFERROR(VLOOKUP('Base V0'!AM89,'DE PARAS'!AM:DD,70,FALSE),99)</f>
        <v>99</v>
      </c>
      <c r="AN89" s="5">
        <f>IFERROR(VLOOKUP('Base V0'!AN89,'DE PARAS'!AN:DE,70,FALSE),99)</f>
        <v>99</v>
      </c>
      <c r="AO89" s="5">
        <f>VLOOKUP('Base V0'!AO89,'DE PARAS'!AO:DF,70,FALSE)</f>
        <v>5</v>
      </c>
      <c r="AP89" s="5">
        <f>VLOOKUP('Base V0'!AP89,'DE PARAS'!AP:DG,70,FALSE)</f>
        <v>4</v>
      </c>
      <c r="AQ89" s="5">
        <f>IFERROR(VLOOKUP('Base V0'!AQ89,'DE PARAS'!AQ:DH,70,FALSE),99)</f>
        <v>99</v>
      </c>
      <c r="AR89" s="5">
        <f>VLOOKUP('Base V0'!AR89,'DE PARAS'!AR:DI,70,FALSE)</f>
        <v>5</v>
      </c>
      <c r="AS89" s="5">
        <f>VLOOKUP('Base V0'!AS89,'DE PARAS'!AS:DJ,70,FALSE)</f>
        <v>10</v>
      </c>
      <c r="AT89" s="5">
        <f>IFERROR(VLOOKUP('Base V0'!AT89,'DE PARAS'!AT:DK,70,FALSE),99)</f>
        <v>99</v>
      </c>
      <c r="AU89" s="5">
        <f>IFERROR(VLOOKUP('Base V0'!AU89,'DE PARAS'!AU:DL,70,FALSE),99)</f>
        <v>99</v>
      </c>
      <c r="AV89" s="5">
        <v>1.0</v>
      </c>
      <c r="AW89" s="5">
        <v>0.0</v>
      </c>
      <c r="AX89" s="5">
        <v>0.0</v>
      </c>
      <c r="AY89" s="5">
        <v>0.0</v>
      </c>
      <c r="AZ89" s="5">
        <v>0.0</v>
      </c>
      <c r="BA89" s="5">
        <v>1.0</v>
      </c>
      <c r="BB89" s="5">
        <v>1.0</v>
      </c>
      <c r="BC89" s="5">
        <v>1.0</v>
      </c>
      <c r="BD89" s="5">
        <v>1.0</v>
      </c>
      <c r="BE89" s="5">
        <v>2.0</v>
      </c>
      <c r="BF89" s="5">
        <v>0.0</v>
      </c>
      <c r="BG89" s="5">
        <v>0.0</v>
      </c>
      <c r="BH89" s="5" t="s">
        <v>60</v>
      </c>
      <c r="BI89" s="5" t="s">
        <v>61</v>
      </c>
      <c r="BJ89" s="5" t="s">
        <v>234</v>
      </c>
      <c r="BK89" s="5">
        <v>21.0</v>
      </c>
      <c r="BL89" s="5">
        <f>VLOOKUP('Base V0'!BL89,'DE PARAS'!BL:EC,70,FALSE)</f>
        <v>2</v>
      </c>
      <c r="BM89" s="5">
        <f>VLOOKUP('Base V0'!BM89,'DE PARAS'!BM:ED,70,FALSE)</f>
        <v>5</v>
      </c>
      <c r="BN89" s="5">
        <v>1.1948358959E10</v>
      </c>
      <c r="BO89" s="5" t="s">
        <v>696</v>
      </c>
      <c r="BP89" s="13">
        <f>VLOOKUP('Base V0'!BP89,'Classificação Criterio Brasil'!X:Y,2,FALSE)</f>
        <v>1</v>
      </c>
    </row>
    <row r="90" ht="15.75" customHeight="1">
      <c r="A90" s="9">
        <v>45437.75853104166</v>
      </c>
      <c r="B90" s="5" t="s">
        <v>43</v>
      </c>
      <c r="C90" s="5">
        <f>VLOOKUP('Base V0'!C90,'DE PARAS'!C:BT,70,FALSE)</f>
        <v>2</v>
      </c>
      <c r="D90" s="5" t="s">
        <v>43</v>
      </c>
      <c r="E90" s="5">
        <f>COUNTIF('Base V0'!$E90,"*"&amp;Contem!A$2&amp;"*")</f>
        <v>1</v>
      </c>
      <c r="F90" s="5">
        <f>COUNTIF('Base V0'!$E90,"*"&amp;Contem!B$2&amp;"*")</f>
        <v>0</v>
      </c>
      <c r="G90" s="5">
        <f>COUNTIF('Base V0'!$E90,"*"&amp;Contem!C$2&amp;"*")</f>
        <v>1</v>
      </c>
      <c r="H90" s="5">
        <f>COUNTIF('Base V0'!$E90,"*"&amp;Contem!D$2&amp;"*")</f>
        <v>0</v>
      </c>
      <c r="I90" s="5">
        <f>VLOOKUP('Base V0'!I90,'DE PARAS'!I:BZ,70,FALSE)</f>
        <v>1</v>
      </c>
      <c r="J90" s="5">
        <f>COUNTIF('Base V0'!$J90,"*"&amp;Contem!G$2&amp;"*")</f>
        <v>0</v>
      </c>
      <c r="K90" s="5">
        <f>COUNTIF('Base V0'!$J90,"*"&amp;Contem!H$2&amp;"*")</f>
        <v>0</v>
      </c>
      <c r="L90" s="5">
        <f>COUNTIF('Base V0'!$J90,"*"&amp;Contem!I$2&amp;"*")</f>
        <v>1</v>
      </c>
      <c r="M90" s="5">
        <f>COUNTIF('Base V0'!$J90,"*"&amp;Contem!J$2&amp;"*")</f>
        <v>0</v>
      </c>
      <c r="N90" s="5">
        <f>COUNTIF('Base V0'!$J90,"*"&amp;Contem!K$2&amp;"*")</f>
        <v>0</v>
      </c>
      <c r="O90" s="5">
        <f>COUNTIF('Base V0'!$J90,"*"&amp;Contem!L$2&amp;"*")</f>
        <v>0</v>
      </c>
      <c r="P90" s="5">
        <f>VLOOKUP('Base V0'!P90,'DE PARAS'!P:CG,70,FALSE)</f>
        <v>15</v>
      </c>
      <c r="Q90" s="5">
        <f>IFERROR(VLOOKUP('Base V0'!Q90,'DE PARAS'!Q:CH,70,FALSE),99)</f>
        <v>99</v>
      </c>
      <c r="R90" s="5">
        <f>IFERROR(VLOOKUP('Base V0'!R90,'DE PARAS'!R:CI,70,FALSE),99)</f>
        <v>99</v>
      </c>
      <c r="S90" s="5">
        <v>4.0</v>
      </c>
      <c r="T90" s="5">
        <v>1.0</v>
      </c>
      <c r="U90" s="5">
        <v>5.0</v>
      </c>
      <c r="V90" s="5">
        <v>3.0</v>
      </c>
      <c r="W90" s="5">
        <f>VLOOKUP('Base V0'!W90,'DE PARAS'!W:CN,70,FALSE)</f>
        <v>1</v>
      </c>
      <c r="X90" s="5">
        <f>VLOOKUP('Base V0'!X90,'DE PARAS'!X:CO,70,FALSE)</f>
        <v>8</v>
      </c>
      <c r="Y90" s="5">
        <f>IFERROR(VLOOKUP('Base V0'!Y90,'DE PARAS'!Y:CP,70,FALSE),99)</f>
        <v>99</v>
      </c>
      <c r="Z90" s="5">
        <f>IFERROR(VLOOKUP('Base V0'!Z90,'DE PARAS'!Z:CQ,70,FALSE),99)</f>
        <v>99</v>
      </c>
      <c r="AA90" s="5">
        <f>VLOOKUP('Base V0'!AA90,'DE PARAS'!AA:CR,70,FALSE)</f>
        <v>1</v>
      </c>
      <c r="AB90" s="5">
        <f>VLOOKUP('Base V0'!AB90,'DE PARAS'!AB:CS,70,FALSE)</f>
        <v>1</v>
      </c>
      <c r="AC90" s="5">
        <f>VLOOKUP('Base V0'!AC90,'DE PARAS'!AC:CT,70,FALSE)</f>
        <v>9</v>
      </c>
      <c r="AD90" s="5">
        <f>IFERROR(VLOOKUP('Base V0'!AD90,'DE PARAS'!AD:CU,70,FALSE),99)</f>
        <v>99</v>
      </c>
      <c r="AE90" s="5">
        <f>IFERROR(VLOOKUP('Base V0'!AE90,'DE PARAS'!AE:CV,70,FALSE),99)</f>
        <v>99</v>
      </c>
      <c r="AF90" s="5">
        <v>4.0</v>
      </c>
      <c r="AG90" s="5">
        <v>5.0</v>
      </c>
      <c r="AH90" s="5">
        <v>5.0</v>
      </c>
      <c r="AI90" s="5">
        <v>3.0</v>
      </c>
      <c r="AJ90" s="5">
        <v>2.0</v>
      </c>
      <c r="AK90" s="5">
        <f>VLOOKUP('Base V0'!AK90,'DE PARAS'!AK:DB,70,FALSE)</f>
        <v>2</v>
      </c>
      <c r="AL90" s="5">
        <f>VLOOKUP('Base V0'!AL90,'DE PARAS'!AL:DC,70,FALSE)</f>
        <v>9</v>
      </c>
      <c r="AM90" s="5">
        <f>IFERROR(VLOOKUP('Base V0'!AM90,'DE PARAS'!AM:DD,70,FALSE),99)</f>
        <v>99</v>
      </c>
      <c r="AN90" s="5">
        <f>IFERROR(VLOOKUP('Base V0'!AN90,'DE PARAS'!AN:DE,70,FALSE),99)</f>
        <v>99</v>
      </c>
      <c r="AO90" s="5">
        <f>VLOOKUP('Base V0'!AO90,'DE PARAS'!AO:DF,70,FALSE)</f>
        <v>5</v>
      </c>
      <c r="AP90" s="5">
        <f>VLOOKUP('Base V0'!AP90,'DE PARAS'!AP:DG,70,FALSE)</f>
        <v>10</v>
      </c>
      <c r="AQ90" s="5">
        <f>IFERROR(VLOOKUP('Base V0'!AQ90,'DE PARAS'!AQ:DH,70,FALSE),99)</f>
        <v>99</v>
      </c>
      <c r="AR90" s="5">
        <f>VLOOKUP('Base V0'!AR90,'DE PARAS'!AR:DI,70,FALSE)</f>
        <v>4</v>
      </c>
      <c r="AS90" s="5">
        <f>VLOOKUP('Base V0'!AS90,'DE PARAS'!AS:DJ,70,FALSE)</f>
        <v>10</v>
      </c>
      <c r="AT90" s="5">
        <f>IFERROR(VLOOKUP('Base V0'!AT90,'DE PARAS'!AT:DK,70,FALSE),99)</f>
        <v>99</v>
      </c>
      <c r="AU90" s="5">
        <f>IFERROR(VLOOKUP('Base V0'!AU90,'DE PARAS'!AU:DL,70,FALSE),99)</f>
        <v>99</v>
      </c>
      <c r="AV90" s="5">
        <v>2.0</v>
      </c>
      <c r="AW90" s="5">
        <v>0.0</v>
      </c>
      <c r="AX90" s="5">
        <v>0.0</v>
      </c>
      <c r="AY90" s="5">
        <v>1.0</v>
      </c>
      <c r="AZ90" s="5">
        <v>1.0</v>
      </c>
      <c r="BA90" s="5">
        <v>1.0</v>
      </c>
      <c r="BB90" s="5">
        <v>1.0</v>
      </c>
      <c r="BC90" s="5">
        <v>1.0</v>
      </c>
      <c r="BD90" s="5">
        <v>0.0</v>
      </c>
      <c r="BE90" s="5">
        <v>1.0</v>
      </c>
      <c r="BF90" s="5">
        <v>0.0</v>
      </c>
      <c r="BG90" s="5">
        <v>0.0</v>
      </c>
      <c r="BH90" s="5" t="s">
        <v>60</v>
      </c>
      <c r="BI90" s="5" t="s">
        <v>61</v>
      </c>
      <c r="BJ90" s="5" t="s">
        <v>62</v>
      </c>
      <c r="BK90" s="5">
        <v>28.0</v>
      </c>
      <c r="BL90" s="5">
        <f>VLOOKUP('Base V0'!BL90,'DE PARAS'!BL:EC,70,FALSE)</f>
        <v>1</v>
      </c>
      <c r="BM90" s="5">
        <f>VLOOKUP('Base V0'!BM90,'DE PARAS'!BM:ED,70,FALSE)</f>
        <v>6</v>
      </c>
      <c r="BN90" s="5">
        <v>8.1996851296E10</v>
      </c>
      <c r="BO90" s="5" t="s">
        <v>702</v>
      </c>
      <c r="BP90" s="13">
        <f>VLOOKUP('Base V0'!BP90,'Classificação Criterio Brasil'!X:Y,2,FALSE)</f>
        <v>3</v>
      </c>
    </row>
    <row r="91" ht="15.75" customHeight="1">
      <c r="A91" s="9">
        <v>45437.78734826389</v>
      </c>
      <c r="B91" s="5" t="s">
        <v>43</v>
      </c>
      <c r="C91" s="5">
        <f>VLOOKUP('Base V0'!C91,'DE PARAS'!C:BT,70,FALSE)</f>
        <v>1</v>
      </c>
      <c r="D91" s="5" t="s">
        <v>43</v>
      </c>
      <c r="E91" s="5">
        <f>COUNTIF('Base V0'!$E91,"*"&amp;Contem!A$2&amp;"*")</f>
        <v>1</v>
      </c>
      <c r="F91" s="5">
        <f>COUNTIF('Base V0'!$E91,"*"&amp;Contem!B$2&amp;"*")</f>
        <v>0</v>
      </c>
      <c r="G91" s="5">
        <f>COUNTIF('Base V0'!$E91,"*"&amp;Contem!C$2&amp;"*")</f>
        <v>0</v>
      </c>
      <c r="H91" s="5">
        <f>COUNTIF('Base V0'!$E91,"*"&amp;Contem!D$2&amp;"*")</f>
        <v>0</v>
      </c>
      <c r="I91" s="5">
        <f>VLOOKUP('Base V0'!I91,'DE PARAS'!I:BZ,70,FALSE)</f>
        <v>1</v>
      </c>
      <c r="J91" s="5">
        <f>COUNTIF('Base V0'!$J91,"*"&amp;Contem!G$2&amp;"*")</f>
        <v>1</v>
      </c>
      <c r="K91" s="5">
        <f>COUNTIF('Base V0'!$J91,"*"&amp;Contem!H$2&amp;"*")</f>
        <v>1</v>
      </c>
      <c r="L91" s="5">
        <f>COUNTIF('Base V0'!$J91,"*"&amp;Contem!I$2&amp;"*")</f>
        <v>0</v>
      </c>
      <c r="M91" s="5">
        <f>COUNTIF('Base V0'!$J91,"*"&amp;Contem!J$2&amp;"*")</f>
        <v>0</v>
      </c>
      <c r="N91" s="5">
        <f>COUNTIF('Base V0'!$J91,"*"&amp;Contem!K$2&amp;"*")</f>
        <v>0</v>
      </c>
      <c r="O91" s="5">
        <f>COUNTIF('Base V0'!$J91,"*"&amp;Contem!L$2&amp;"*")</f>
        <v>0</v>
      </c>
      <c r="P91" s="5">
        <f>VLOOKUP('Base V0'!P91,'DE PARAS'!P:CG,70,FALSE)</f>
        <v>17</v>
      </c>
      <c r="Q91" s="5">
        <f>IFERROR(VLOOKUP('Base V0'!Q91,'DE PARAS'!Q:CH,70,FALSE),99)</f>
        <v>99</v>
      </c>
      <c r="R91" s="5">
        <f>IFERROR(VLOOKUP('Base V0'!R91,'DE PARAS'!R:CI,70,FALSE),99)</f>
        <v>99</v>
      </c>
      <c r="S91" s="5">
        <v>3.0</v>
      </c>
      <c r="T91" s="5">
        <v>1.0</v>
      </c>
      <c r="U91" s="5">
        <v>3.0</v>
      </c>
      <c r="V91" s="5">
        <v>2.0</v>
      </c>
      <c r="W91" s="5">
        <f>VLOOKUP('Base V0'!W91,'DE PARAS'!W:CN,70,FALSE)</f>
        <v>1</v>
      </c>
      <c r="X91" s="5">
        <f>VLOOKUP('Base V0'!X91,'DE PARAS'!X:CO,70,FALSE)</f>
        <v>8</v>
      </c>
      <c r="Y91" s="5">
        <f>IFERROR(VLOOKUP('Base V0'!Y91,'DE PARAS'!Y:CP,70,FALSE),99)</f>
        <v>99</v>
      </c>
      <c r="Z91" s="5">
        <f>IFERROR(VLOOKUP('Base V0'!Z91,'DE PARAS'!Z:CQ,70,FALSE),99)</f>
        <v>99</v>
      </c>
      <c r="AA91" s="5">
        <f>VLOOKUP('Base V0'!AA91,'DE PARAS'!AA:CR,70,FALSE)</f>
        <v>4</v>
      </c>
      <c r="AB91" s="5">
        <f>VLOOKUP('Base V0'!AB91,'DE PARAS'!AB:CS,70,FALSE)</f>
        <v>3</v>
      </c>
      <c r="AC91" s="5">
        <f>VLOOKUP('Base V0'!AC91,'DE PARAS'!AC:CT,70,FALSE)</f>
        <v>3</v>
      </c>
      <c r="AD91" s="5">
        <f>IFERROR(VLOOKUP('Base V0'!AD91,'DE PARAS'!AD:CU,70,FALSE),99)</f>
        <v>99</v>
      </c>
      <c r="AE91" s="5">
        <f>IFERROR(VLOOKUP('Base V0'!AE91,'DE PARAS'!AE:CV,70,FALSE),99)</f>
        <v>99</v>
      </c>
      <c r="AF91" s="5">
        <v>4.0</v>
      </c>
      <c r="AG91" s="5">
        <v>5.0</v>
      </c>
      <c r="AH91" s="5">
        <v>5.0</v>
      </c>
      <c r="AI91" s="5">
        <v>3.0</v>
      </c>
      <c r="AJ91" s="5">
        <v>4.0</v>
      </c>
      <c r="AK91" s="5">
        <f>VLOOKUP('Base V0'!AK91,'DE PARAS'!AK:DB,70,FALSE)</f>
        <v>1</v>
      </c>
      <c r="AL91" s="5">
        <f>VLOOKUP('Base V0'!AL91,'DE PARAS'!AL:DC,70,FALSE)</f>
        <v>1</v>
      </c>
      <c r="AM91" s="5">
        <f>IFERROR(VLOOKUP('Base V0'!AM91,'DE PARAS'!AM:DD,70,FALSE),99)</f>
        <v>99</v>
      </c>
      <c r="AN91" s="5">
        <f>IFERROR(VLOOKUP('Base V0'!AN91,'DE PARAS'!AN:DE,70,FALSE),99)</f>
        <v>99</v>
      </c>
      <c r="AO91" s="5">
        <f>VLOOKUP('Base V0'!AO91,'DE PARAS'!AO:DF,70,FALSE)</f>
        <v>4</v>
      </c>
      <c r="AP91" s="5">
        <f>VLOOKUP('Base V0'!AP91,'DE PARAS'!AP:DG,70,FALSE)</f>
        <v>12</v>
      </c>
      <c r="AQ91" s="5">
        <f>IFERROR(VLOOKUP('Base V0'!AQ91,'DE PARAS'!AQ:DH,70,FALSE),99)</f>
        <v>99</v>
      </c>
      <c r="AR91" s="5">
        <f>VLOOKUP('Base V0'!AR91,'DE PARAS'!AR:DI,70,FALSE)</f>
        <v>4</v>
      </c>
      <c r="AS91" s="5">
        <f>VLOOKUP('Base V0'!AS91,'DE PARAS'!AS:DJ,70,FALSE)</f>
        <v>4</v>
      </c>
      <c r="AT91" s="5">
        <f>IFERROR(VLOOKUP('Base V0'!AT91,'DE PARAS'!AT:DK,70,FALSE),99)</f>
        <v>99</v>
      </c>
      <c r="AU91" s="5">
        <f>IFERROR(VLOOKUP('Base V0'!AU91,'DE PARAS'!AU:DL,70,FALSE),99)</f>
        <v>99</v>
      </c>
      <c r="AV91" s="5">
        <v>2.0</v>
      </c>
      <c r="AW91" s="5">
        <v>0.0</v>
      </c>
      <c r="AX91" s="5">
        <v>2.0</v>
      </c>
      <c r="AY91" s="5">
        <v>3.0</v>
      </c>
      <c r="AZ91" s="5">
        <v>0.0</v>
      </c>
      <c r="BA91" s="5">
        <v>2.0</v>
      </c>
      <c r="BB91" s="5">
        <v>1.0</v>
      </c>
      <c r="BC91" s="5">
        <v>1.0</v>
      </c>
      <c r="BD91" s="5">
        <v>0.0</v>
      </c>
      <c r="BE91" s="5">
        <v>1.0</v>
      </c>
      <c r="BF91" s="5">
        <v>0.0</v>
      </c>
      <c r="BG91" s="5">
        <v>0.0</v>
      </c>
      <c r="BH91" s="5" t="s">
        <v>60</v>
      </c>
      <c r="BI91" s="5" t="s">
        <v>61</v>
      </c>
      <c r="BJ91" s="5" t="s">
        <v>62</v>
      </c>
      <c r="BK91" s="5">
        <v>21.0</v>
      </c>
      <c r="BL91" s="5">
        <f>VLOOKUP('Base V0'!BL91,'DE PARAS'!BL:EC,70,FALSE)</f>
        <v>1</v>
      </c>
      <c r="BM91" s="5">
        <f>VLOOKUP('Base V0'!BM91,'DE PARAS'!BM:ED,70,FALSE)</f>
        <v>6</v>
      </c>
      <c r="BN91" s="5">
        <v>1.1996897258E10</v>
      </c>
      <c r="BO91" s="5" t="s">
        <v>708</v>
      </c>
      <c r="BP91" s="13">
        <f>VLOOKUP('Base V0'!BP91,'Classificação Criterio Brasil'!X:Y,2,FALSE)</f>
        <v>4</v>
      </c>
    </row>
    <row r="92" ht="15.75" customHeight="1">
      <c r="A92" s="9">
        <v>45437.86851596065</v>
      </c>
      <c r="B92" s="5" t="s">
        <v>43</v>
      </c>
      <c r="C92" s="5">
        <f>VLOOKUP('Base V0'!C92,'DE PARAS'!C:BT,70,FALSE)</f>
        <v>1</v>
      </c>
      <c r="D92" s="5" t="s">
        <v>43</v>
      </c>
      <c r="E92" s="5">
        <f>COUNTIF('Base V0'!$E92,"*"&amp;Contem!A$2&amp;"*")</f>
        <v>0</v>
      </c>
      <c r="F92" s="5">
        <f>COUNTIF('Base V0'!$E92,"*"&amp;Contem!B$2&amp;"*")</f>
        <v>0</v>
      </c>
      <c r="G92" s="5">
        <f>COUNTIF('Base V0'!$E92,"*"&amp;Contem!C$2&amp;"*")</f>
        <v>0</v>
      </c>
      <c r="H92" s="5">
        <f>COUNTIF('Base V0'!$E92,"*"&amp;Contem!D$2&amp;"*")</f>
        <v>1</v>
      </c>
      <c r="I92" s="5">
        <f>VLOOKUP('Base V0'!I92,'DE PARAS'!I:BZ,70,FALSE)</f>
        <v>2</v>
      </c>
      <c r="J92" s="5">
        <f>COUNTIF('Base V0'!$J92,"*"&amp;Contem!G$2&amp;"*")</f>
        <v>1</v>
      </c>
      <c r="K92" s="5">
        <f>COUNTIF('Base V0'!$J92,"*"&amp;Contem!H$2&amp;"*")</f>
        <v>0</v>
      </c>
      <c r="L92" s="5">
        <f>COUNTIF('Base V0'!$J92,"*"&amp;Contem!I$2&amp;"*")</f>
        <v>0</v>
      </c>
      <c r="M92" s="5">
        <f>COUNTIF('Base V0'!$J92,"*"&amp;Contem!J$2&amp;"*")</f>
        <v>0</v>
      </c>
      <c r="N92" s="5">
        <f>COUNTIF('Base V0'!$J92,"*"&amp;Contem!K$2&amp;"*")</f>
        <v>0</v>
      </c>
      <c r="O92" s="5">
        <f>COUNTIF('Base V0'!$J92,"*"&amp;Contem!L$2&amp;"*")</f>
        <v>0</v>
      </c>
      <c r="P92" s="5">
        <f>VLOOKUP('Base V0'!P92,'DE PARAS'!P:CG,70,FALSE)</f>
        <v>17</v>
      </c>
      <c r="Q92" s="5">
        <f>IFERROR(VLOOKUP('Base V0'!Q92,'DE PARAS'!Q:CH,70,FALSE),99)</f>
        <v>99</v>
      </c>
      <c r="R92" s="5">
        <f>IFERROR(VLOOKUP('Base V0'!R92,'DE PARAS'!R:CI,70,FALSE),99)</f>
        <v>99</v>
      </c>
      <c r="S92" s="5">
        <v>3.0</v>
      </c>
      <c r="T92" s="5">
        <v>3.0</v>
      </c>
      <c r="U92" s="5">
        <v>4.0</v>
      </c>
      <c r="V92" s="5">
        <v>4.0</v>
      </c>
      <c r="W92" s="5">
        <f>VLOOKUP('Base V0'!W92,'DE PARAS'!W:CN,70,FALSE)</f>
        <v>1</v>
      </c>
      <c r="X92" s="5">
        <f>VLOOKUP('Base V0'!X92,'DE PARAS'!X:CO,70,FALSE)</f>
        <v>14</v>
      </c>
      <c r="Y92" s="5">
        <f>IFERROR(VLOOKUP('Base V0'!Y92,'DE PARAS'!Y:CP,70,FALSE),99)</f>
        <v>99</v>
      </c>
      <c r="Z92" s="5">
        <f>IFERROR(VLOOKUP('Base V0'!Z92,'DE PARAS'!Z:CQ,70,FALSE),99)</f>
        <v>99</v>
      </c>
      <c r="AA92" s="5">
        <f>VLOOKUP('Base V0'!AA92,'DE PARAS'!AA:CR,70,FALSE)</f>
        <v>2</v>
      </c>
      <c r="AB92" s="5">
        <f>VLOOKUP('Base V0'!AB92,'DE PARAS'!AB:CS,70,FALSE)</f>
        <v>1</v>
      </c>
      <c r="AC92" s="5">
        <f>VLOOKUP('Base V0'!AC92,'DE PARAS'!AC:CT,70,FALSE)</f>
        <v>9</v>
      </c>
      <c r="AD92" s="5">
        <f>IFERROR(VLOOKUP('Base V0'!AD92,'DE PARAS'!AD:CU,70,FALSE),99)</f>
        <v>99</v>
      </c>
      <c r="AE92" s="5">
        <f>IFERROR(VLOOKUP('Base V0'!AE92,'DE PARAS'!AE:CV,70,FALSE),99)</f>
        <v>99</v>
      </c>
      <c r="AF92" s="5">
        <v>3.0</v>
      </c>
      <c r="AG92" s="5">
        <v>3.0</v>
      </c>
      <c r="AH92" s="5">
        <v>3.0</v>
      </c>
      <c r="AI92" s="5">
        <v>3.0</v>
      </c>
      <c r="AJ92" s="5">
        <v>3.0</v>
      </c>
      <c r="AK92" s="5">
        <f>VLOOKUP('Base V0'!AK92,'DE PARAS'!AK:DB,70,FALSE)</f>
        <v>2</v>
      </c>
      <c r="AL92" s="5">
        <f>VLOOKUP('Base V0'!AL92,'DE PARAS'!AL:DC,70,FALSE)</f>
        <v>3</v>
      </c>
      <c r="AM92" s="5">
        <f>IFERROR(VLOOKUP('Base V0'!AM92,'DE PARAS'!AM:DD,70,FALSE),99)</f>
        <v>99</v>
      </c>
      <c r="AN92" s="5">
        <f>IFERROR(VLOOKUP('Base V0'!AN92,'DE PARAS'!AN:DE,70,FALSE),99)</f>
        <v>99</v>
      </c>
      <c r="AO92" s="5">
        <f>VLOOKUP('Base V0'!AO92,'DE PARAS'!AO:DF,70,FALSE)</f>
        <v>1</v>
      </c>
      <c r="AP92" s="5">
        <f>VLOOKUP('Base V0'!AP92,'DE PARAS'!AP:DG,70,FALSE)</f>
        <v>1</v>
      </c>
      <c r="AQ92" s="5">
        <f>IFERROR(VLOOKUP('Base V0'!AQ92,'DE PARAS'!AQ:DH,70,FALSE),99)</f>
        <v>99</v>
      </c>
      <c r="AR92" s="5">
        <f>VLOOKUP('Base V0'!AR92,'DE PARAS'!AR:DI,70,FALSE)</f>
        <v>1</v>
      </c>
      <c r="AS92" s="5">
        <f>VLOOKUP('Base V0'!AS92,'DE PARAS'!AS:DJ,70,FALSE)</f>
        <v>1</v>
      </c>
      <c r="AT92" s="5">
        <f>IFERROR(VLOOKUP('Base V0'!AT92,'DE PARAS'!AT:DK,70,FALSE),99)</f>
        <v>99</v>
      </c>
      <c r="AU92" s="5">
        <f>IFERROR(VLOOKUP('Base V0'!AU92,'DE PARAS'!AU:DL,70,FALSE),99)</f>
        <v>99</v>
      </c>
      <c r="AV92" s="5">
        <v>1.0</v>
      </c>
      <c r="AW92" s="5">
        <v>1.0</v>
      </c>
      <c r="AX92" s="5">
        <v>1.0</v>
      </c>
      <c r="AY92" s="5">
        <v>1.0</v>
      </c>
      <c r="AZ92" s="5">
        <v>1.0</v>
      </c>
      <c r="BA92" s="5">
        <v>1.0</v>
      </c>
      <c r="BB92" s="5">
        <v>1.0</v>
      </c>
      <c r="BC92" s="5">
        <v>1.0</v>
      </c>
      <c r="BD92" s="5">
        <v>1.0</v>
      </c>
      <c r="BE92" s="5">
        <v>1.0</v>
      </c>
      <c r="BF92" s="5">
        <v>1.0</v>
      </c>
      <c r="BG92" s="5">
        <v>1.0</v>
      </c>
      <c r="BH92" s="5" t="s">
        <v>60</v>
      </c>
      <c r="BI92" s="5" t="s">
        <v>79</v>
      </c>
      <c r="BJ92" s="5" t="s">
        <v>234</v>
      </c>
      <c r="BK92" s="5">
        <v>24.0</v>
      </c>
      <c r="BL92" s="5">
        <f>VLOOKUP('Base V0'!BL92,'DE PARAS'!BL:EC,70,FALSE)</f>
        <v>1</v>
      </c>
      <c r="BM92" s="5">
        <f>VLOOKUP('Base V0'!BM92,'DE PARAS'!BM:ED,70,FALSE)</f>
        <v>1</v>
      </c>
      <c r="BN92" s="5">
        <v>1.1954361541E10</v>
      </c>
      <c r="BO92" s="5" t="s">
        <v>712</v>
      </c>
      <c r="BP92" s="13">
        <f>VLOOKUP('Base V0'!BP92,'Classificação Criterio Brasil'!X:Y,2,FALSE)</f>
        <v>3</v>
      </c>
    </row>
    <row r="93" ht="15.75" customHeight="1">
      <c r="A93" s="9">
        <v>45437.95106482639</v>
      </c>
      <c r="B93" s="5" t="s">
        <v>43</v>
      </c>
      <c r="C93" s="5">
        <f>VLOOKUP('Base V0'!C93,'DE PARAS'!C:BT,70,FALSE)</f>
        <v>1</v>
      </c>
      <c r="D93" s="5" t="s">
        <v>43</v>
      </c>
      <c r="E93" s="5">
        <f>COUNTIF('Base V0'!$E93,"*"&amp;Contem!A$2&amp;"*")</f>
        <v>1</v>
      </c>
      <c r="F93" s="5">
        <f>COUNTIF('Base V0'!$E93,"*"&amp;Contem!B$2&amp;"*")</f>
        <v>0</v>
      </c>
      <c r="G93" s="5">
        <f>COUNTIF('Base V0'!$E93,"*"&amp;Contem!C$2&amp;"*")</f>
        <v>0</v>
      </c>
      <c r="H93" s="5">
        <f>COUNTIF('Base V0'!$E93,"*"&amp;Contem!D$2&amp;"*")</f>
        <v>0</v>
      </c>
      <c r="I93" s="5">
        <f>VLOOKUP('Base V0'!I93,'DE PARAS'!I:BZ,70,FALSE)</f>
        <v>1</v>
      </c>
      <c r="J93" s="5">
        <f>COUNTIF('Base V0'!$J93,"*"&amp;Contem!G$2&amp;"*")</f>
        <v>1</v>
      </c>
      <c r="K93" s="5">
        <f>COUNTIF('Base V0'!$J93,"*"&amp;Contem!H$2&amp;"*")</f>
        <v>0</v>
      </c>
      <c r="L93" s="5">
        <f>COUNTIF('Base V0'!$J93,"*"&amp;Contem!I$2&amp;"*")</f>
        <v>0</v>
      </c>
      <c r="M93" s="5">
        <f>COUNTIF('Base V0'!$J93,"*"&amp;Contem!J$2&amp;"*")</f>
        <v>0</v>
      </c>
      <c r="N93" s="5">
        <f>COUNTIF('Base V0'!$J93,"*"&amp;Contem!K$2&amp;"*")</f>
        <v>1</v>
      </c>
      <c r="O93" s="5">
        <f>COUNTIF('Base V0'!$J93,"*"&amp;Contem!L$2&amp;"*")</f>
        <v>1</v>
      </c>
      <c r="P93" s="5">
        <f>VLOOKUP('Base V0'!P93,'DE PARAS'!P:CG,70,FALSE)</f>
        <v>9</v>
      </c>
      <c r="Q93" s="5">
        <f>IFERROR(VLOOKUP('Base V0'!Q93,'DE PARAS'!Q:CH,70,FALSE),99)</f>
        <v>99</v>
      </c>
      <c r="R93" s="5">
        <f>IFERROR(VLOOKUP('Base V0'!R93,'DE PARAS'!R:CI,70,FALSE),99)</f>
        <v>99</v>
      </c>
      <c r="S93" s="5">
        <v>3.0</v>
      </c>
      <c r="T93" s="5">
        <v>4.0</v>
      </c>
      <c r="U93" s="5">
        <v>4.0</v>
      </c>
      <c r="V93" s="5">
        <v>3.0</v>
      </c>
      <c r="W93" s="5">
        <f>VLOOKUP('Base V0'!W93,'DE PARAS'!W:CN,70,FALSE)</f>
        <v>3</v>
      </c>
      <c r="X93" s="5">
        <f>VLOOKUP('Base V0'!X93,'DE PARAS'!X:CO,70,FALSE)</f>
        <v>12</v>
      </c>
      <c r="Y93" s="5">
        <f>IFERROR(VLOOKUP('Base V0'!Y93,'DE PARAS'!Y:CP,70,FALSE),99)</f>
        <v>99</v>
      </c>
      <c r="Z93" s="5">
        <f>IFERROR(VLOOKUP('Base V0'!Z93,'DE PARAS'!Z:CQ,70,FALSE),99)</f>
        <v>99</v>
      </c>
      <c r="AA93" s="5">
        <f>VLOOKUP('Base V0'!AA93,'DE PARAS'!AA:CR,70,FALSE)</f>
        <v>4</v>
      </c>
      <c r="AB93" s="5">
        <f>VLOOKUP('Base V0'!AB93,'DE PARAS'!AB:CS,70,FALSE)</f>
        <v>2</v>
      </c>
      <c r="AC93" s="5">
        <f>VLOOKUP('Base V0'!AC93,'DE PARAS'!AC:CT,70,FALSE)</f>
        <v>9</v>
      </c>
      <c r="AD93" s="5">
        <f>IFERROR(VLOOKUP('Base V0'!AD93,'DE PARAS'!AD:CU,70,FALSE),99)</f>
        <v>99</v>
      </c>
      <c r="AE93" s="5">
        <f>IFERROR(VLOOKUP('Base V0'!AE93,'DE PARAS'!AE:CV,70,FALSE),99)</f>
        <v>99</v>
      </c>
      <c r="AF93" s="5">
        <v>4.0</v>
      </c>
      <c r="AG93" s="5">
        <v>4.0</v>
      </c>
      <c r="AH93" s="5">
        <v>4.0</v>
      </c>
      <c r="AI93" s="5">
        <v>4.0</v>
      </c>
      <c r="AJ93" s="5">
        <v>3.0</v>
      </c>
      <c r="AK93" s="5">
        <f>VLOOKUP('Base V0'!AK93,'DE PARAS'!AK:DB,70,FALSE)</f>
        <v>2</v>
      </c>
      <c r="AL93" s="5">
        <f>VLOOKUP('Base V0'!AL93,'DE PARAS'!AL:DC,70,FALSE)</f>
        <v>14</v>
      </c>
      <c r="AM93" s="5">
        <f>IFERROR(VLOOKUP('Base V0'!AM93,'DE PARAS'!AM:DD,70,FALSE),99)</f>
        <v>99</v>
      </c>
      <c r="AN93" s="5">
        <f>IFERROR(VLOOKUP('Base V0'!AN93,'DE PARAS'!AN:DE,70,FALSE),99)</f>
        <v>99</v>
      </c>
      <c r="AO93" s="5">
        <f>VLOOKUP('Base V0'!AO93,'DE PARAS'!AO:DF,70,FALSE)</f>
        <v>3</v>
      </c>
      <c r="AP93" s="5">
        <f>VLOOKUP('Base V0'!AP93,'DE PARAS'!AP:DG,70,FALSE)</f>
        <v>1</v>
      </c>
      <c r="AQ93" s="5">
        <f>IFERROR(VLOOKUP('Base V0'!AQ93,'DE PARAS'!AQ:DH,70,FALSE),99)</f>
        <v>99</v>
      </c>
      <c r="AR93" s="5">
        <f>VLOOKUP('Base V0'!AR93,'DE PARAS'!AR:DI,70,FALSE)</f>
        <v>4</v>
      </c>
      <c r="AS93" s="5">
        <f>VLOOKUP('Base V0'!AS93,'DE PARAS'!AS:DJ,70,FALSE)</f>
        <v>10</v>
      </c>
      <c r="AT93" s="5">
        <f>IFERROR(VLOOKUP('Base V0'!AT93,'DE PARAS'!AT:DK,70,FALSE),99)</f>
        <v>99</v>
      </c>
      <c r="AU93" s="5">
        <f>IFERROR(VLOOKUP('Base V0'!AU93,'DE PARAS'!AU:DL,70,FALSE),99)</f>
        <v>99</v>
      </c>
      <c r="AV93" s="5">
        <v>2.0</v>
      </c>
      <c r="AW93" s="5">
        <v>0.0</v>
      </c>
      <c r="AX93" s="5">
        <v>0.0</v>
      </c>
      <c r="AY93" s="5">
        <v>0.0</v>
      </c>
      <c r="AZ93" s="5">
        <v>0.0</v>
      </c>
      <c r="BA93" s="5">
        <v>1.0</v>
      </c>
      <c r="BB93" s="5">
        <v>0.0</v>
      </c>
      <c r="BC93" s="5">
        <v>1.0</v>
      </c>
      <c r="BD93" s="5">
        <v>0.0</v>
      </c>
      <c r="BE93" s="5">
        <v>0.0</v>
      </c>
      <c r="BF93" s="5">
        <v>0.0</v>
      </c>
      <c r="BG93" s="5">
        <v>0.0</v>
      </c>
      <c r="BH93" s="5" t="s">
        <v>60</v>
      </c>
      <c r="BI93" s="5" t="s">
        <v>61</v>
      </c>
      <c r="BJ93" s="5" t="s">
        <v>62</v>
      </c>
      <c r="BK93" s="5">
        <v>23.0</v>
      </c>
      <c r="BL93" s="5">
        <f>VLOOKUP('Base V0'!BL93,'DE PARAS'!BL:EC,70,FALSE)</f>
        <v>2</v>
      </c>
      <c r="BM93" s="5">
        <f>VLOOKUP('Base V0'!BM93,'DE PARAS'!BM:ED,70,FALSE)</f>
        <v>5</v>
      </c>
      <c r="BN93" s="5">
        <v>1.1970224675E10</v>
      </c>
      <c r="BO93" s="5" t="s">
        <v>720</v>
      </c>
      <c r="BP93" s="13">
        <f>VLOOKUP('Base V0'!BP93,'Classificação Criterio Brasil'!X:Y,2,FALSE)</f>
        <v>2</v>
      </c>
    </row>
    <row r="94" ht="15.75" customHeight="1">
      <c r="A94" s="9">
        <v>45437.97130005787</v>
      </c>
      <c r="B94" s="5" t="s">
        <v>43</v>
      </c>
      <c r="C94" s="5">
        <f>VLOOKUP('Base V0'!C94,'DE PARAS'!C:BT,70,FALSE)</f>
        <v>2</v>
      </c>
      <c r="D94" s="5" t="s">
        <v>43</v>
      </c>
      <c r="E94" s="5">
        <f>COUNTIF('Base V0'!$E94,"*"&amp;Contem!A$2&amp;"*")</f>
        <v>0</v>
      </c>
      <c r="F94" s="5">
        <f>COUNTIF('Base V0'!$E94,"*"&amp;Contem!B$2&amp;"*")</f>
        <v>0</v>
      </c>
      <c r="G94" s="5">
        <f>COUNTIF('Base V0'!$E94,"*"&amp;Contem!C$2&amp;"*")</f>
        <v>1</v>
      </c>
      <c r="H94" s="5">
        <f>COUNTIF('Base V0'!$E94,"*"&amp;Contem!D$2&amp;"*")</f>
        <v>0</v>
      </c>
      <c r="I94" s="5">
        <f>VLOOKUP('Base V0'!I94,'DE PARAS'!I:BZ,70,FALSE)</f>
        <v>1</v>
      </c>
      <c r="J94" s="5">
        <f>COUNTIF('Base V0'!$J94,"*"&amp;Contem!G$2&amp;"*")</f>
        <v>1</v>
      </c>
      <c r="K94" s="5">
        <f>COUNTIF('Base V0'!$J94,"*"&amp;Contem!H$2&amp;"*")</f>
        <v>0</v>
      </c>
      <c r="L94" s="5">
        <f>COUNTIF('Base V0'!$J94,"*"&amp;Contem!I$2&amp;"*")</f>
        <v>0</v>
      </c>
      <c r="M94" s="5">
        <f>COUNTIF('Base V0'!$J94,"*"&amp;Contem!J$2&amp;"*")</f>
        <v>0</v>
      </c>
      <c r="N94" s="5">
        <f>COUNTIF('Base V0'!$J94,"*"&amp;Contem!K$2&amp;"*")</f>
        <v>0</v>
      </c>
      <c r="O94" s="5">
        <f>COUNTIF('Base V0'!$J94,"*"&amp;Contem!L$2&amp;"*")</f>
        <v>0</v>
      </c>
      <c r="P94" s="5">
        <f>VLOOKUP('Base V0'!P94,'DE PARAS'!P:CG,70,FALSE)</f>
        <v>6</v>
      </c>
      <c r="Q94" s="5">
        <f>IFERROR(VLOOKUP('Base V0'!Q94,'DE PARAS'!Q:CH,70,FALSE),99)</f>
        <v>99</v>
      </c>
      <c r="R94" s="5">
        <f>IFERROR(VLOOKUP('Base V0'!R94,'DE PARAS'!R:CI,70,FALSE),99)</f>
        <v>99</v>
      </c>
      <c r="S94" s="5">
        <v>3.0</v>
      </c>
      <c r="T94" s="5">
        <v>4.0</v>
      </c>
      <c r="U94" s="5">
        <v>5.0</v>
      </c>
      <c r="V94" s="5">
        <v>3.0</v>
      </c>
      <c r="W94" s="5">
        <f>VLOOKUP('Base V0'!W94,'DE PARAS'!W:CN,70,FALSE)</f>
        <v>2</v>
      </c>
      <c r="X94" s="5">
        <f>VLOOKUP('Base V0'!X94,'DE PARAS'!X:CO,70,FALSE)</f>
        <v>6</v>
      </c>
      <c r="Y94" s="5">
        <f>IFERROR(VLOOKUP('Base V0'!Y94,'DE PARAS'!Y:CP,70,FALSE),99)</f>
        <v>4</v>
      </c>
      <c r="Z94" s="5">
        <f>IFERROR(VLOOKUP('Base V0'!Z94,'DE PARAS'!Z:CQ,70,FALSE),99)</f>
        <v>99</v>
      </c>
      <c r="AA94" s="5">
        <f>VLOOKUP('Base V0'!AA94,'DE PARAS'!AA:CR,70,FALSE)</f>
        <v>5</v>
      </c>
      <c r="AB94" s="5">
        <f>VLOOKUP('Base V0'!AB94,'DE PARAS'!AB:CS,70,FALSE)</f>
        <v>4</v>
      </c>
      <c r="AC94" s="5">
        <f>VLOOKUP('Base V0'!AC94,'DE PARAS'!AC:CT,70,FALSE)</f>
        <v>14</v>
      </c>
      <c r="AD94" s="5">
        <f>IFERROR(VLOOKUP('Base V0'!AD94,'DE PARAS'!AD:CU,70,FALSE),99)</f>
        <v>5</v>
      </c>
      <c r="AE94" s="5">
        <f>IFERROR(VLOOKUP('Base V0'!AE94,'DE PARAS'!AE:CV,70,FALSE),99)</f>
        <v>99</v>
      </c>
      <c r="AF94" s="5">
        <v>5.0</v>
      </c>
      <c r="AG94" s="5">
        <v>4.0</v>
      </c>
      <c r="AH94" s="5">
        <v>5.0</v>
      </c>
      <c r="AI94" s="5">
        <v>3.0</v>
      </c>
      <c r="AJ94" s="5">
        <v>2.0</v>
      </c>
      <c r="AK94" s="5">
        <f>VLOOKUP('Base V0'!AK94,'DE PARAS'!AK:DB,70,FALSE)</f>
        <v>2</v>
      </c>
      <c r="AL94" s="5">
        <f>VLOOKUP('Base V0'!AL94,'DE PARAS'!AL:DC,70,FALSE)</f>
        <v>6</v>
      </c>
      <c r="AM94" s="5">
        <f>IFERROR(VLOOKUP('Base V0'!AM94,'DE PARAS'!AM:DD,70,FALSE),99)</f>
        <v>99</v>
      </c>
      <c r="AN94" s="5">
        <f>IFERROR(VLOOKUP('Base V0'!AN94,'DE PARAS'!AN:DE,70,FALSE),99)</f>
        <v>99</v>
      </c>
      <c r="AO94" s="5">
        <f>VLOOKUP('Base V0'!AO94,'DE PARAS'!AO:DF,70,FALSE)</f>
        <v>5</v>
      </c>
      <c r="AP94" s="5">
        <f>VLOOKUP('Base V0'!AP94,'DE PARAS'!AP:DG,70,FALSE)</f>
        <v>4</v>
      </c>
      <c r="AQ94" s="5">
        <f>IFERROR(VLOOKUP('Base V0'!AQ94,'DE PARAS'!AQ:DH,70,FALSE),99)</f>
        <v>10</v>
      </c>
      <c r="AR94" s="5">
        <f>VLOOKUP('Base V0'!AR94,'DE PARAS'!AR:DI,70,FALSE)</f>
        <v>5</v>
      </c>
      <c r="AS94" s="5">
        <f>VLOOKUP('Base V0'!AS94,'DE PARAS'!AS:DJ,70,FALSE)</f>
        <v>10</v>
      </c>
      <c r="AT94" s="5">
        <f>IFERROR(VLOOKUP('Base V0'!AT94,'DE PARAS'!AT:DK,70,FALSE),99)</f>
        <v>99</v>
      </c>
      <c r="AU94" s="5">
        <f>IFERROR(VLOOKUP('Base V0'!AU94,'DE PARAS'!AU:DL,70,FALSE),99)</f>
        <v>99</v>
      </c>
      <c r="AV94" s="5">
        <v>2.0</v>
      </c>
      <c r="AW94" s="5">
        <v>0.0</v>
      </c>
      <c r="AX94" s="5">
        <v>0.0</v>
      </c>
      <c r="AY94" s="5">
        <v>3.0</v>
      </c>
      <c r="AZ94" s="5">
        <v>0.0</v>
      </c>
      <c r="BA94" s="5">
        <v>1.0</v>
      </c>
      <c r="BB94" s="5">
        <v>1.0</v>
      </c>
      <c r="BC94" s="5">
        <v>1.0</v>
      </c>
      <c r="BD94" s="5">
        <v>0.0</v>
      </c>
      <c r="BE94" s="5">
        <v>1.0</v>
      </c>
      <c r="BF94" s="5">
        <v>0.0</v>
      </c>
      <c r="BG94" s="5">
        <v>0.0</v>
      </c>
      <c r="BH94" s="5" t="s">
        <v>60</v>
      </c>
      <c r="BI94" s="5" t="s">
        <v>61</v>
      </c>
      <c r="BJ94" s="5" t="s">
        <v>62</v>
      </c>
      <c r="BK94" s="5">
        <v>27.0</v>
      </c>
      <c r="BL94" s="5">
        <f>VLOOKUP('Base V0'!BL94,'DE PARAS'!BL:EC,70,FALSE)</f>
        <v>1</v>
      </c>
      <c r="BM94" s="5">
        <f>VLOOKUP('Base V0'!BM94,'DE PARAS'!BM:ED,70,FALSE)</f>
        <v>6</v>
      </c>
      <c r="BN94" s="5">
        <v>1.1992406455E10</v>
      </c>
      <c r="BO94" s="5" t="s">
        <v>727</v>
      </c>
      <c r="BP94" s="13">
        <f>VLOOKUP('Base V0'!BP94,'Classificação Criterio Brasil'!X:Y,2,FALSE)</f>
        <v>3</v>
      </c>
    </row>
    <row r="95" ht="15.75" customHeight="1">
      <c r="A95" s="9">
        <v>45437.98240359954</v>
      </c>
      <c r="B95" s="5" t="s">
        <v>43</v>
      </c>
      <c r="C95" s="5">
        <f>VLOOKUP('Base V0'!C95,'DE PARAS'!C:BT,70,FALSE)</f>
        <v>3</v>
      </c>
      <c r="D95" s="5" t="s">
        <v>43</v>
      </c>
      <c r="E95" s="5">
        <f>COUNTIF('Base V0'!$E95,"*"&amp;Contem!A$2&amp;"*")</f>
        <v>0</v>
      </c>
      <c r="F95" s="5">
        <f>COUNTIF('Base V0'!$E95,"*"&amp;Contem!B$2&amp;"*")</f>
        <v>0</v>
      </c>
      <c r="G95" s="5">
        <f>COUNTIF('Base V0'!$E95,"*"&amp;Contem!C$2&amp;"*")</f>
        <v>1</v>
      </c>
      <c r="H95" s="5">
        <f>COUNTIF('Base V0'!$E95,"*"&amp;Contem!D$2&amp;"*")</f>
        <v>0</v>
      </c>
      <c r="I95" s="5">
        <f>VLOOKUP('Base V0'!I95,'DE PARAS'!I:BZ,70,FALSE)</f>
        <v>1</v>
      </c>
      <c r="J95" s="5">
        <f>COUNTIF('Base V0'!$J95,"*"&amp;Contem!G$2&amp;"*")</f>
        <v>1</v>
      </c>
      <c r="K95" s="5">
        <f>COUNTIF('Base V0'!$J95,"*"&amp;Contem!H$2&amp;"*")</f>
        <v>0</v>
      </c>
      <c r="L95" s="5">
        <f>COUNTIF('Base V0'!$J95,"*"&amp;Contem!I$2&amp;"*")</f>
        <v>0</v>
      </c>
      <c r="M95" s="5">
        <f>COUNTIF('Base V0'!$J95,"*"&amp;Contem!J$2&amp;"*")</f>
        <v>1</v>
      </c>
      <c r="N95" s="5">
        <f>COUNTIF('Base V0'!$J95,"*"&amp;Contem!K$2&amp;"*")</f>
        <v>0</v>
      </c>
      <c r="O95" s="5">
        <f>COUNTIF('Base V0'!$J95,"*"&amp;Contem!L$2&amp;"*")</f>
        <v>0</v>
      </c>
      <c r="P95" s="5">
        <f>VLOOKUP('Base V0'!P95,'DE PARAS'!P:CG,70,FALSE)</f>
        <v>16</v>
      </c>
      <c r="Q95" s="5">
        <f>IFERROR(VLOOKUP('Base V0'!Q95,'DE PARAS'!Q:CH,70,FALSE),99)</f>
        <v>12</v>
      </c>
      <c r="R95" s="5">
        <f>IFERROR(VLOOKUP('Base V0'!R95,'DE PARAS'!R:CI,70,FALSE),99)</f>
        <v>99</v>
      </c>
      <c r="S95" s="5">
        <v>3.0</v>
      </c>
      <c r="T95" s="5">
        <v>2.0</v>
      </c>
      <c r="U95" s="5">
        <v>4.0</v>
      </c>
      <c r="V95" s="5">
        <v>2.0</v>
      </c>
      <c r="W95" s="5">
        <f>VLOOKUP('Base V0'!W95,'DE PARAS'!W:CN,70,FALSE)</f>
        <v>3</v>
      </c>
      <c r="X95" s="5">
        <f>VLOOKUP('Base V0'!X95,'DE PARAS'!X:CO,70,FALSE)</f>
        <v>4</v>
      </c>
      <c r="Y95" s="5">
        <f>IFERROR(VLOOKUP('Base V0'!Y95,'DE PARAS'!Y:CP,70,FALSE),99)</f>
        <v>99</v>
      </c>
      <c r="Z95" s="5">
        <f>IFERROR(VLOOKUP('Base V0'!Z95,'DE PARAS'!Z:CQ,70,FALSE),99)</f>
        <v>99</v>
      </c>
      <c r="AA95" s="5">
        <f>VLOOKUP('Base V0'!AA95,'DE PARAS'!AA:CR,70,FALSE)</f>
        <v>5</v>
      </c>
      <c r="AB95" s="5">
        <f>VLOOKUP('Base V0'!AB95,'DE PARAS'!AB:CS,70,FALSE)</f>
        <v>2</v>
      </c>
      <c r="AC95" s="5">
        <f>VLOOKUP('Base V0'!AC95,'DE PARAS'!AC:CT,70,FALSE)</f>
        <v>10</v>
      </c>
      <c r="AD95" s="5">
        <f>IFERROR(VLOOKUP('Base V0'!AD95,'DE PARAS'!AD:CU,70,FALSE),99)</f>
        <v>99</v>
      </c>
      <c r="AE95" s="5">
        <f>IFERROR(VLOOKUP('Base V0'!AE95,'DE PARAS'!AE:CV,70,FALSE),99)</f>
        <v>99</v>
      </c>
      <c r="AF95" s="5">
        <v>4.0</v>
      </c>
      <c r="AG95" s="5">
        <v>3.0</v>
      </c>
      <c r="AH95" s="5">
        <v>4.0</v>
      </c>
      <c r="AI95" s="5">
        <v>2.0</v>
      </c>
      <c r="AJ95" s="5">
        <v>2.0</v>
      </c>
      <c r="AK95" s="5">
        <f>VLOOKUP('Base V0'!AK95,'DE PARAS'!AK:DB,70,FALSE)</f>
        <v>2</v>
      </c>
      <c r="AL95" s="5">
        <f>VLOOKUP('Base V0'!AL95,'DE PARAS'!AL:DC,70,FALSE)</f>
        <v>9</v>
      </c>
      <c r="AM95" s="5">
        <f>IFERROR(VLOOKUP('Base V0'!AM95,'DE PARAS'!AM:DD,70,FALSE),99)</f>
        <v>99</v>
      </c>
      <c r="AN95" s="5">
        <f>IFERROR(VLOOKUP('Base V0'!AN95,'DE PARAS'!AN:DE,70,FALSE),99)</f>
        <v>99</v>
      </c>
      <c r="AO95" s="5">
        <f>VLOOKUP('Base V0'!AO95,'DE PARAS'!AO:DF,70,FALSE)</f>
        <v>5</v>
      </c>
      <c r="AP95" s="5">
        <f>VLOOKUP('Base V0'!AP95,'DE PARAS'!AP:DG,70,FALSE)</f>
        <v>8</v>
      </c>
      <c r="AQ95" s="5">
        <f>IFERROR(VLOOKUP('Base V0'!AQ95,'DE PARAS'!AQ:DH,70,FALSE),99)</f>
        <v>6</v>
      </c>
      <c r="AR95" s="5">
        <f>VLOOKUP('Base V0'!AR95,'DE PARAS'!AR:DI,70,FALSE)</f>
        <v>5</v>
      </c>
      <c r="AS95" s="5">
        <f>VLOOKUP('Base V0'!AS95,'DE PARAS'!AS:DJ,70,FALSE)</f>
        <v>5</v>
      </c>
      <c r="AT95" s="5">
        <f>IFERROR(VLOOKUP('Base V0'!AT95,'DE PARAS'!AT:DK,70,FALSE),99)</f>
        <v>99</v>
      </c>
      <c r="AU95" s="5">
        <f>IFERROR(VLOOKUP('Base V0'!AU95,'DE PARAS'!AU:DL,70,FALSE),99)</f>
        <v>99</v>
      </c>
      <c r="AV95" s="5">
        <v>2.0</v>
      </c>
      <c r="AW95" s="5">
        <v>1.0</v>
      </c>
      <c r="AX95" s="5">
        <v>1.0</v>
      </c>
      <c r="AY95" s="5">
        <v>1.0</v>
      </c>
      <c r="AZ95" s="5">
        <v>0.0</v>
      </c>
      <c r="BA95" s="5">
        <v>1.0</v>
      </c>
      <c r="BB95" s="5">
        <v>1.0</v>
      </c>
      <c r="BC95" s="5">
        <v>1.0</v>
      </c>
      <c r="BD95" s="5">
        <v>1.0</v>
      </c>
      <c r="BE95" s="5">
        <v>1.0</v>
      </c>
      <c r="BF95" s="5">
        <v>0.0</v>
      </c>
      <c r="BG95" s="5">
        <v>0.0</v>
      </c>
      <c r="BH95" s="5" t="s">
        <v>60</v>
      </c>
      <c r="BI95" s="5" t="s">
        <v>61</v>
      </c>
      <c r="BJ95" s="5" t="s">
        <v>62</v>
      </c>
      <c r="BK95" s="5">
        <v>31.0</v>
      </c>
      <c r="BL95" s="5">
        <f>VLOOKUP('Base V0'!BL95,'DE PARAS'!BL:EC,70,FALSE)</f>
        <v>2</v>
      </c>
      <c r="BM95" s="5">
        <f>VLOOKUP('Base V0'!BM95,'DE PARAS'!BM:ED,70,FALSE)</f>
        <v>6</v>
      </c>
      <c r="BN95" s="5">
        <v>9.1981711178E10</v>
      </c>
      <c r="BO95" s="5" t="s">
        <v>735</v>
      </c>
      <c r="BP95" s="13">
        <f>VLOOKUP('Base V0'!BP95,'Classificação Criterio Brasil'!X:Y,2,FALSE)</f>
        <v>4</v>
      </c>
    </row>
    <row r="96" ht="15.75" customHeight="1">
      <c r="A96" s="9">
        <v>45438.48330723379</v>
      </c>
      <c r="B96" s="5" t="s">
        <v>43</v>
      </c>
      <c r="C96" s="5">
        <f>VLOOKUP('Base V0'!C96,'DE PARAS'!C:BT,70,FALSE)</f>
        <v>1</v>
      </c>
      <c r="D96" s="5" t="s">
        <v>43</v>
      </c>
      <c r="E96" s="5">
        <f>COUNTIF('Base V0'!$E96,"*"&amp;Contem!A$2&amp;"*")</f>
        <v>1</v>
      </c>
      <c r="F96" s="5">
        <f>COUNTIF('Base V0'!$E96,"*"&amp;Contem!B$2&amp;"*")</f>
        <v>0</v>
      </c>
      <c r="G96" s="5">
        <f>COUNTIF('Base V0'!$E96,"*"&amp;Contem!C$2&amp;"*")</f>
        <v>1</v>
      </c>
      <c r="H96" s="5">
        <f>COUNTIF('Base V0'!$E96,"*"&amp;Contem!D$2&amp;"*")</f>
        <v>1</v>
      </c>
      <c r="I96" s="5">
        <f>VLOOKUP('Base V0'!I96,'DE PARAS'!I:BZ,70,FALSE)</f>
        <v>2</v>
      </c>
      <c r="J96" s="5">
        <f>COUNTIF('Base V0'!$J96,"*"&amp;Contem!G$2&amp;"*")</f>
        <v>1</v>
      </c>
      <c r="K96" s="5">
        <f>COUNTIF('Base V0'!$J96,"*"&amp;Contem!H$2&amp;"*")</f>
        <v>1</v>
      </c>
      <c r="L96" s="5">
        <f>COUNTIF('Base V0'!$J96,"*"&amp;Contem!I$2&amp;"*")</f>
        <v>0</v>
      </c>
      <c r="M96" s="5">
        <f>COUNTIF('Base V0'!$J96,"*"&amp;Contem!J$2&amp;"*")</f>
        <v>1</v>
      </c>
      <c r="N96" s="5">
        <f>COUNTIF('Base V0'!$J96,"*"&amp;Contem!K$2&amp;"*")</f>
        <v>1</v>
      </c>
      <c r="O96" s="5">
        <f>COUNTIF('Base V0'!$J96,"*"&amp;Contem!L$2&amp;"*")</f>
        <v>0</v>
      </c>
      <c r="P96" s="5">
        <f>VLOOKUP('Base V0'!P96,'DE PARAS'!P:CG,70,FALSE)</f>
        <v>10</v>
      </c>
      <c r="Q96" s="5">
        <f>IFERROR(VLOOKUP('Base V0'!Q96,'DE PARAS'!Q:CH,70,FALSE),99)</f>
        <v>16</v>
      </c>
      <c r="R96" s="5">
        <f>IFERROR(VLOOKUP('Base V0'!R96,'DE PARAS'!R:CI,70,FALSE),99)</f>
        <v>99</v>
      </c>
      <c r="S96" s="5">
        <v>5.0</v>
      </c>
      <c r="T96" s="5">
        <v>4.0</v>
      </c>
      <c r="U96" s="5">
        <v>5.0</v>
      </c>
      <c r="V96" s="5">
        <v>5.0</v>
      </c>
      <c r="W96" s="5">
        <f>VLOOKUP('Base V0'!W96,'DE PARAS'!W:CN,70,FALSE)</f>
        <v>3</v>
      </c>
      <c r="X96" s="5">
        <f>VLOOKUP('Base V0'!X96,'DE PARAS'!X:CO,70,FALSE)</f>
        <v>4</v>
      </c>
      <c r="Y96" s="5">
        <f>IFERROR(VLOOKUP('Base V0'!Y96,'DE PARAS'!Y:CP,70,FALSE),99)</f>
        <v>99</v>
      </c>
      <c r="Z96" s="5">
        <f>IFERROR(VLOOKUP('Base V0'!Z96,'DE PARAS'!Z:CQ,70,FALSE),99)</f>
        <v>99</v>
      </c>
      <c r="AA96" s="5">
        <f>VLOOKUP('Base V0'!AA96,'DE PARAS'!AA:CR,70,FALSE)</f>
        <v>5</v>
      </c>
      <c r="AB96" s="5">
        <f>VLOOKUP('Base V0'!AB96,'DE PARAS'!AB:CS,70,FALSE)</f>
        <v>3</v>
      </c>
      <c r="AC96" s="5">
        <f>VLOOKUP('Base V0'!AC96,'DE PARAS'!AC:CT,70,FALSE)</f>
        <v>10</v>
      </c>
      <c r="AD96" s="5">
        <f>IFERROR(VLOOKUP('Base V0'!AD96,'DE PARAS'!AD:CU,70,FALSE),99)</f>
        <v>99</v>
      </c>
      <c r="AE96" s="5">
        <f>IFERROR(VLOOKUP('Base V0'!AE96,'DE PARAS'!AE:CV,70,FALSE),99)</f>
        <v>99</v>
      </c>
      <c r="AF96" s="5">
        <v>4.0</v>
      </c>
      <c r="AG96" s="5">
        <v>5.0</v>
      </c>
      <c r="AH96" s="5">
        <v>5.0</v>
      </c>
      <c r="AI96" s="5">
        <v>4.0</v>
      </c>
      <c r="AJ96" s="5">
        <v>5.0</v>
      </c>
      <c r="AK96" s="5">
        <f>VLOOKUP('Base V0'!AK96,'DE PARAS'!AK:DB,70,FALSE)</f>
        <v>1</v>
      </c>
      <c r="AL96" s="5">
        <f>VLOOKUP('Base V0'!AL96,'DE PARAS'!AL:DC,70,FALSE)</f>
        <v>3</v>
      </c>
      <c r="AM96" s="5">
        <f>IFERROR(VLOOKUP('Base V0'!AM96,'DE PARAS'!AM:DD,70,FALSE),99)</f>
        <v>99</v>
      </c>
      <c r="AN96" s="5">
        <f>IFERROR(VLOOKUP('Base V0'!AN96,'DE PARAS'!AN:DE,70,FALSE),99)</f>
        <v>99</v>
      </c>
      <c r="AO96" s="5">
        <f>VLOOKUP('Base V0'!AO96,'DE PARAS'!AO:DF,70,FALSE)</f>
        <v>4</v>
      </c>
      <c r="AP96" s="5">
        <f>VLOOKUP('Base V0'!AP96,'DE PARAS'!AP:DG,70,FALSE)</f>
        <v>6</v>
      </c>
      <c r="AQ96" s="5">
        <f>IFERROR(VLOOKUP('Base V0'!AQ96,'DE PARAS'!AQ:DH,70,FALSE),99)</f>
        <v>99</v>
      </c>
      <c r="AR96" s="5">
        <f>VLOOKUP('Base V0'!AR96,'DE PARAS'!AR:DI,70,FALSE)</f>
        <v>3</v>
      </c>
      <c r="AS96" s="5">
        <f>VLOOKUP('Base V0'!AS96,'DE PARAS'!AS:DJ,70,FALSE)</f>
        <v>1</v>
      </c>
      <c r="AT96" s="5">
        <f>IFERROR(VLOOKUP('Base V0'!AT96,'DE PARAS'!AT:DK,70,FALSE),99)</f>
        <v>99</v>
      </c>
      <c r="AU96" s="5">
        <f>IFERROR(VLOOKUP('Base V0'!AU96,'DE PARAS'!AU:DL,70,FALSE),99)</f>
        <v>99</v>
      </c>
      <c r="AV96" s="5">
        <v>2.0</v>
      </c>
      <c r="AW96" s="5">
        <v>0.0</v>
      </c>
      <c r="AX96" s="5">
        <v>1.0</v>
      </c>
      <c r="AY96" s="5">
        <v>1.0</v>
      </c>
      <c r="AZ96" s="5">
        <v>0.0</v>
      </c>
      <c r="BA96" s="5">
        <v>1.0</v>
      </c>
      <c r="BB96" s="5">
        <v>1.0</v>
      </c>
      <c r="BC96" s="5">
        <v>1.0</v>
      </c>
      <c r="BD96" s="5">
        <v>0.0</v>
      </c>
      <c r="BE96" s="5">
        <v>1.0</v>
      </c>
      <c r="BF96" s="5">
        <v>0.0</v>
      </c>
      <c r="BG96" s="5">
        <v>0.0</v>
      </c>
      <c r="BH96" s="5" t="s">
        <v>60</v>
      </c>
      <c r="BI96" s="5" t="s">
        <v>61</v>
      </c>
      <c r="BJ96" s="5" t="s">
        <v>90</v>
      </c>
      <c r="BK96" s="5">
        <v>23.0</v>
      </c>
      <c r="BL96" s="5">
        <f>VLOOKUP('Base V0'!BL96,'DE PARAS'!BL:EC,70,FALSE)</f>
        <v>2</v>
      </c>
      <c r="BM96" s="5">
        <f>VLOOKUP('Base V0'!BM96,'DE PARAS'!BM:ED,70,FALSE)</f>
        <v>6</v>
      </c>
      <c r="BN96" s="5">
        <v>1.1940772321E10</v>
      </c>
      <c r="BO96" s="5" t="s">
        <v>744</v>
      </c>
      <c r="BP96" s="13">
        <f>VLOOKUP('Base V0'!BP96,'Classificação Criterio Brasil'!X:Y,2,FALSE)</f>
        <v>3</v>
      </c>
    </row>
    <row r="97" ht="15.75" customHeight="1">
      <c r="A97" s="9">
        <v>45440.399680625</v>
      </c>
      <c r="B97" s="5" t="s">
        <v>43</v>
      </c>
      <c r="C97" s="5">
        <f>VLOOKUP('Base V0'!C97,'DE PARAS'!C:BT,70,FALSE)</f>
        <v>1</v>
      </c>
      <c r="D97" s="5" t="s">
        <v>43</v>
      </c>
      <c r="E97" s="5">
        <f>COUNTIF('Base V0'!$E97,"*"&amp;Contem!A$2&amp;"*")</f>
        <v>0</v>
      </c>
      <c r="F97" s="5">
        <f>COUNTIF('Base V0'!$E97,"*"&amp;Contem!B$2&amp;"*")</f>
        <v>0</v>
      </c>
      <c r="G97" s="5">
        <f>COUNTIF('Base V0'!$E97,"*"&amp;Contem!C$2&amp;"*")</f>
        <v>1</v>
      </c>
      <c r="H97" s="5">
        <f>COUNTIF('Base V0'!$E97,"*"&amp;Contem!D$2&amp;"*")</f>
        <v>0</v>
      </c>
      <c r="I97" s="5">
        <f>VLOOKUP('Base V0'!I97,'DE PARAS'!I:BZ,70,FALSE)</f>
        <v>2</v>
      </c>
      <c r="J97" s="5">
        <f>COUNTIF('Base V0'!$J97,"*"&amp;Contem!G$2&amp;"*")</f>
        <v>0</v>
      </c>
      <c r="K97" s="5">
        <f>COUNTIF('Base V0'!$J97,"*"&amp;Contem!H$2&amp;"*")</f>
        <v>0</v>
      </c>
      <c r="L97" s="5">
        <f>COUNTIF('Base V0'!$J97,"*"&amp;Contem!I$2&amp;"*")</f>
        <v>1</v>
      </c>
      <c r="M97" s="5">
        <f>COUNTIF('Base V0'!$J97,"*"&amp;Contem!J$2&amp;"*")</f>
        <v>0</v>
      </c>
      <c r="N97" s="5">
        <f>COUNTIF('Base V0'!$J97,"*"&amp;Contem!K$2&amp;"*")</f>
        <v>0</v>
      </c>
      <c r="O97" s="5">
        <f>COUNTIF('Base V0'!$J97,"*"&amp;Contem!L$2&amp;"*")</f>
        <v>0</v>
      </c>
      <c r="P97" s="5">
        <f>VLOOKUP('Base V0'!P97,'DE PARAS'!P:CG,70,FALSE)</f>
        <v>9</v>
      </c>
      <c r="Q97" s="5">
        <f>IFERROR(VLOOKUP('Base V0'!Q97,'DE PARAS'!Q:CH,70,FALSE),99)</f>
        <v>99</v>
      </c>
      <c r="R97" s="5">
        <f>IFERROR(VLOOKUP('Base V0'!R97,'DE PARAS'!R:CI,70,FALSE),99)</f>
        <v>99</v>
      </c>
      <c r="S97" s="5">
        <v>3.0</v>
      </c>
      <c r="T97" s="5">
        <v>4.0</v>
      </c>
      <c r="U97" s="5">
        <v>5.0</v>
      </c>
      <c r="V97" s="5">
        <v>4.0</v>
      </c>
      <c r="W97" s="5">
        <f>VLOOKUP('Base V0'!W97,'DE PARAS'!W:CN,70,FALSE)</f>
        <v>3</v>
      </c>
      <c r="X97" s="5">
        <f>VLOOKUP('Base V0'!X97,'DE PARAS'!X:CO,70,FALSE)</f>
        <v>12</v>
      </c>
      <c r="Y97" s="5">
        <f>IFERROR(VLOOKUP('Base V0'!Y97,'DE PARAS'!Y:CP,70,FALSE),99)</f>
        <v>99</v>
      </c>
      <c r="Z97" s="5">
        <f>IFERROR(VLOOKUP('Base V0'!Z97,'DE PARAS'!Z:CQ,70,FALSE),99)</f>
        <v>99</v>
      </c>
      <c r="AA97" s="5">
        <f>VLOOKUP('Base V0'!AA97,'DE PARAS'!AA:CR,70,FALSE)</f>
        <v>5</v>
      </c>
      <c r="AB97" s="5">
        <f>VLOOKUP('Base V0'!AB97,'DE PARAS'!AB:CS,70,FALSE)</f>
        <v>3</v>
      </c>
      <c r="AC97" s="5">
        <f>VLOOKUP('Base V0'!AC97,'DE PARAS'!AC:CT,70,FALSE)</f>
        <v>3</v>
      </c>
      <c r="AD97" s="5">
        <f>IFERROR(VLOOKUP('Base V0'!AD97,'DE PARAS'!AD:CU,70,FALSE),99)</f>
        <v>99</v>
      </c>
      <c r="AE97" s="5">
        <f>IFERROR(VLOOKUP('Base V0'!AE97,'DE PARAS'!AE:CV,70,FALSE),99)</f>
        <v>99</v>
      </c>
      <c r="AF97" s="5">
        <v>4.0</v>
      </c>
      <c r="AG97" s="5">
        <v>3.0</v>
      </c>
      <c r="AH97" s="5">
        <v>4.0</v>
      </c>
      <c r="AI97" s="5">
        <v>3.0</v>
      </c>
      <c r="AJ97" s="5">
        <v>2.0</v>
      </c>
      <c r="AK97" s="5">
        <f>VLOOKUP('Base V0'!AK97,'DE PARAS'!AK:DB,70,FALSE)</f>
        <v>2</v>
      </c>
      <c r="AL97" s="5">
        <f>VLOOKUP('Base V0'!AL97,'DE PARAS'!AL:DC,70,FALSE)</f>
        <v>14</v>
      </c>
      <c r="AM97" s="5">
        <f>IFERROR(VLOOKUP('Base V0'!AM97,'DE PARAS'!AM:DD,70,FALSE),99)</f>
        <v>99</v>
      </c>
      <c r="AN97" s="5">
        <f>IFERROR(VLOOKUP('Base V0'!AN97,'DE PARAS'!AN:DE,70,FALSE),99)</f>
        <v>99</v>
      </c>
      <c r="AO97" s="5">
        <f>VLOOKUP('Base V0'!AO97,'DE PARAS'!AO:DF,70,FALSE)</f>
        <v>4</v>
      </c>
      <c r="AP97" s="5">
        <f>VLOOKUP('Base V0'!AP97,'DE PARAS'!AP:DG,70,FALSE)</f>
        <v>8</v>
      </c>
      <c r="AQ97" s="5">
        <f>IFERROR(VLOOKUP('Base V0'!AQ97,'DE PARAS'!AQ:DH,70,FALSE),99)</f>
        <v>99</v>
      </c>
      <c r="AR97" s="5">
        <f>VLOOKUP('Base V0'!AR97,'DE PARAS'!AR:DI,70,FALSE)</f>
        <v>4</v>
      </c>
      <c r="AS97" s="5">
        <f>VLOOKUP('Base V0'!AS97,'DE PARAS'!AS:DJ,70,FALSE)</f>
        <v>10</v>
      </c>
      <c r="AT97" s="5">
        <f>IFERROR(VLOOKUP('Base V0'!AT97,'DE PARAS'!AT:DK,70,FALSE),99)</f>
        <v>99</v>
      </c>
      <c r="AU97" s="5">
        <f>IFERROR(VLOOKUP('Base V0'!AU97,'DE PARAS'!AU:DL,70,FALSE),99)</f>
        <v>99</v>
      </c>
      <c r="AV97" s="5">
        <v>2.0</v>
      </c>
      <c r="AW97" s="5">
        <v>0.0</v>
      </c>
      <c r="AX97" s="5">
        <v>0.0</v>
      </c>
      <c r="AY97" s="5">
        <v>3.0</v>
      </c>
      <c r="AZ97" s="5">
        <v>0.0</v>
      </c>
      <c r="BA97" s="5">
        <v>1.0</v>
      </c>
      <c r="BB97" s="5">
        <v>1.0</v>
      </c>
      <c r="BC97" s="5">
        <v>1.0</v>
      </c>
      <c r="BD97" s="5">
        <v>1.0</v>
      </c>
      <c r="BE97" s="5">
        <v>1.0</v>
      </c>
      <c r="BF97" s="5">
        <v>0.0</v>
      </c>
      <c r="BG97" s="5">
        <v>0.0</v>
      </c>
      <c r="BH97" s="5" t="s">
        <v>60</v>
      </c>
      <c r="BI97" s="5" t="s">
        <v>61</v>
      </c>
      <c r="BJ97" s="5" t="s">
        <v>62</v>
      </c>
      <c r="BK97" s="5">
        <v>22.0</v>
      </c>
      <c r="BL97" s="5">
        <f>VLOOKUP('Base V0'!BL97,'DE PARAS'!BL:EC,70,FALSE)</f>
        <v>1</v>
      </c>
      <c r="BM97" s="5">
        <f>VLOOKUP('Base V0'!BM97,'DE PARAS'!BM:ED,70,FALSE)</f>
        <v>6</v>
      </c>
      <c r="BN97" s="5">
        <v>1.1958522216E10</v>
      </c>
      <c r="BO97" s="5" t="s">
        <v>751</v>
      </c>
      <c r="BP97" s="13">
        <f>VLOOKUP('Base V0'!BP97,'Classificação Criterio Brasil'!X:Y,2,FALSE)</f>
        <v>3</v>
      </c>
    </row>
    <row r="98" ht="15.75" customHeight="1">
      <c r="A98" s="9">
        <v>45440.648619189815</v>
      </c>
      <c r="B98" s="5" t="s">
        <v>43</v>
      </c>
      <c r="C98" s="5">
        <f>VLOOKUP('Base V0'!C98,'DE PARAS'!C:BT,70,FALSE)</f>
        <v>2</v>
      </c>
      <c r="D98" s="5" t="s">
        <v>43</v>
      </c>
      <c r="E98" s="5">
        <f>COUNTIF('Base V0'!$E98,"*"&amp;Contem!A$2&amp;"*")</f>
        <v>0</v>
      </c>
      <c r="F98" s="5">
        <f>COUNTIF('Base V0'!$E98,"*"&amp;Contem!B$2&amp;"*")</f>
        <v>0</v>
      </c>
      <c r="G98" s="5">
        <f>COUNTIF('Base V0'!$E98,"*"&amp;Contem!C$2&amp;"*")</f>
        <v>1</v>
      </c>
      <c r="H98" s="5">
        <f>COUNTIF('Base V0'!$E98,"*"&amp;Contem!D$2&amp;"*")</f>
        <v>0</v>
      </c>
      <c r="I98" s="5">
        <f>VLOOKUP('Base V0'!I98,'DE PARAS'!I:BZ,70,FALSE)</f>
        <v>2</v>
      </c>
      <c r="J98" s="5">
        <f>COUNTIF('Base V0'!$J98,"*"&amp;Contem!G$2&amp;"*")</f>
        <v>1</v>
      </c>
      <c r="K98" s="5">
        <f>COUNTIF('Base V0'!$J98,"*"&amp;Contem!H$2&amp;"*")</f>
        <v>0</v>
      </c>
      <c r="L98" s="5">
        <f>COUNTIF('Base V0'!$J98,"*"&amp;Contem!I$2&amp;"*")</f>
        <v>1</v>
      </c>
      <c r="M98" s="5">
        <f>COUNTIF('Base V0'!$J98,"*"&amp;Contem!J$2&amp;"*")</f>
        <v>0</v>
      </c>
      <c r="N98" s="5">
        <f>COUNTIF('Base V0'!$J98,"*"&amp;Contem!K$2&amp;"*")</f>
        <v>0</v>
      </c>
      <c r="O98" s="5">
        <f>COUNTIF('Base V0'!$J98,"*"&amp;Contem!L$2&amp;"*")</f>
        <v>0</v>
      </c>
      <c r="P98" s="5">
        <f>VLOOKUP('Base V0'!P98,'DE PARAS'!P:CG,70,FALSE)</f>
        <v>15</v>
      </c>
      <c r="Q98" s="5">
        <f>IFERROR(VLOOKUP('Base V0'!Q98,'DE PARAS'!Q:CH,70,FALSE),99)</f>
        <v>9</v>
      </c>
      <c r="R98" s="5">
        <f>IFERROR(VLOOKUP('Base V0'!R98,'DE PARAS'!R:CI,70,FALSE),99)</f>
        <v>4</v>
      </c>
      <c r="S98" s="5">
        <v>3.0</v>
      </c>
      <c r="T98" s="5">
        <v>4.0</v>
      </c>
      <c r="U98" s="5">
        <v>5.0</v>
      </c>
      <c r="V98" s="5">
        <v>4.0</v>
      </c>
      <c r="W98" s="5">
        <f>VLOOKUP('Base V0'!W98,'DE PARAS'!W:CN,70,FALSE)</f>
        <v>2</v>
      </c>
      <c r="X98" s="5">
        <f>VLOOKUP('Base V0'!X98,'DE PARAS'!X:CO,70,FALSE)</f>
        <v>6</v>
      </c>
      <c r="Y98" s="5">
        <f>IFERROR(VLOOKUP('Base V0'!Y98,'DE PARAS'!Y:CP,70,FALSE),99)</f>
        <v>4</v>
      </c>
      <c r="Z98" s="5">
        <f>IFERROR(VLOOKUP('Base V0'!Z98,'DE PARAS'!Z:CQ,70,FALSE),99)</f>
        <v>99</v>
      </c>
      <c r="AA98" s="5">
        <f>VLOOKUP('Base V0'!AA98,'DE PARAS'!AA:CR,70,FALSE)</f>
        <v>5</v>
      </c>
      <c r="AB98" s="5">
        <f>VLOOKUP('Base V0'!AB98,'DE PARAS'!AB:CS,70,FALSE)</f>
        <v>4</v>
      </c>
      <c r="AC98" s="5">
        <f>VLOOKUP('Base V0'!AC98,'DE PARAS'!AC:CT,70,FALSE)</f>
        <v>3</v>
      </c>
      <c r="AD98" s="5">
        <f>IFERROR(VLOOKUP('Base V0'!AD98,'DE PARAS'!AD:CU,70,FALSE),99)</f>
        <v>99</v>
      </c>
      <c r="AE98" s="5">
        <f>IFERROR(VLOOKUP('Base V0'!AE98,'DE PARAS'!AE:CV,70,FALSE),99)</f>
        <v>99</v>
      </c>
      <c r="AF98" s="5">
        <v>4.0</v>
      </c>
      <c r="AG98" s="5">
        <v>4.0</v>
      </c>
      <c r="AH98" s="5">
        <v>5.0</v>
      </c>
      <c r="AI98" s="5">
        <v>3.0</v>
      </c>
      <c r="AJ98" s="5">
        <v>3.0</v>
      </c>
      <c r="AK98" s="5">
        <f>VLOOKUP('Base V0'!AK98,'DE PARAS'!AK:DB,70,FALSE)</f>
        <v>2</v>
      </c>
      <c r="AL98" s="5">
        <f>VLOOKUP('Base V0'!AL98,'DE PARAS'!AL:DC,70,FALSE)</f>
        <v>14</v>
      </c>
      <c r="AM98" s="5">
        <f>IFERROR(VLOOKUP('Base V0'!AM98,'DE PARAS'!AM:DD,70,FALSE),99)</f>
        <v>99</v>
      </c>
      <c r="AN98" s="5">
        <f>IFERROR(VLOOKUP('Base V0'!AN98,'DE PARAS'!AN:DE,70,FALSE),99)</f>
        <v>99</v>
      </c>
      <c r="AO98" s="5">
        <f>VLOOKUP('Base V0'!AO98,'DE PARAS'!AO:DF,70,FALSE)</f>
        <v>5</v>
      </c>
      <c r="AP98" s="5">
        <f>VLOOKUP('Base V0'!AP98,'DE PARAS'!AP:DG,70,FALSE)</f>
        <v>10</v>
      </c>
      <c r="AQ98" s="5">
        <f>IFERROR(VLOOKUP('Base V0'!AQ98,'DE PARAS'!AQ:DH,70,FALSE),99)</f>
        <v>6</v>
      </c>
      <c r="AR98" s="5">
        <f>VLOOKUP('Base V0'!AR98,'DE PARAS'!AR:DI,70,FALSE)</f>
        <v>5</v>
      </c>
      <c r="AS98" s="5">
        <f>VLOOKUP('Base V0'!AS98,'DE PARAS'!AS:DJ,70,FALSE)</f>
        <v>10</v>
      </c>
      <c r="AT98" s="5">
        <f>IFERROR(VLOOKUP('Base V0'!AT98,'DE PARAS'!AT:DK,70,FALSE),99)</f>
        <v>99</v>
      </c>
      <c r="AU98" s="5">
        <f>IFERROR(VLOOKUP('Base V0'!AU98,'DE PARAS'!AU:DL,70,FALSE),99)</f>
        <v>99</v>
      </c>
      <c r="AV98" s="5">
        <v>3.0</v>
      </c>
      <c r="AW98" s="5">
        <v>0.0</v>
      </c>
      <c r="AX98" s="5">
        <v>1.0</v>
      </c>
      <c r="AY98" s="5">
        <v>3.0</v>
      </c>
      <c r="AZ98" s="5">
        <v>0.0</v>
      </c>
      <c r="BA98" s="5">
        <v>1.0</v>
      </c>
      <c r="BB98" s="5">
        <v>1.0</v>
      </c>
      <c r="BC98" s="5">
        <v>1.0</v>
      </c>
      <c r="BD98" s="5">
        <v>1.0</v>
      </c>
      <c r="BE98" s="5">
        <v>1.0</v>
      </c>
      <c r="BF98" s="5">
        <v>0.0</v>
      </c>
      <c r="BG98" s="5">
        <v>0.0</v>
      </c>
      <c r="BH98" s="5" t="s">
        <v>60</v>
      </c>
      <c r="BI98" s="5" t="s">
        <v>61</v>
      </c>
      <c r="BJ98" s="5" t="s">
        <v>62</v>
      </c>
      <c r="BK98" s="5">
        <v>26.0</v>
      </c>
      <c r="BL98" s="5">
        <f>VLOOKUP('Base V0'!BL98,'DE PARAS'!BL:EC,70,FALSE)</f>
        <v>2</v>
      </c>
      <c r="BM98" s="5">
        <f>VLOOKUP('Base V0'!BM98,'DE PARAS'!BM:ED,70,FALSE)</f>
        <v>6</v>
      </c>
      <c r="BN98" s="5">
        <v>1.1964527493E10</v>
      </c>
      <c r="BO98" s="5" t="s">
        <v>759</v>
      </c>
      <c r="BP98" s="13">
        <f>VLOOKUP('Base V0'!BP98,'Classificação Criterio Brasil'!X:Y,2,FALSE)</f>
        <v>4</v>
      </c>
    </row>
    <row r="99" ht="15.75" customHeight="1">
      <c r="A99" s="9">
        <v>45441.91934482639</v>
      </c>
      <c r="B99" s="5" t="s">
        <v>43</v>
      </c>
      <c r="C99" s="5">
        <f>VLOOKUP('Base V0'!C99,'DE PARAS'!C:BT,70,FALSE)</f>
        <v>4</v>
      </c>
      <c r="D99" s="5" t="s">
        <v>43</v>
      </c>
      <c r="E99" s="5">
        <f>COUNTIF('Base V0'!$E99,"*"&amp;Contem!A$2&amp;"*")</f>
        <v>1</v>
      </c>
      <c r="F99" s="5">
        <f>COUNTIF('Base V0'!$E99,"*"&amp;Contem!B$2&amp;"*")</f>
        <v>0</v>
      </c>
      <c r="G99" s="5">
        <f>COUNTIF('Base V0'!$E99,"*"&amp;Contem!C$2&amp;"*")</f>
        <v>0</v>
      </c>
      <c r="H99" s="5">
        <f>COUNTIF('Base V0'!$E99,"*"&amp;Contem!D$2&amp;"*")</f>
        <v>0</v>
      </c>
      <c r="I99" s="5">
        <f>VLOOKUP('Base V0'!I99,'DE PARAS'!I:BZ,70,FALSE)</f>
        <v>2</v>
      </c>
      <c r="J99" s="5">
        <f>COUNTIF('Base V0'!$J99,"*"&amp;Contem!G$2&amp;"*")</f>
        <v>1</v>
      </c>
      <c r="K99" s="5">
        <f>COUNTIF('Base V0'!$J99,"*"&amp;Contem!H$2&amp;"*")</f>
        <v>0</v>
      </c>
      <c r="L99" s="5">
        <f>COUNTIF('Base V0'!$J99,"*"&amp;Contem!I$2&amp;"*")</f>
        <v>0</v>
      </c>
      <c r="M99" s="5">
        <f>COUNTIF('Base V0'!$J99,"*"&amp;Contem!J$2&amp;"*")</f>
        <v>0</v>
      </c>
      <c r="N99" s="5">
        <f>COUNTIF('Base V0'!$J99,"*"&amp;Contem!K$2&amp;"*")</f>
        <v>0</v>
      </c>
      <c r="O99" s="5">
        <f>COUNTIF('Base V0'!$J99,"*"&amp;Contem!L$2&amp;"*")</f>
        <v>0</v>
      </c>
      <c r="P99" s="5">
        <f>VLOOKUP('Base V0'!P99,'DE PARAS'!P:CG,70,FALSE)</f>
        <v>17</v>
      </c>
      <c r="Q99" s="5">
        <f>IFERROR(VLOOKUP('Base V0'!Q99,'DE PARAS'!Q:CH,70,FALSE),99)</f>
        <v>99</v>
      </c>
      <c r="R99" s="5">
        <f>IFERROR(VLOOKUP('Base V0'!R99,'DE PARAS'!R:CI,70,FALSE),99)</f>
        <v>99</v>
      </c>
      <c r="S99" s="5">
        <v>4.0</v>
      </c>
      <c r="T99" s="5">
        <v>4.0</v>
      </c>
      <c r="U99" s="5">
        <v>4.0</v>
      </c>
      <c r="V99" s="5">
        <v>3.0</v>
      </c>
      <c r="W99" s="5">
        <f>VLOOKUP('Base V0'!W99,'DE PARAS'!W:CN,70,FALSE)</f>
        <v>1</v>
      </c>
      <c r="X99" s="5">
        <f>VLOOKUP('Base V0'!X99,'DE PARAS'!X:CO,70,FALSE)</f>
        <v>8</v>
      </c>
      <c r="Y99" s="5">
        <f>IFERROR(VLOOKUP('Base V0'!Y99,'DE PARAS'!Y:CP,70,FALSE),99)</f>
        <v>99</v>
      </c>
      <c r="Z99" s="5">
        <f>IFERROR(VLOOKUP('Base V0'!Z99,'DE PARAS'!Z:CQ,70,FALSE),99)</f>
        <v>99</v>
      </c>
      <c r="AA99" s="5">
        <f>VLOOKUP('Base V0'!AA99,'DE PARAS'!AA:CR,70,FALSE)</f>
        <v>3</v>
      </c>
      <c r="AB99" s="5">
        <f>VLOOKUP('Base V0'!AB99,'DE PARAS'!AB:CS,70,FALSE)</f>
        <v>2</v>
      </c>
      <c r="AC99" s="5">
        <f>VLOOKUP('Base V0'!AC99,'DE PARAS'!AC:CT,70,FALSE)</f>
        <v>9</v>
      </c>
      <c r="AD99" s="5">
        <f>IFERROR(VLOOKUP('Base V0'!AD99,'DE PARAS'!AD:CU,70,FALSE),99)</f>
        <v>99</v>
      </c>
      <c r="AE99" s="5">
        <f>IFERROR(VLOOKUP('Base V0'!AE99,'DE PARAS'!AE:CV,70,FALSE),99)</f>
        <v>99</v>
      </c>
      <c r="AF99" s="5">
        <v>4.0</v>
      </c>
      <c r="AG99" s="5">
        <v>4.0</v>
      </c>
      <c r="AH99" s="5">
        <v>4.0</v>
      </c>
      <c r="AI99" s="5">
        <v>2.0</v>
      </c>
      <c r="AJ99" s="5">
        <v>4.0</v>
      </c>
      <c r="AK99" s="5">
        <f>VLOOKUP('Base V0'!AK99,'DE PARAS'!AK:DB,70,FALSE)</f>
        <v>2</v>
      </c>
      <c r="AL99" s="5">
        <f>VLOOKUP('Base V0'!AL99,'DE PARAS'!AL:DC,70,FALSE)</f>
        <v>16</v>
      </c>
      <c r="AM99" s="5">
        <f>IFERROR(VLOOKUP('Base V0'!AM99,'DE PARAS'!AM:DD,70,FALSE),99)</f>
        <v>99</v>
      </c>
      <c r="AN99" s="5">
        <f>IFERROR(VLOOKUP('Base V0'!AN99,'DE PARAS'!AN:DE,70,FALSE),99)</f>
        <v>99</v>
      </c>
      <c r="AO99" s="5">
        <f>VLOOKUP('Base V0'!AO99,'DE PARAS'!AO:DF,70,FALSE)</f>
        <v>3</v>
      </c>
      <c r="AP99" s="5">
        <f>VLOOKUP('Base V0'!AP99,'DE PARAS'!AP:DG,70,FALSE)</f>
        <v>6</v>
      </c>
      <c r="AQ99" s="5">
        <f>IFERROR(VLOOKUP('Base V0'!AQ99,'DE PARAS'!AQ:DH,70,FALSE),99)</f>
        <v>99</v>
      </c>
      <c r="AR99" s="5">
        <f>VLOOKUP('Base V0'!AR99,'DE PARAS'!AR:DI,70,FALSE)</f>
        <v>3</v>
      </c>
      <c r="AS99" s="5">
        <f>VLOOKUP('Base V0'!AS99,'DE PARAS'!AS:DJ,70,FALSE)</f>
        <v>8</v>
      </c>
      <c r="AT99" s="5">
        <f>IFERROR(VLOOKUP('Base V0'!AT99,'DE PARAS'!AT:DK,70,FALSE),99)</f>
        <v>99</v>
      </c>
      <c r="AU99" s="5">
        <f>IFERROR(VLOOKUP('Base V0'!AU99,'DE PARAS'!AU:DL,70,FALSE),99)</f>
        <v>99</v>
      </c>
      <c r="AV99" s="5">
        <v>2.0</v>
      </c>
      <c r="AW99" s="5">
        <v>1.0</v>
      </c>
      <c r="AX99" s="5">
        <v>2.0</v>
      </c>
      <c r="AY99" s="5">
        <v>2.0</v>
      </c>
      <c r="AZ99" s="5">
        <v>0.0</v>
      </c>
      <c r="BA99" s="5">
        <v>1.0</v>
      </c>
      <c r="BB99" s="5">
        <v>0.0</v>
      </c>
      <c r="BC99" s="5">
        <v>1.0</v>
      </c>
      <c r="BD99" s="5">
        <v>1.0</v>
      </c>
      <c r="BE99" s="5">
        <v>1.0</v>
      </c>
      <c r="BF99" s="5">
        <v>0.0</v>
      </c>
      <c r="BG99" s="5">
        <v>0.0</v>
      </c>
      <c r="BH99" s="5" t="s">
        <v>60</v>
      </c>
      <c r="BI99" s="5" t="s">
        <v>61</v>
      </c>
      <c r="BJ99" s="5" t="s">
        <v>62</v>
      </c>
      <c r="BK99" s="5">
        <v>57.0</v>
      </c>
      <c r="BL99" s="5">
        <f>VLOOKUP('Base V0'!BL99,'DE PARAS'!BL:EC,70,FALSE)</f>
        <v>2</v>
      </c>
      <c r="BM99" s="5">
        <f>VLOOKUP('Base V0'!BM99,'DE PARAS'!BM:ED,70,FALSE)</f>
        <v>6</v>
      </c>
      <c r="BN99" s="5">
        <v>1.1999091811E10</v>
      </c>
      <c r="BO99" s="5" t="s">
        <v>766</v>
      </c>
      <c r="BP99" s="13">
        <f>VLOOKUP('Base V0'!BP99,'Classificação Criterio Brasil'!X:Y,2,FALSE)</f>
        <v>4</v>
      </c>
    </row>
    <row r="100" ht="15.75" customHeight="1">
      <c r="A100" s="9">
        <v>45441.92483599537</v>
      </c>
      <c r="B100" s="5" t="s">
        <v>43</v>
      </c>
      <c r="C100" s="5">
        <f>VLOOKUP('Base V0'!C100,'DE PARAS'!C:BT,70,FALSE)</f>
        <v>4</v>
      </c>
      <c r="D100" s="5" t="s">
        <v>43</v>
      </c>
      <c r="E100" s="5">
        <f>COUNTIF('Base V0'!$E100,"*"&amp;Contem!A$2&amp;"*")</f>
        <v>0</v>
      </c>
      <c r="F100" s="5">
        <f>COUNTIF('Base V0'!$E100,"*"&amp;Contem!B$2&amp;"*")</f>
        <v>0</v>
      </c>
      <c r="G100" s="5">
        <f>COUNTIF('Base V0'!$E100,"*"&amp;Contem!C$2&amp;"*")</f>
        <v>1</v>
      </c>
      <c r="H100" s="5">
        <f>COUNTIF('Base V0'!$E100,"*"&amp;Contem!D$2&amp;"*")</f>
        <v>0</v>
      </c>
      <c r="I100" s="5">
        <f>VLOOKUP('Base V0'!I100,'DE PARAS'!I:BZ,70,FALSE)</f>
        <v>1</v>
      </c>
      <c r="J100" s="5">
        <f>COUNTIF('Base V0'!$J100,"*"&amp;Contem!G$2&amp;"*")</f>
        <v>1</v>
      </c>
      <c r="K100" s="5">
        <f>COUNTIF('Base V0'!$J100,"*"&amp;Contem!H$2&amp;"*")</f>
        <v>0</v>
      </c>
      <c r="L100" s="5">
        <f>COUNTIF('Base V0'!$J100,"*"&amp;Contem!I$2&amp;"*")</f>
        <v>0</v>
      </c>
      <c r="M100" s="5">
        <f>COUNTIF('Base V0'!$J100,"*"&amp;Contem!J$2&amp;"*")</f>
        <v>0</v>
      </c>
      <c r="N100" s="5">
        <f>COUNTIF('Base V0'!$J100,"*"&amp;Contem!K$2&amp;"*")</f>
        <v>0</v>
      </c>
      <c r="O100" s="5">
        <f>COUNTIF('Base V0'!$J100,"*"&amp;Contem!L$2&amp;"*")</f>
        <v>0</v>
      </c>
      <c r="P100" s="5">
        <f>VLOOKUP('Base V0'!P100,'DE PARAS'!P:CG,70,FALSE)</f>
        <v>12</v>
      </c>
      <c r="Q100" s="5">
        <f>IFERROR(VLOOKUP('Base V0'!Q100,'DE PARAS'!Q:CH,70,FALSE),99)</f>
        <v>99</v>
      </c>
      <c r="R100" s="5">
        <f>IFERROR(VLOOKUP('Base V0'!R100,'DE PARAS'!R:CI,70,FALSE),99)</f>
        <v>99</v>
      </c>
      <c r="S100" s="5">
        <v>3.0</v>
      </c>
      <c r="T100" s="5">
        <v>3.0</v>
      </c>
      <c r="U100" s="5">
        <v>3.0</v>
      </c>
      <c r="V100" s="5">
        <v>2.0</v>
      </c>
      <c r="W100" s="5">
        <f>VLOOKUP('Base V0'!W100,'DE PARAS'!W:CN,70,FALSE)</f>
        <v>3</v>
      </c>
      <c r="X100" s="5">
        <f>VLOOKUP('Base V0'!X100,'DE PARAS'!X:CO,70,FALSE)</f>
        <v>9</v>
      </c>
      <c r="Y100" s="5">
        <f>IFERROR(VLOOKUP('Base V0'!Y100,'DE PARAS'!Y:CP,70,FALSE),99)</f>
        <v>99</v>
      </c>
      <c r="Z100" s="5">
        <f>IFERROR(VLOOKUP('Base V0'!Z100,'DE PARAS'!Z:CQ,70,FALSE),99)</f>
        <v>99</v>
      </c>
      <c r="AA100" s="5">
        <f>VLOOKUP('Base V0'!AA100,'DE PARAS'!AA:CR,70,FALSE)</f>
        <v>2</v>
      </c>
      <c r="AB100" s="5">
        <f>VLOOKUP('Base V0'!AB100,'DE PARAS'!AB:CS,70,FALSE)</f>
        <v>1</v>
      </c>
      <c r="AC100" s="5">
        <f>VLOOKUP('Base V0'!AC100,'DE PARAS'!AC:CT,70,FALSE)</f>
        <v>9</v>
      </c>
      <c r="AD100" s="5">
        <f>IFERROR(VLOOKUP('Base V0'!AD100,'DE PARAS'!AD:CU,70,FALSE),99)</f>
        <v>10</v>
      </c>
      <c r="AE100" s="5">
        <f>IFERROR(VLOOKUP('Base V0'!AE100,'DE PARAS'!AE:CV,70,FALSE),99)</f>
        <v>99</v>
      </c>
      <c r="AF100" s="5">
        <v>3.0</v>
      </c>
      <c r="AG100" s="5">
        <v>3.0</v>
      </c>
      <c r="AH100" s="5">
        <v>3.0</v>
      </c>
      <c r="AI100" s="5">
        <v>3.0</v>
      </c>
      <c r="AJ100" s="5">
        <v>3.0</v>
      </c>
      <c r="AK100" s="5">
        <f>VLOOKUP('Base V0'!AK100,'DE PARAS'!AK:DB,70,FALSE)</f>
        <v>1</v>
      </c>
      <c r="AL100" s="5">
        <f>VLOOKUP('Base V0'!AL100,'DE PARAS'!AL:DC,70,FALSE)</f>
        <v>3</v>
      </c>
      <c r="AM100" s="5">
        <f>IFERROR(VLOOKUP('Base V0'!AM100,'DE PARAS'!AM:DD,70,FALSE),99)</f>
        <v>99</v>
      </c>
      <c r="AN100" s="5">
        <f>IFERROR(VLOOKUP('Base V0'!AN100,'DE PARAS'!AN:DE,70,FALSE),99)</f>
        <v>99</v>
      </c>
      <c r="AO100" s="5">
        <f>VLOOKUP('Base V0'!AO100,'DE PARAS'!AO:DF,70,FALSE)</f>
        <v>4</v>
      </c>
      <c r="AP100" s="5">
        <f>VLOOKUP('Base V0'!AP100,'DE PARAS'!AP:DG,70,FALSE)</f>
        <v>11</v>
      </c>
      <c r="AQ100" s="5">
        <f>IFERROR(VLOOKUP('Base V0'!AQ100,'DE PARAS'!AQ:DH,70,FALSE),99)</f>
        <v>99</v>
      </c>
      <c r="AR100" s="5">
        <f>VLOOKUP('Base V0'!AR100,'DE PARAS'!AR:DI,70,FALSE)</f>
        <v>3</v>
      </c>
      <c r="AS100" s="5">
        <f>VLOOKUP('Base V0'!AS100,'DE PARAS'!AS:DJ,70,FALSE)</f>
        <v>8</v>
      </c>
      <c r="AT100" s="5">
        <f>IFERROR(VLOOKUP('Base V0'!AT100,'DE PARAS'!AT:DK,70,FALSE),99)</f>
        <v>99</v>
      </c>
      <c r="AU100" s="5">
        <f>IFERROR(VLOOKUP('Base V0'!AU100,'DE PARAS'!AU:DL,70,FALSE),99)</f>
        <v>99</v>
      </c>
      <c r="AV100" s="5" t="s">
        <v>59</v>
      </c>
      <c r="AW100" s="5">
        <v>1.0</v>
      </c>
      <c r="AX100" s="5">
        <v>2.0</v>
      </c>
      <c r="AY100" s="5" t="s">
        <v>59</v>
      </c>
      <c r="AZ100" s="5">
        <v>0.0</v>
      </c>
      <c r="BA100" s="5">
        <v>1.0</v>
      </c>
      <c r="BB100" s="5">
        <v>1.0</v>
      </c>
      <c r="BC100" s="5">
        <v>0.0</v>
      </c>
      <c r="BD100" s="5">
        <v>1.0</v>
      </c>
      <c r="BE100" s="5">
        <v>1.0</v>
      </c>
      <c r="BF100" s="5">
        <v>0.0</v>
      </c>
      <c r="BG100" s="5">
        <v>0.0</v>
      </c>
      <c r="BH100" s="5" t="s">
        <v>60</v>
      </c>
      <c r="BI100" s="5" t="s">
        <v>61</v>
      </c>
      <c r="BJ100" s="5" t="s">
        <v>62</v>
      </c>
      <c r="BK100" s="5">
        <v>58.0</v>
      </c>
      <c r="BL100" s="5">
        <f>VLOOKUP('Base V0'!BL100,'DE PARAS'!BL:EC,70,FALSE)</f>
        <v>1</v>
      </c>
      <c r="BM100" s="5">
        <f>VLOOKUP('Base V0'!BM100,'DE PARAS'!BM:ED,70,FALSE)</f>
        <v>6</v>
      </c>
      <c r="BN100" s="5">
        <v>1.199999999E9</v>
      </c>
      <c r="BO100" s="5" t="s">
        <v>773</v>
      </c>
      <c r="BP100" s="13">
        <f>VLOOKUP('Base V0'!BP100,'Classificação Criterio Brasil'!X:Y,2,FALSE)</f>
        <v>5</v>
      </c>
    </row>
    <row r="101" ht="15.75" customHeight="1">
      <c r="A101" s="9">
        <v>45442.88040356481</v>
      </c>
      <c r="B101" s="5" t="s">
        <v>43</v>
      </c>
      <c r="C101" s="5">
        <f>VLOOKUP('Base V0'!C101,'DE PARAS'!C:BT,70,FALSE)</f>
        <v>1</v>
      </c>
      <c r="D101" s="5" t="s">
        <v>43</v>
      </c>
      <c r="E101" s="5">
        <f>COUNTIF('Base V0'!$E101,"*"&amp;Contem!A$2&amp;"*")</f>
        <v>1</v>
      </c>
      <c r="F101" s="5">
        <f>COUNTIF('Base V0'!$E101,"*"&amp;Contem!B$2&amp;"*")</f>
        <v>0</v>
      </c>
      <c r="G101" s="5">
        <f>COUNTIF('Base V0'!$E101,"*"&amp;Contem!C$2&amp;"*")</f>
        <v>0</v>
      </c>
      <c r="H101" s="5">
        <f>COUNTIF('Base V0'!$E101,"*"&amp;Contem!D$2&amp;"*")</f>
        <v>0</v>
      </c>
      <c r="I101" s="5">
        <f>VLOOKUP('Base V0'!I101,'DE PARAS'!I:BZ,70,FALSE)</f>
        <v>3</v>
      </c>
      <c r="J101" s="5">
        <f>COUNTIF('Base V0'!$J101,"*"&amp;Contem!G$2&amp;"*")</f>
        <v>1</v>
      </c>
      <c r="K101" s="5">
        <f>COUNTIF('Base V0'!$J101,"*"&amp;Contem!H$2&amp;"*")</f>
        <v>1</v>
      </c>
      <c r="L101" s="5">
        <f>COUNTIF('Base V0'!$J101,"*"&amp;Contem!I$2&amp;"*")</f>
        <v>0</v>
      </c>
      <c r="M101" s="5">
        <f>COUNTIF('Base V0'!$J101,"*"&amp;Contem!J$2&amp;"*")</f>
        <v>0</v>
      </c>
      <c r="N101" s="5">
        <f>COUNTIF('Base V0'!$J101,"*"&amp;Contem!K$2&amp;"*")</f>
        <v>0</v>
      </c>
      <c r="O101" s="5">
        <f>COUNTIF('Base V0'!$J101,"*"&amp;Contem!L$2&amp;"*")</f>
        <v>0</v>
      </c>
      <c r="P101" s="5">
        <f>VLOOKUP('Base V0'!P101,'DE PARAS'!P:CG,70,FALSE)</f>
        <v>12</v>
      </c>
      <c r="Q101" s="5">
        <f>IFERROR(VLOOKUP('Base V0'!Q101,'DE PARAS'!Q:CH,70,FALSE),99)</f>
        <v>99</v>
      </c>
      <c r="R101" s="5">
        <f>IFERROR(VLOOKUP('Base V0'!R101,'DE PARAS'!R:CI,70,FALSE),99)</f>
        <v>99</v>
      </c>
      <c r="S101" s="5">
        <v>5.0</v>
      </c>
      <c r="T101" s="5">
        <v>4.0</v>
      </c>
      <c r="U101" s="5">
        <v>5.0</v>
      </c>
      <c r="V101" s="5">
        <v>5.0</v>
      </c>
      <c r="W101" s="5">
        <f>VLOOKUP('Base V0'!W101,'DE PARAS'!W:CN,70,FALSE)</f>
        <v>3</v>
      </c>
      <c r="X101" s="5">
        <f>VLOOKUP('Base V0'!X101,'DE PARAS'!X:CO,70,FALSE)</f>
        <v>4</v>
      </c>
      <c r="Y101" s="5">
        <f>IFERROR(VLOOKUP('Base V0'!Y101,'DE PARAS'!Y:CP,70,FALSE),99)</f>
        <v>99</v>
      </c>
      <c r="Z101" s="5">
        <f>IFERROR(VLOOKUP('Base V0'!Z101,'DE PARAS'!Z:CQ,70,FALSE),99)</f>
        <v>99</v>
      </c>
      <c r="AA101" s="5">
        <f>VLOOKUP('Base V0'!AA101,'DE PARAS'!AA:CR,70,FALSE)</f>
        <v>4</v>
      </c>
      <c r="AB101" s="5">
        <f>VLOOKUP('Base V0'!AB101,'DE PARAS'!AB:CS,70,FALSE)</f>
        <v>2</v>
      </c>
      <c r="AC101" s="5">
        <f>VLOOKUP('Base V0'!AC101,'DE PARAS'!AC:CT,70,FALSE)</f>
        <v>10</v>
      </c>
      <c r="AD101" s="5">
        <f>IFERROR(VLOOKUP('Base V0'!AD101,'DE PARAS'!AD:CU,70,FALSE),99)</f>
        <v>99</v>
      </c>
      <c r="AE101" s="5">
        <f>IFERROR(VLOOKUP('Base V0'!AE101,'DE PARAS'!AE:CV,70,FALSE),99)</f>
        <v>99</v>
      </c>
      <c r="AF101" s="5">
        <v>5.0</v>
      </c>
      <c r="AG101" s="5">
        <v>5.0</v>
      </c>
      <c r="AH101" s="5">
        <v>5.0</v>
      </c>
      <c r="AI101" s="5">
        <v>5.0</v>
      </c>
      <c r="AJ101" s="5">
        <v>4.0</v>
      </c>
      <c r="AK101" s="5">
        <f>VLOOKUP('Base V0'!AK101,'DE PARAS'!AK:DB,70,FALSE)</f>
        <v>2</v>
      </c>
      <c r="AL101" s="5">
        <f>VLOOKUP('Base V0'!AL101,'DE PARAS'!AL:DC,70,FALSE)</f>
        <v>6</v>
      </c>
      <c r="AM101" s="5">
        <f>IFERROR(VLOOKUP('Base V0'!AM101,'DE PARAS'!AM:DD,70,FALSE),99)</f>
        <v>9</v>
      </c>
      <c r="AN101" s="5">
        <f>IFERROR(VLOOKUP('Base V0'!AN101,'DE PARAS'!AN:DE,70,FALSE),99)</f>
        <v>99</v>
      </c>
      <c r="AO101" s="5">
        <f>VLOOKUP('Base V0'!AO101,'DE PARAS'!AO:DF,70,FALSE)</f>
        <v>4</v>
      </c>
      <c r="AP101" s="5">
        <f>VLOOKUP('Base V0'!AP101,'DE PARAS'!AP:DG,70,FALSE)</f>
        <v>8</v>
      </c>
      <c r="AQ101" s="5">
        <f>IFERROR(VLOOKUP('Base V0'!AQ101,'DE PARAS'!AQ:DH,70,FALSE),99)</f>
        <v>99</v>
      </c>
      <c r="AR101" s="5">
        <f>VLOOKUP('Base V0'!AR101,'DE PARAS'!AR:DI,70,FALSE)</f>
        <v>4</v>
      </c>
      <c r="AS101" s="5" t="s">
        <v>858</v>
      </c>
      <c r="AT101" s="5"/>
      <c r="AU101" s="5"/>
      <c r="AV101" s="5">
        <v>2.0</v>
      </c>
      <c r="AW101" s="5">
        <v>1.0</v>
      </c>
      <c r="AX101" s="5">
        <v>0.0</v>
      </c>
      <c r="AY101" s="5">
        <v>2.0</v>
      </c>
      <c r="AZ101" s="5">
        <v>0.0</v>
      </c>
      <c r="BA101" s="5">
        <v>1.0</v>
      </c>
      <c r="BB101" s="5">
        <v>0.0</v>
      </c>
      <c r="BC101" s="5">
        <v>1.0</v>
      </c>
      <c r="BD101" s="5">
        <v>0.0</v>
      </c>
      <c r="BE101" s="5">
        <v>1.0</v>
      </c>
      <c r="BF101" s="5">
        <v>0.0</v>
      </c>
      <c r="BG101" s="5">
        <v>0.0</v>
      </c>
      <c r="BH101" s="5" t="s">
        <v>60</v>
      </c>
      <c r="BI101" s="5" t="s">
        <v>61</v>
      </c>
      <c r="BJ101" s="5" t="s">
        <v>62</v>
      </c>
      <c r="BK101" s="5">
        <v>24.0</v>
      </c>
      <c r="BL101" s="5">
        <f>VLOOKUP('Base V0'!BL101,'DE PARAS'!BL:EC,70,FALSE)</f>
        <v>2</v>
      </c>
      <c r="BM101" s="5">
        <f>VLOOKUP('Base V0'!BM101,'DE PARAS'!BM:ED,70,FALSE)</f>
        <v>6</v>
      </c>
      <c r="BN101" s="5">
        <v>9.60767379E8</v>
      </c>
      <c r="BO101" s="5" t="s">
        <v>949</v>
      </c>
      <c r="BP101" s="13">
        <f>VLOOKUP('Base V0'!BP101,'Classificação Criterio Brasil'!X:Y,2,FALSE)</f>
        <v>3</v>
      </c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7"/>
      <c r="Q102" s="7"/>
      <c r="R102" s="7"/>
      <c r="S102" s="13"/>
      <c r="T102" s="13"/>
      <c r="U102" s="13"/>
      <c r="V102" s="13"/>
      <c r="W102" s="7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7"/>
      <c r="Q103" s="7"/>
      <c r="R103" s="7"/>
      <c r="S103" s="13"/>
      <c r="T103" s="13"/>
      <c r="U103" s="13"/>
      <c r="V103" s="13"/>
      <c r="W103" s="7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7"/>
      <c r="Q104" s="7"/>
      <c r="R104" s="7"/>
      <c r="S104" s="13"/>
      <c r="T104" s="13"/>
      <c r="U104" s="13"/>
      <c r="V104" s="13"/>
      <c r="W104" s="7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7"/>
      <c r="Q105" s="7"/>
      <c r="R105" s="7"/>
      <c r="S105" s="13"/>
      <c r="T105" s="13"/>
      <c r="U105" s="13"/>
      <c r="V105" s="13"/>
      <c r="W105" s="7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7"/>
      <c r="Q106" s="7"/>
      <c r="R106" s="7"/>
      <c r="S106" s="13"/>
      <c r="T106" s="13"/>
      <c r="U106" s="13"/>
      <c r="V106" s="13"/>
      <c r="W106" s="7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7"/>
      <c r="Q107" s="7"/>
      <c r="R107" s="7"/>
      <c r="S107" s="13"/>
      <c r="T107" s="13"/>
      <c r="U107" s="13"/>
      <c r="V107" s="13"/>
      <c r="W107" s="7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7"/>
      <c r="Q108" s="7"/>
      <c r="R108" s="7"/>
      <c r="S108" s="13"/>
      <c r="T108" s="13"/>
      <c r="U108" s="13"/>
      <c r="V108" s="13"/>
      <c r="W108" s="7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7"/>
      <c r="Q109" s="7"/>
      <c r="R109" s="7"/>
      <c r="S109" s="13"/>
      <c r="T109" s="13"/>
      <c r="U109" s="13"/>
      <c r="V109" s="13"/>
      <c r="W109" s="7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7"/>
      <c r="Q110" s="7"/>
      <c r="R110" s="7"/>
      <c r="S110" s="13"/>
      <c r="T110" s="13"/>
      <c r="U110" s="13"/>
      <c r="V110" s="13"/>
      <c r="W110" s="7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7"/>
      <c r="Q111" s="7"/>
      <c r="R111" s="7"/>
      <c r="S111" s="13"/>
      <c r="T111" s="13"/>
      <c r="U111" s="13"/>
      <c r="V111" s="13"/>
      <c r="W111" s="7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7"/>
      <c r="Q112" s="7"/>
      <c r="R112" s="7"/>
      <c r="S112" s="13"/>
      <c r="T112" s="13"/>
      <c r="U112" s="13"/>
      <c r="V112" s="13"/>
      <c r="W112" s="7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7"/>
      <c r="Q113" s="7"/>
      <c r="R113" s="7"/>
      <c r="S113" s="13"/>
      <c r="T113" s="13"/>
      <c r="U113" s="13"/>
      <c r="V113" s="13"/>
      <c r="W113" s="7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7"/>
      <c r="Q114" s="7"/>
      <c r="R114" s="7"/>
      <c r="S114" s="13"/>
      <c r="T114" s="13"/>
      <c r="U114" s="13"/>
      <c r="V114" s="13"/>
      <c r="W114" s="7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7"/>
      <c r="Q115" s="7"/>
      <c r="R115" s="7"/>
      <c r="S115" s="13"/>
      <c r="T115" s="13"/>
      <c r="U115" s="13"/>
      <c r="V115" s="13"/>
      <c r="W115" s="7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7"/>
      <c r="Q116" s="7"/>
      <c r="R116" s="7"/>
      <c r="S116" s="13"/>
      <c r="T116" s="13"/>
      <c r="U116" s="13"/>
      <c r="V116" s="13"/>
      <c r="W116" s="7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7"/>
      <c r="Q117" s="7"/>
      <c r="R117" s="7"/>
      <c r="S117" s="13"/>
      <c r="T117" s="13"/>
      <c r="U117" s="13"/>
      <c r="V117" s="13"/>
      <c r="W117" s="7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7"/>
      <c r="Q118" s="7"/>
      <c r="R118" s="7"/>
      <c r="S118" s="13"/>
      <c r="T118" s="13"/>
      <c r="U118" s="13"/>
      <c r="V118" s="13"/>
      <c r="W118" s="7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7"/>
      <c r="Q119" s="7"/>
      <c r="R119" s="7"/>
      <c r="S119" s="13"/>
      <c r="T119" s="13"/>
      <c r="U119" s="13"/>
      <c r="V119" s="13"/>
      <c r="W119" s="7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7"/>
      <c r="Q120" s="7"/>
      <c r="R120" s="7"/>
      <c r="S120" s="13"/>
      <c r="T120" s="13"/>
      <c r="U120" s="13"/>
      <c r="V120" s="13"/>
      <c r="W120" s="7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7"/>
      <c r="Q121" s="7"/>
      <c r="R121" s="7"/>
      <c r="S121" s="13"/>
      <c r="T121" s="13"/>
      <c r="U121" s="13"/>
      <c r="V121" s="13"/>
      <c r="W121" s="7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7"/>
      <c r="Q122" s="7"/>
      <c r="R122" s="7"/>
      <c r="S122" s="13"/>
      <c r="T122" s="13"/>
      <c r="U122" s="13"/>
      <c r="V122" s="13"/>
      <c r="W122" s="7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7"/>
      <c r="Q123" s="7"/>
      <c r="R123" s="7"/>
      <c r="S123" s="13"/>
      <c r="T123" s="13"/>
      <c r="U123" s="13"/>
      <c r="V123" s="13"/>
      <c r="W123" s="7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7"/>
      <c r="Q124" s="7"/>
      <c r="R124" s="7"/>
      <c r="S124" s="13"/>
      <c r="T124" s="13"/>
      <c r="U124" s="13"/>
      <c r="V124" s="13"/>
      <c r="W124" s="7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7"/>
      <c r="Q125" s="7"/>
      <c r="R125" s="7"/>
      <c r="S125" s="13"/>
      <c r="T125" s="13"/>
      <c r="U125" s="13"/>
      <c r="V125" s="13"/>
      <c r="W125" s="7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7"/>
      <c r="Q126" s="7"/>
      <c r="R126" s="7"/>
      <c r="S126" s="13"/>
      <c r="T126" s="13"/>
      <c r="U126" s="13"/>
      <c r="V126" s="13"/>
      <c r="W126" s="7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7"/>
      <c r="Q127" s="7"/>
      <c r="R127" s="7"/>
      <c r="S127" s="13"/>
      <c r="T127" s="13"/>
      <c r="U127" s="13"/>
      <c r="V127" s="13"/>
      <c r="W127" s="7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7"/>
      <c r="Q128" s="7"/>
      <c r="R128" s="7"/>
      <c r="S128" s="13"/>
      <c r="T128" s="13"/>
      <c r="U128" s="13"/>
      <c r="V128" s="13"/>
      <c r="W128" s="7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7"/>
      <c r="Q129" s="7"/>
      <c r="R129" s="7"/>
      <c r="S129" s="13"/>
      <c r="T129" s="13"/>
      <c r="U129" s="13"/>
      <c r="V129" s="13"/>
      <c r="W129" s="7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7"/>
      <c r="Q130" s="7"/>
      <c r="R130" s="7"/>
      <c r="S130" s="13"/>
      <c r="T130" s="13"/>
      <c r="U130" s="13"/>
      <c r="V130" s="13"/>
      <c r="W130" s="7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7"/>
      <c r="Q131" s="7"/>
      <c r="R131" s="7"/>
      <c r="S131" s="13"/>
      <c r="T131" s="13"/>
      <c r="U131" s="13"/>
      <c r="V131" s="13"/>
      <c r="W131" s="7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7"/>
      <c r="Q132" s="7"/>
      <c r="R132" s="7"/>
      <c r="S132" s="13"/>
      <c r="T132" s="13"/>
      <c r="U132" s="13"/>
      <c r="V132" s="13"/>
      <c r="W132" s="7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7"/>
      <c r="Q133" s="7"/>
      <c r="R133" s="7"/>
      <c r="S133" s="13"/>
      <c r="T133" s="13"/>
      <c r="U133" s="13"/>
      <c r="V133" s="13"/>
      <c r="W133" s="7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7"/>
      <c r="Q134" s="7"/>
      <c r="R134" s="7"/>
      <c r="S134" s="13"/>
      <c r="T134" s="13"/>
      <c r="U134" s="13"/>
      <c r="V134" s="13"/>
      <c r="W134" s="7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7"/>
      <c r="Q135" s="7"/>
      <c r="R135" s="7"/>
      <c r="S135" s="13"/>
      <c r="T135" s="13"/>
      <c r="U135" s="13"/>
      <c r="V135" s="13"/>
      <c r="W135" s="7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7"/>
      <c r="Q136" s="7"/>
      <c r="R136" s="7"/>
      <c r="S136" s="13"/>
      <c r="T136" s="13"/>
      <c r="U136" s="13"/>
      <c r="V136" s="13"/>
      <c r="W136" s="7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7"/>
      <c r="Q137" s="7"/>
      <c r="R137" s="7"/>
      <c r="S137" s="13"/>
      <c r="T137" s="13"/>
      <c r="U137" s="13"/>
      <c r="V137" s="13"/>
      <c r="W137" s="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7"/>
      <c r="Q138" s="7"/>
      <c r="R138" s="7"/>
      <c r="S138" s="13"/>
      <c r="T138" s="13"/>
      <c r="U138" s="13"/>
      <c r="V138" s="13"/>
      <c r="W138" s="7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7"/>
      <c r="Q139" s="7"/>
      <c r="R139" s="7"/>
      <c r="S139" s="13"/>
      <c r="T139" s="13"/>
      <c r="U139" s="13"/>
      <c r="V139" s="13"/>
      <c r="W139" s="7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7"/>
      <c r="Q140" s="7"/>
      <c r="R140" s="7"/>
      <c r="S140" s="13"/>
      <c r="T140" s="13"/>
      <c r="U140" s="13"/>
      <c r="V140" s="13"/>
      <c r="W140" s="7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7"/>
      <c r="Q141" s="7"/>
      <c r="R141" s="7"/>
      <c r="S141" s="13"/>
      <c r="T141" s="13"/>
      <c r="U141" s="13"/>
      <c r="V141" s="13"/>
      <c r="W141" s="7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7"/>
      <c r="Q142" s="7"/>
      <c r="R142" s="7"/>
      <c r="S142" s="13"/>
      <c r="T142" s="13"/>
      <c r="U142" s="13"/>
      <c r="V142" s="13"/>
      <c r="W142" s="7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7"/>
      <c r="Q143" s="7"/>
      <c r="R143" s="7"/>
      <c r="S143" s="13"/>
      <c r="T143" s="13"/>
      <c r="U143" s="13"/>
      <c r="V143" s="13"/>
      <c r="W143" s="7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7"/>
      <c r="Q144" s="7"/>
      <c r="R144" s="7"/>
      <c r="S144" s="13"/>
      <c r="T144" s="13"/>
      <c r="U144" s="13"/>
      <c r="V144" s="13"/>
      <c r="W144" s="7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7"/>
      <c r="Q145" s="7"/>
      <c r="R145" s="7"/>
      <c r="S145" s="13"/>
      <c r="T145" s="13"/>
      <c r="U145" s="13"/>
      <c r="V145" s="13"/>
      <c r="W145" s="7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7"/>
      <c r="Q146" s="7"/>
      <c r="R146" s="7"/>
      <c r="S146" s="13"/>
      <c r="T146" s="13"/>
      <c r="U146" s="13"/>
      <c r="V146" s="13"/>
      <c r="W146" s="7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7"/>
      <c r="Q147" s="7"/>
      <c r="R147" s="7"/>
      <c r="S147" s="13"/>
      <c r="T147" s="13"/>
      <c r="U147" s="13"/>
      <c r="V147" s="13"/>
      <c r="W147" s="7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7"/>
      <c r="Q148" s="7"/>
      <c r="R148" s="7"/>
      <c r="S148" s="13"/>
      <c r="T148" s="13"/>
      <c r="U148" s="13"/>
      <c r="V148" s="13"/>
      <c r="W148" s="7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7"/>
      <c r="Q149" s="7"/>
      <c r="R149" s="7"/>
      <c r="S149" s="13"/>
      <c r="T149" s="13"/>
      <c r="U149" s="13"/>
      <c r="V149" s="13"/>
      <c r="W149" s="7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7"/>
      <c r="Q150" s="7"/>
      <c r="R150" s="7"/>
      <c r="S150" s="13"/>
      <c r="T150" s="13"/>
      <c r="U150" s="13"/>
      <c r="V150" s="13"/>
      <c r="W150" s="7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7"/>
      <c r="Q151" s="7"/>
      <c r="R151" s="7"/>
      <c r="S151" s="13"/>
      <c r="T151" s="13"/>
      <c r="U151" s="13"/>
      <c r="V151" s="13"/>
      <c r="W151" s="7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7"/>
      <c r="Q152" s="7"/>
      <c r="R152" s="7"/>
      <c r="S152" s="13"/>
      <c r="T152" s="13"/>
      <c r="U152" s="13"/>
      <c r="V152" s="13"/>
      <c r="W152" s="7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7"/>
      <c r="Q153" s="7"/>
      <c r="R153" s="7"/>
      <c r="S153" s="13"/>
      <c r="T153" s="13"/>
      <c r="U153" s="13"/>
      <c r="V153" s="13"/>
      <c r="W153" s="7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7"/>
      <c r="Q154" s="7"/>
      <c r="R154" s="7"/>
      <c r="S154" s="13"/>
      <c r="T154" s="13"/>
      <c r="U154" s="13"/>
      <c r="V154" s="13"/>
      <c r="W154" s="7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7"/>
      <c r="Q155" s="7"/>
      <c r="R155" s="7"/>
      <c r="S155" s="13"/>
      <c r="T155" s="13"/>
      <c r="U155" s="13"/>
      <c r="V155" s="13"/>
      <c r="W155" s="7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7"/>
      <c r="Q156" s="7"/>
      <c r="R156" s="7"/>
      <c r="S156" s="13"/>
      <c r="T156" s="13"/>
      <c r="U156" s="13"/>
      <c r="V156" s="13"/>
      <c r="W156" s="7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7"/>
      <c r="Q157" s="7"/>
      <c r="R157" s="7"/>
      <c r="S157" s="13"/>
      <c r="T157" s="13"/>
      <c r="U157" s="13"/>
      <c r="V157" s="13"/>
      <c r="W157" s="7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7"/>
      <c r="Q158" s="7"/>
      <c r="R158" s="7"/>
      <c r="S158" s="13"/>
      <c r="T158" s="13"/>
      <c r="U158" s="13"/>
      <c r="V158" s="13"/>
      <c r="W158" s="7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7"/>
      <c r="Q159" s="7"/>
      <c r="R159" s="7"/>
      <c r="S159" s="13"/>
      <c r="T159" s="13"/>
      <c r="U159" s="13"/>
      <c r="V159" s="13"/>
      <c r="W159" s="7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7"/>
      <c r="Q160" s="7"/>
      <c r="R160" s="7"/>
      <c r="S160" s="13"/>
      <c r="T160" s="13"/>
      <c r="U160" s="13"/>
      <c r="V160" s="13"/>
      <c r="W160" s="7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7"/>
      <c r="Q161" s="7"/>
      <c r="R161" s="7"/>
      <c r="S161" s="13"/>
      <c r="T161" s="13"/>
      <c r="U161" s="13"/>
      <c r="V161" s="13"/>
      <c r="W161" s="7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7"/>
      <c r="Q162" s="7"/>
      <c r="R162" s="7"/>
      <c r="S162" s="13"/>
      <c r="T162" s="13"/>
      <c r="U162" s="13"/>
      <c r="V162" s="13"/>
      <c r="W162" s="7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7"/>
      <c r="Q163" s="7"/>
      <c r="R163" s="7"/>
      <c r="S163" s="13"/>
      <c r="T163" s="13"/>
      <c r="U163" s="13"/>
      <c r="V163" s="13"/>
      <c r="W163" s="7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7"/>
      <c r="Q164" s="7"/>
      <c r="R164" s="7"/>
      <c r="S164" s="13"/>
      <c r="T164" s="13"/>
      <c r="U164" s="13"/>
      <c r="V164" s="13"/>
      <c r="W164" s="7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7"/>
      <c r="Q165" s="7"/>
      <c r="R165" s="7"/>
      <c r="S165" s="13"/>
      <c r="T165" s="13"/>
      <c r="U165" s="13"/>
      <c r="V165" s="13"/>
      <c r="W165" s="7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7"/>
      <c r="Q166" s="7"/>
      <c r="R166" s="7"/>
      <c r="S166" s="13"/>
      <c r="T166" s="13"/>
      <c r="U166" s="13"/>
      <c r="V166" s="13"/>
      <c r="W166" s="7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7"/>
      <c r="Q167" s="7"/>
      <c r="R167" s="7"/>
      <c r="S167" s="13"/>
      <c r="T167" s="13"/>
      <c r="U167" s="13"/>
      <c r="V167" s="13"/>
      <c r="W167" s="7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7"/>
      <c r="Q168" s="7"/>
      <c r="R168" s="7"/>
      <c r="S168" s="13"/>
      <c r="T168" s="13"/>
      <c r="U168" s="13"/>
      <c r="V168" s="13"/>
      <c r="W168" s="7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7"/>
      <c r="Q169" s="7"/>
      <c r="R169" s="7"/>
      <c r="S169" s="13"/>
      <c r="T169" s="13"/>
      <c r="U169" s="13"/>
      <c r="V169" s="13"/>
      <c r="W169" s="7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7"/>
      <c r="Q170" s="7"/>
      <c r="R170" s="7"/>
      <c r="S170" s="13"/>
      <c r="T170" s="13"/>
      <c r="U170" s="13"/>
      <c r="V170" s="13"/>
      <c r="W170" s="7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7"/>
      <c r="Q171" s="7"/>
      <c r="R171" s="7"/>
      <c r="S171" s="13"/>
      <c r="T171" s="13"/>
      <c r="U171" s="13"/>
      <c r="V171" s="13"/>
      <c r="W171" s="7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7"/>
      <c r="Q172" s="7"/>
      <c r="R172" s="7"/>
      <c r="S172" s="13"/>
      <c r="T172" s="13"/>
      <c r="U172" s="13"/>
      <c r="V172" s="13"/>
      <c r="W172" s="7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7"/>
      <c r="Q173" s="7"/>
      <c r="R173" s="7"/>
      <c r="S173" s="13"/>
      <c r="T173" s="13"/>
      <c r="U173" s="13"/>
      <c r="V173" s="13"/>
      <c r="W173" s="7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7"/>
      <c r="Q174" s="7"/>
      <c r="R174" s="7"/>
      <c r="S174" s="13"/>
      <c r="T174" s="13"/>
      <c r="U174" s="13"/>
      <c r="V174" s="13"/>
      <c r="W174" s="7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7"/>
      <c r="Q175" s="7"/>
      <c r="R175" s="7"/>
      <c r="S175" s="13"/>
      <c r="T175" s="13"/>
      <c r="U175" s="13"/>
      <c r="V175" s="13"/>
      <c r="W175" s="7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7"/>
      <c r="Q176" s="7"/>
      <c r="R176" s="7"/>
      <c r="S176" s="13"/>
      <c r="T176" s="13"/>
      <c r="U176" s="13"/>
      <c r="V176" s="13"/>
      <c r="W176" s="7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7"/>
      <c r="Q177" s="7"/>
      <c r="R177" s="7"/>
      <c r="S177" s="13"/>
      <c r="T177" s="13"/>
      <c r="U177" s="13"/>
      <c r="V177" s="13"/>
      <c r="W177" s="7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7"/>
      <c r="Q178" s="7"/>
      <c r="R178" s="7"/>
      <c r="S178" s="13"/>
      <c r="T178" s="13"/>
      <c r="U178" s="13"/>
      <c r="V178" s="13"/>
      <c r="W178" s="7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7"/>
      <c r="Q179" s="7"/>
      <c r="R179" s="7"/>
      <c r="S179" s="13"/>
      <c r="T179" s="13"/>
      <c r="U179" s="13"/>
      <c r="V179" s="13"/>
      <c r="W179" s="7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7"/>
      <c r="Q180" s="7"/>
      <c r="R180" s="7"/>
      <c r="S180" s="13"/>
      <c r="T180" s="13"/>
      <c r="U180" s="13"/>
      <c r="V180" s="13"/>
      <c r="W180" s="7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7"/>
      <c r="Q181" s="7"/>
      <c r="R181" s="7"/>
      <c r="S181" s="13"/>
      <c r="T181" s="13"/>
      <c r="U181" s="13"/>
      <c r="V181" s="13"/>
      <c r="W181" s="7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7"/>
      <c r="Q182" s="7"/>
      <c r="R182" s="7"/>
      <c r="S182" s="13"/>
      <c r="T182" s="13"/>
      <c r="U182" s="13"/>
      <c r="V182" s="13"/>
      <c r="W182" s="7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7"/>
      <c r="Q183" s="7"/>
      <c r="R183" s="7"/>
      <c r="S183" s="13"/>
      <c r="T183" s="13"/>
      <c r="U183" s="13"/>
      <c r="V183" s="13"/>
      <c r="W183" s="7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7"/>
      <c r="Q184" s="7"/>
      <c r="R184" s="7"/>
      <c r="S184" s="13"/>
      <c r="T184" s="13"/>
      <c r="U184" s="13"/>
      <c r="V184" s="13"/>
      <c r="W184" s="7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7"/>
      <c r="Q185" s="7"/>
      <c r="R185" s="7"/>
      <c r="S185" s="13"/>
      <c r="T185" s="13"/>
      <c r="U185" s="13"/>
      <c r="V185" s="13"/>
      <c r="W185" s="7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7"/>
      <c r="Q186" s="7"/>
      <c r="R186" s="7"/>
      <c r="S186" s="13"/>
      <c r="T186" s="13"/>
      <c r="U186" s="13"/>
      <c r="V186" s="13"/>
      <c r="W186" s="7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7"/>
      <c r="Q187" s="7"/>
      <c r="R187" s="7"/>
      <c r="S187" s="13"/>
      <c r="T187" s="13"/>
      <c r="U187" s="13"/>
      <c r="V187" s="13"/>
      <c r="W187" s="7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7"/>
      <c r="Q188" s="7"/>
      <c r="R188" s="7"/>
      <c r="S188" s="13"/>
      <c r="T188" s="13"/>
      <c r="U188" s="13"/>
      <c r="V188" s="13"/>
      <c r="W188" s="7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7"/>
      <c r="Q189" s="7"/>
      <c r="R189" s="7"/>
      <c r="S189" s="13"/>
      <c r="T189" s="13"/>
      <c r="U189" s="13"/>
      <c r="V189" s="13"/>
      <c r="W189" s="7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7"/>
      <c r="Q190" s="7"/>
      <c r="R190" s="7"/>
      <c r="S190" s="13"/>
      <c r="T190" s="13"/>
      <c r="U190" s="13"/>
      <c r="V190" s="13"/>
      <c r="W190" s="7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7"/>
      <c r="Q191" s="7"/>
      <c r="R191" s="7"/>
      <c r="S191" s="13"/>
      <c r="T191" s="13"/>
      <c r="U191" s="13"/>
      <c r="V191" s="13"/>
      <c r="W191" s="7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7"/>
      <c r="Q192" s="7"/>
      <c r="R192" s="7"/>
      <c r="S192" s="13"/>
      <c r="T192" s="13"/>
      <c r="U192" s="13"/>
      <c r="V192" s="13"/>
      <c r="W192" s="7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7"/>
      <c r="Q193" s="7"/>
      <c r="R193" s="7"/>
      <c r="S193" s="13"/>
      <c r="T193" s="13"/>
      <c r="U193" s="13"/>
      <c r="V193" s="13"/>
      <c r="W193" s="7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7"/>
      <c r="Q194" s="7"/>
      <c r="R194" s="7"/>
      <c r="S194" s="13"/>
      <c r="T194" s="13"/>
      <c r="U194" s="13"/>
      <c r="V194" s="13"/>
      <c r="W194" s="7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7"/>
      <c r="Q195" s="7"/>
      <c r="R195" s="7"/>
      <c r="S195" s="13"/>
      <c r="T195" s="13"/>
      <c r="U195" s="13"/>
      <c r="V195" s="13"/>
      <c r="W195" s="7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7"/>
      <c r="Q196" s="7"/>
      <c r="R196" s="7"/>
      <c r="S196" s="13"/>
      <c r="T196" s="13"/>
      <c r="U196" s="13"/>
      <c r="V196" s="13"/>
      <c r="W196" s="7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7"/>
      <c r="Q197" s="7"/>
      <c r="R197" s="7"/>
      <c r="S197" s="13"/>
      <c r="T197" s="13"/>
      <c r="U197" s="13"/>
      <c r="V197" s="13"/>
      <c r="W197" s="7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7"/>
      <c r="Q198" s="7"/>
      <c r="R198" s="7"/>
      <c r="S198" s="13"/>
      <c r="T198" s="13"/>
      <c r="U198" s="13"/>
      <c r="V198" s="13"/>
      <c r="W198" s="7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7"/>
      <c r="Q199" s="7"/>
      <c r="R199" s="7"/>
      <c r="S199" s="13"/>
      <c r="T199" s="13"/>
      <c r="U199" s="13"/>
      <c r="V199" s="13"/>
      <c r="W199" s="7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7"/>
      <c r="Q200" s="7"/>
      <c r="R200" s="7"/>
      <c r="S200" s="13"/>
      <c r="T200" s="13"/>
      <c r="U200" s="13"/>
      <c r="V200" s="13"/>
      <c r="W200" s="7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7"/>
      <c r="Q201" s="7"/>
      <c r="R201" s="7"/>
      <c r="S201" s="13"/>
      <c r="T201" s="13"/>
      <c r="U201" s="13"/>
      <c r="V201" s="13"/>
      <c r="W201" s="7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7"/>
      <c r="Q202" s="7"/>
      <c r="R202" s="7"/>
      <c r="S202" s="13"/>
      <c r="T202" s="13"/>
      <c r="U202" s="13"/>
      <c r="V202" s="13"/>
      <c r="W202" s="7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7"/>
      <c r="Q203" s="7"/>
      <c r="R203" s="7"/>
      <c r="S203" s="13"/>
      <c r="T203" s="13"/>
      <c r="U203" s="13"/>
      <c r="V203" s="13"/>
      <c r="W203" s="7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7"/>
      <c r="Q204" s="7"/>
      <c r="R204" s="7"/>
      <c r="S204" s="13"/>
      <c r="T204" s="13"/>
      <c r="U204" s="13"/>
      <c r="V204" s="13"/>
      <c r="W204" s="7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7"/>
      <c r="Q205" s="7"/>
      <c r="R205" s="7"/>
      <c r="S205" s="13"/>
      <c r="T205" s="13"/>
      <c r="U205" s="13"/>
      <c r="V205" s="13"/>
      <c r="W205" s="7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7"/>
      <c r="Q206" s="7"/>
      <c r="R206" s="7"/>
      <c r="S206" s="13"/>
      <c r="T206" s="13"/>
      <c r="U206" s="13"/>
      <c r="V206" s="13"/>
      <c r="W206" s="7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7"/>
      <c r="Q207" s="7"/>
      <c r="R207" s="7"/>
      <c r="S207" s="13"/>
      <c r="T207" s="13"/>
      <c r="U207" s="13"/>
      <c r="V207" s="13"/>
      <c r="W207" s="7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7"/>
      <c r="Q208" s="7"/>
      <c r="R208" s="7"/>
      <c r="S208" s="13"/>
      <c r="T208" s="13"/>
      <c r="U208" s="13"/>
      <c r="V208" s="13"/>
      <c r="W208" s="7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7"/>
      <c r="Q209" s="7"/>
      <c r="R209" s="7"/>
      <c r="S209" s="13"/>
      <c r="T209" s="13"/>
      <c r="U209" s="13"/>
      <c r="V209" s="13"/>
      <c r="W209" s="7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7"/>
      <c r="Q210" s="7"/>
      <c r="R210" s="7"/>
      <c r="S210" s="13"/>
      <c r="T210" s="13"/>
      <c r="U210" s="13"/>
      <c r="V210" s="13"/>
      <c r="W210" s="7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7"/>
      <c r="Q211" s="7"/>
      <c r="R211" s="7"/>
      <c r="S211" s="13"/>
      <c r="T211" s="13"/>
      <c r="U211" s="13"/>
      <c r="V211" s="13"/>
      <c r="W211" s="7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7"/>
      <c r="Q212" s="7"/>
      <c r="R212" s="7"/>
      <c r="S212" s="13"/>
      <c r="T212" s="13"/>
      <c r="U212" s="13"/>
      <c r="V212" s="13"/>
      <c r="W212" s="7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7"/>
      <c r="Q213" s="7"/>
      <c r="R213" s="7"/>
      <c r="S213" s="13"/>
      <c r="T213" s="13"/>
      <c r="U213" s="13"/>
      <c r="V213" s="13"/>
      <c r="W213" s="7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7"/>
      <c r="Q214" s="7"/>
      <c r="R214" s="7"/>
      <c r="S214" s="13"/>
      <c r="T214" s="13"/>
      <c r="U214" s="13"/>
      <c r="V214" s="13"/>
      <c r="W214" s="7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7"/>
      <c r="Q215" s="7"/>
      <c r="R215" s="7"/>
      <c r="S215" s="13"/>
      <c r="T215" s="13"/>
      <c r="U215" s="13"/>
      <c r="V215" s="13"/>
      <c r="W215" s="7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7"/>
      <c r="Q216" s="7"/>
      <c r="R216" s="7"/>
      <c r="S216" s="13"/>
      <c r="T216" s="13"/>
      <c r="U216" s="13"/>
      <c r="V216" s="13"/>
      <c r="W216" s="7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7"/>
      <c r="Q217" s="7"/>
      <c r="R217" s="7"/>
      <c r="S217" s="13"/>
      <c r="T217" s="13"/>
      <c r="U217" s="13"/>
      <c r="V217" s="13"/>
      <c r="W217" s="7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7"/>
      <c r="Q218" s="7"/>
      <c r="R218" s="7"/>
      <c r="S218" s="13"/>
      <c r="T218" s="13"/>
      <c r="U218" s="13"/>
      <c r="V218" s="13"/>
      <c r="W218" s="7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7"/>
      <c r="Q219" s="7"/>
      <c r="R219" s="7"/>
      <c r="S219" s="13"/>
      <c r="T219" s="13"/>
      <c r="U219" s="13"/>
      <c r="V219" s="13"/>
      <c r="W219" s="7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7"/>
      <c r="Q220" s="7"/>
      <c r="R220" s="7"/>
      <c r="S220" s="13"/>
      <c r="T220" s="13"/>
      <c r="U220" s="13"/>
      <c r="V220" s="13"/>
      <c r="W220" s="7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7"/>
      <c r="Q221" s="7"/>
      <c r="R221" s="7"/>
      <c r="S221" s="13"/>
      <c r="T221" s="13"/>
      <c r="U221" s="13"/>
      <c r="V221" s="13"/>
      <c r="W221" s="7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7"/>
      <c r="Q222" s="7"/>
      <c r="R222" s="7"/>
      <c r="S222" s="13"/>
      <c r="T222" s="13"/>
      <c r="U222" s="13"/>
      <c r="V222" s="13"/>
      <c r="W222" s="7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7"/>
      <c r="Q223" s="7"/>
      <c r="R223" s="7"/>
      <c r="S223" s="13"/>
      <c r="T223" s="13"/>
      <c r="U223" s="13"/>
      <c r="V223" s="13"/>
      <c r="W223" s="7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7"/>
      <c r="Q224" s="7"/>
      <c r="R224" s="7"/>
      <c r="S224" s="13"/>
      <c r="T224" s="13"/>
      <c r="U224" s="13"/>
      <c r="V224" s="13"/>
      <c r="W224" s="7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7"/>
      <c r="Q225" s="7"/>
      <c r="R225" s="7"/>
      <c r="S225" s="13"/>
      <c r="T225" s="13"/>
      <c r="U225" s="13"/>
      <c r="V225" s="13"/>
      <c r="W225" s="7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7"/>
      <c r="Q226" s="7"/>
      <c r="R226" s="7"/>
      <c r="S226" s="13"/>
      <c r="T226" s="13"/>
      <c r="U226" s="13"/>
      <c r="V226" s="13"/>
      <c r="W226" s="7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7"/>
      <c r="Q227" s="7"/>
      <c r="R227" s="7"/>
      <c r="S227" s="13"/>
      <c r="T227" s="13"/>
      <c r="U227" s="13"/>
      <c r="V227" s="13"/>
      <c r="W227" s="7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7"/>
      <c r="Q228" s="7"/>
      <c r="R228" s="7"/>
      <c r="S228" s="13"/>
      <c r="T228" s="13"/>
      <c r="U228" s="13"/>
      <c r="V228" s="13"/>
      <c r="W228" s="7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7"/>
      <c r="Q229" s="7"/>
      <c r="R229" s="7"/>
      <c r="S229" s="13"/>
      <c r="T229" s="13"/>
      <c r="U229" s="13"/>
      <c r="V229" s="13"/>
      <c r="W229" s="7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7"/>
      <c r="Q230" s="7"/>
      <c r="R230" s="7"/>
      <c r="S230" s="13"/>
      <c r="T230" s="13"/>
      <c r="U230" s="13"/>
      <c r="V230" s="13"/>
      <c r="W230" s="7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7"/>
      <c r="Q231" s="7"/>
      <c r="R231" s="7"/>
      <c r="S231" s="13"/>
      <c r="T231" s="13"/>
      <c r="U231" s="13"/>
      <c r="V231" s="13"/>
      <c r="W231" s="7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7"/>
      <c r="Q232" s="7"/>
      <c r="R232" s="7"/>
      <c r="S232" s="13"/>
      <c r="T232" s="13"/>
      <c r="U232" s="13"/>
      <c r="V232" s="13"/>
      <c r="W232" s="7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7"/>
      <c r="Q233" s="7"/>
      <c r="R233" s="7"/>
      <c r="S233" s="13"/>
      <c r="T233" s="13"/>
      <c r="U233" s="13"/>
      <c r="V233" s="13"/>
      <c r="W233" s="7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7"/>
      <c r="Q234" s="7"/>
      <c r="R234" s="7"/>
      <c r="S234" s="13"/>
      <c r="T234" s="13"/>
      <c r="U234" s="13"/>
      <c r="V234" s="13"/>
      <c r="W234" s="7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7"/>
      <c r="Q235" s="7"/>
      <c r="R235" s="7"/>
      <c r="S235" s="13"/>
      <c r="T235" s="13"/>
      <c r="U235" s="13"/>
      <c r="V235" s="13"/>
      <c r="W235" s="7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7"/>
      <c r="Q236" s="7"/>
      <c r="R236" s="7"/>
      <c r="S236" s="13"/>
      <c r="T236" s="13"/>
      <c r="U236" s="13"/>
      <c r="V236" s="13"/>
      <c r="W236" s="7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7"/>
      <c r="Q237" s="7"/>
      <c r="R237" s="7"/>
      <c r="S237" s="13"/>
      <c r="T237" s="13"/>
      <c r="U237" s="13"/>
      <c r="V237" s="13"/>
      <c r="W237" s="7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7"/>
      <c r="Q238" s="7"/>
      <c r="R238" s="7"/>
      <c r="S238" s="13"/>
      <c r="T238" s="13"/>
      <c r="U238" s="13"/>
      <c r="V238" s="13"/>
      <c r="W238" s="7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7"/>
      <c r="Q239" s="7"/>
      <c r="R239" s="7"/>
      <c r="S239" s="13"/>
      <c r="T239" s="13"/>
      <c r="U239" s="13"/>
      <c r="V239" s="13"/>
      <c r="W239" s="7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7"/>
      <c r="Q240" s="7"/>
      <c r="R240" s="7"/>
      <c r="S240" s="13"/>
      <c r="T240" s="13"/>
      <c r="U240" s="13"/>
      <c r="V240" s="13"/>
      <c r="W240" s="7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7"/>
      <c r="Q241" s="7"/>
      <c r="R241" s="7"/>
      <c r="S241" s="13"/>
      <c r="T241" s="13"/>
      <c r="U241" s="13"/>
      <c r="V241" s="13"/>
      <c r="W241" s="7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7"/>
      <c r="Q242" s="7"/>
      <c r="R242" s="7"/>
      <c r="S242" s="13"/>
      <c r="T242" s="13"/>
      <c r="U242" s="13"/>
      <c r="V242" s="13"/>
      <c r="W242" s="7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7"/>
      <c r="Q243" s="7"/>
      <c r="R243" s="7"/>
      <c r="S243" s="13"/>
      <c r="T243" s="13"/>
      <c r="U243" s="13"/>
      <c r="V243" s="13"/>
      <c r="W243" s="7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7"/>
      <c r="Q244" s="7"/>
      <c r="R244" s="7"/>
      <c r="S244" s="13"/>
      <c r="T244" s="13"/>
      <c r="U244" s="13"/>
      <c r="V244" s="13"/>
      <c r="W244" s="7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7"/>
      <c r="Q245" s="7"/>
      <c r="R245" s="7"/>
      <c r="S245" s="13"/>
      <c r="T245" s="13"/>
      <c r="U245" s="13"/>
      <c r="V245" s="13"/>
      <c r="W245" s="7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7"/>
      <c r="Q246" s="7"/>
      <c r="R246" s="7"/>
      <c r="S246" s="13"/>
      <c r="T246" s="13"/>
      <c r="U246" s="13"/>
      <c r="V246" s="13"/>
      <c r="W246" s="7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7"/>
      <c r="Q247" s="7"/>
      <c r="R247" s="7"/>
      <c r="S247" s="13"/>
      <c r="T247" s="13"/>
      <c r="U247" s="13"/>
      <c r="V247" s="13"/>
      <c r="W247" s="7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7"/>
      <c r="Q248" s="7"/>
      <c r="R248" s="7"/>
      <c r="S248" s="13"/>
      <c r="T248" s="13"/>
      <c r="U248" s="13"/>
      <c r="V248" s="13"/>
      <c r="W248" s="7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7"/>
      <c r="Q249" s="7"/>
      <c r="R249" s="7"/>
      <c r="S249" s="13"/>
      <c r="T249" s="13"/>
      <c r="U249" s="13"/>
      <c r="V249" s="13"/>
      <c r="W249" s="7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7"/>
      <c r="Q250" s="7"/>
      <c r="R250" s="7"/>
      <c r="S250" s="13"/>
      <c r="T250" s="13"/>
      <c r="U250" s="13"/>
      <c r="V250" s="13"/>
      <c r="W250" s="7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7"/>
      <c r="Q251" s="7"/>
      <c r="R251" s="7"/>
      <c r="S251" s="13"/>
      <c r="T251" s="13"/>
      <c r="U251" s="13"/>
      <c r="V251" s="13"/>
      <c r="W251" s="7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7"/>
      <c r="Q252" s="7"/>
      <c r="R252" s="7"/>
      <c r="S252" s="13"/>
      <c r="T252" s="13"/>
      <c r="U252" s="13"/>
      <c r="V252" s="13"/>
      <c r="W252" s="7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7"/>
      <c r="Q253" s="7"/>
      <c r="R253" s="7"/>
      <c r="S253" s="13"/>
      <c r="T253" s="13"/>
      <c r="U253" s="13"/>
      <c r="V253" s="13"/>
      <c r="W253" s="7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7"/>
      <c r="Q254" s="7"/>
      <c r="R254" s="7"/>
      <c r="S254" s="13"/>
      <c r="T254" s="13"/>
      <c r="U254" s="13"/>
      <c r="V254" s="13"/>
      <c r="W254" s="7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7"/>
      <c r="Q255" s="7"/>
      <c r="R255" s="7"/>
      <c r="S255" s="13"/>
      <c r="T255" s="13"/>
      <c r="U255" s="13"/>
      <c r="V255" s="13"/>
      <c r="W255" s="7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7"/>
      <c r="Q256" s="7"/>
      <c r="R256" s="7"/>
      <c r="S256" s="13"/>
      <c r="T256" s="13"/>
      <c r="U256" s="13"/>
      <c r="V256" s="13"/>
      <c r="W256" s="7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7"/>
      <c r="Q257" s="7"/>
      <c r="R257" s="7"/>
      <c r="S257" s="13"/>
      <c r="T257" s="13"/>
      <c r="U257" s="13"/>
      <c r="V257" s="13"/>
      <c r="W257" s="7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7"/>
      <c r="Q258" s="7"/>
      <c r="R258" s="7"/>
      <c r="S258" s="13"/>
      <c r="T258" s="13"/>
      <c r="U258" s="13"/>
      <c r="V258" s="13"/>
      <c r="W258" s="7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7"/>
      <c r="Q259" s="7"/>
      <c r="R259" s="7"/>
      <c r="S259" s="13"/>
      <c r="T259" s="13"/>
      <c r="U259" s="13"/>
      <c r="V259" s="13"/>
      <c r="W259" s="7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7"/>
      <c r="Q260" s="7"/>
      <c r="R260" s="7"/>
      <c r="S260" s="13"/>
      <c r="T260" s="13"/>
      <c r="U260" s="13"/>
      <c r="V260" s="13"/>
      <c r="W260" s="7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7"/>
      <c r="Q261" s="7"/>
      <c r="R261" s="7"/>
      <c r="S261" s="13"/>
      <c r="T261" s="13"/>
      <c r="U261" s="13"/>
      <c r="V261" s="13"/>
      <c r="W261" s="7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7"/>
      <c r="Q262" s="7"/>
      <c r="R262" s="7"/>
      <c r="S262" s="13"/>
      <c r="T262" s="13"/>
      <c r="U262" s="13"/>
      <c r="V262" s="13"/>
      <c r="W262" s="7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7"/>
      <c r="Q263" s="7"/>
      <c r="R263" s="7"/>
      <c r="S263" s="13"/>
      <c r="T263" s="13"/>
      <c r="U263" s="13"/>
      <c r="V263" s="13"/>
      <c r="W263" s="7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7"/>
      <c r="Q264" s="7"/>
      <c r="R264" s="7"/>
      <c r="S264" s="13"/>
      <c r="T264" s="13"/>
      <c r="U264" s="13"/>
      <c r="V264" s="13"/>
      <c r="W264" s="7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7"/>
      <c r="Q265" s="7"/>
      <c r="R265" s="7"/>
      <c r="S265" s="13"/>
      <c r="T265" s="13"/>
      <c r="U265" s="13"/>
      <c r="V265" s="13"/>
      <c r="W265" s="7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7"/>
      <c r="Q266" s="7"/>
      <c r="R266" s="7"/>
      <c r="S266" s="13"/>
      <c r="T266" s="13"/>
      <c r="U266" s="13"/>
      <c r="V266" s="13"/>
      <c r="W266" s="7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7"/>
      <c r="Q267" s="7"/>
      <c r="R267" s="7"/>
      <c r="S267" s="13"/>
      <c r="T267" s="13"/>
      <c r="U267" s="13"/>
      <c r="V267" s="13"/>
      <c r="W267" s="7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7"/>
      <c r="Q268" s="7"/>
      <c r="R268" s="7"/>
      <c r="S268" s="13"/>
      <c r="T268" s="13"/>
      <c r="U268" s="13"/>
      <c r="V268" s="13"/>
      <c r="W268" s="7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7"/>
      <c r="Q269" s="7"/>
      <c r="R269" s="7"/>
      <c r="S269" s="13"/>
      <c r="T269" s="13"/>
      <c r="U269" s="13"/>
      <c r="V269" s="13"/>
      <c r="W269" s="7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7"/>
      <c r="Q270" s="7"/>
      <c r="R270" s="7"/>
      <c r="S270" s="13"/>
      <c r="T270" s="13"/>
      <c r="U270" s="13"/>
      <c r="V270" s="13"/>
      <c r="W270" s="7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7"/>
      <c r="Q271" s="7"/>
      <c r="R271" s="7"/>
      <c r="S271" s="13"/>
      <c r="T271" s="13"/>
      <c r="U271" s="13"/>
      <c r="V271" s="13"/>
      <c r="W271" s="7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7"/>
      <c r="Q272" s="7"/>
      <c r="R272" s="7"/>
      <c r="S272" s="13"/>
      <c r="T272" s="13"/>
      <c r="U272" s="13"/>
      <c r="V272" s="13"/>
      <c r="W272" s="7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7"/>
      <c r="Q273" s="7"/>
      <c r="R273" s="7"/>
      <c r="S273" s="13"/>
      <c r="T273" s="13"/>
      <c r="U273" s="13"/>
      <c r="V273" s="13"/>
      <c r="W273" s="7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7"/>
      <c r="Q274" s="7"/>
      <c r="R274" s="7"/>
      <c r="S274" s="13"/>
      <c r="T274" s="13"/>
      <c r="U274" s="13"/>
      <c r="V274" s="13"/>
      <c r="W274" s="7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7"/>
      <c r="Q275" s="7"/>
      <c r="R275" s="7"/>
      <c r="S275" s="13"/>
      <c r="T275" s="13"/>
      <c r="U275" s="13"/>
      <c r="V275" s="13"/>
      <c r="W275" s="7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7"/>
      <c r="Q276" s="7"/>
      <c r="R276" s="7"/>
      <c r="S276" s="13"/>
      <c r="T276" s="13"/>
      <c r="U276" s="13"/>
      <c r="V276" s="13"/>
      <c r="W276" s="7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7"/>
      <c r="Q277" s="7"/>
      <c r="R277" s="7"/>
      <c r="S277" s="13"/>
      <c r="T277" s="13"/>
      <c r="U277" s="13"/>
      <c r="V277" s="13"/>
      <c r="W277" s="7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7"/>
      <c r="Q278" s="7"/>
      <c r="R278" s="7"/>
      <c r="S278" s="13"/>
      <c r="T278" s="13"/>
      <c r="U278" s="13"/>
      <c r="V278" s="13"/>
      <c r="W278" s="7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7"/>
      <c r="Q279" s="7"/>
      <c r="R279" s="7"/>
      <c r="S279" s="13"/>
      <c r="T279" s="13"/>
      <c r="U279" s="13"/>
      <c r="V279" s="13"/>
      <c r="W279" s="7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7"/>
      <c r="Q280" s="7"/>
      <c r="R280" s="7"/>
      <c r="S280" s="13"/>
      <c r="T280" s="13"/>
      <c r="U280" s="13"/>
      <c r="V280" s="13"/>
      <c r="W280" s="7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7"/>
      <c r="Q281" s="7"/>
      <c r="R281" s="7"/>
      <c r="S281" s="13"/>
      <c r="T281" s="13"/>
      <c r="U281" s="13"/>
      <c r="V281" s="13"/>
      <c r="W281" s="7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7"/>
      <c r="Q282" s="7"/>
      <c r="R282" s="7"/>
      <c r="S282" s="13"/>
      <c r="T282" s="13"/>
      <c r="U282" s="13"/>
      <c r="V282" s="13"/>
      <c r="W282" s="7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7"/>
      <c r="Q283" s="7"/>
      <c r="R283" s="7"/>
      <c r="S283" s="13"/>
      <c r="T283" s="13"/>
      <c r="U283" s="13"/>
      <c r="V283" s="13"/>
      <c r="W283" s="7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7"/>
      <c r="Q284" s="7"/>
      <c r="R284" s="7"/>
      <c r="S284" s="13"/>
      <c r="T284" s="13"/>
      <c r="U284" s="13"/>
      <c r="V284" s="13"/>
      <c r="W284" s="7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7"/>
      <c r="Q285" s="7"/>
      <c r="R285" s="7"/>
      <c r="S285" s="13"/>
      <c r="T285" s="13"/>
      <c r="U285" s="13"/>
      <c r="V285" s="13"/>
      <c r="W285" s="7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7"/>
      <c r="Q286" s="7"/>
      <c r="R286" s="7"/>
      <c r="S286" s="13"/>
      <c r="T286" s="13"/>
      <c r="U286" s="13"/>
      <c r="V286" s="13"/>
      <c r="W286" s="7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7"/>
      <c r="Q287" s="7"/>
      <c r="R287" s="7"/>
      <c r="S287" s="13"/>
      <c r="T287" s="13"/>
      <c r="U287" s="13"/>
      <c r="V287" s="13"/>
      <c r="W287" s="7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7"/>
      <c r="Q288" s="7"/>
      <c r="R288" s="7"/>
      <c r="S288" s="13"/>
      <c r="T288" s="13"/>
      <c r="U288" s="13"/>
      <c r="V288" s="13"/>
      <c r="W288" s="7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7"/>
      <c r="Q289" s="7"/>
      <c r="R289" s="7"/>
      <c r="S289" s="13"/>
      <c r="T289" s="13"/>
      <c r="U289" s="13"/>
      <c r="V289" s="13"/>
      <c r="W289" s="7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7"/>
      <c r="Q290" s="7"/>
      <c r="R290" s="7"/>
      <c r="S290" s="13"/>
      <c r="T290" s="13"/>
      <c r="U290" s="13"/>
      <c r="V290" s="13"/>
      <c r="W290" s="7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7"/>
      <c r="Q291" s="7"/>
      <c r="R291" s="7"/>
      <c r="S291" s="13"/>
      <c r="T291" s="13"/>
      <c r="U291" s="13"/>
      <c r="V291" s="13"/>
      <c r="W291" s="7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7"/>
      <c r="Q292" s="7"/>
      <c r="R292" s="7"/>
      <c r="S292" s="13"/>
      <c r="T292" s="13"/>
      <c r="U292" s="13"/>
      <c r="V292" s="13"/>
      <c r="W292" s="7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7"/>
      <c r="Q293" s="7"/>
      <c r="R293" s="7"/>
      <c r="S293" s="13"/>
      <c r="T293" s="13"/>
      <c r="U293" s="13"/>
      <c r="V293" s="13"/>
      <c r="W293" s="7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7"/>
      <c r="Q294" s="7"/>
      <c r="R294" s="7"/>
      <c r="S294" s="13"/>
      <c r="T294" s="13"/>
      <c r="U294" s="13"/>
      <c r="V294" s="13"/>
      <c r="W294" s="7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7"/>
      <c r="Q295" s="7"/>
      <c r="R295" s="7"/>
      <c r="S295" s="13"/>
      <c r="T295" s="13"/>
      <c r="U295" s="13"/>
      <c r="V295" s="13"/>
      <c r="W295" s="7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7"/>
      <c r="Q296" s="7"/>
      <c r="R296" s="7"/>
      <c r="S296" s="13"/>
      <c r="T296" s="13"/>
      <c r="U296" s="13"/>
      <c r="V296" s="13"/>
      <c r="W296" s="7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7"/>
      <c r="Q297" s="7"/>
      <c r="R297" s="7"/>
      <c r="S297" s="13"/>
      <c r="T297" s="13"/>
      <c r="U297" s="13"/>
      <c r="V297" s="13"/>
      <c r="W297" s="7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7"/>
      <c r="Q298" s="7"/>
      <c r="R298" s="7"/>
      <c r="S298" s="13"/>
      <c r="T298" s="13"/>
      <c r="U298" s="13"/>
      <c r="V298" s="13"/>
      <c r="W298" s="7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7"/>
      <c r="Q299" s="7"/>
      <c r="R299" s="7"/>
      <c r="S299" s="13"/>
      <c r="T299" s="13"/>
      <c r="U299" s="13"/>
      <c r="V299" s="13"/>
      <c r="W299" s="7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7"/>
      <c r="Q300" s="7"/>
      <c r="R300" s="7"/>
      <c r="S300" s="13"/>
      <c r="T300" s="13"/>
      <c r="U300" s="13"/>
      <c r="V300" s="13"/>
      <c r="W300" s="7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7"/>
      <c r="Q301" s="7"/>
      <c r="R301" s="7"/>
      <c r="S301" s="13"/>
      <c r="T301" s="13"/>
      <c r="U301" s="13"/>
      <c r="V301" s="13"/>
      <c r="W301" s="7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7"/>
      <c r="Q302" s="7"/>
      <c r="R302" s="7"/>
      <c r="S302" s="13"/>
      <c r="T302" s="13"/>
      <c r="U302" s="13"/>
      <c r="V302" s="13"/>
      <c r="W302" s="7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7"/>
      <c r="Q303" s="7"/>
      <c r="R303" s="7"/>
      <c r="S303" s="13"/>
      <c r="T303" s="13"/>
      <c r="U303" s="13"/>
      <c r="V303" s="13"/>
      <c r="W303" s="7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7"/>
      <c r="Q304" s="7"/>
      <c r="R304" s="7"/>
      <c r="S304" s="13"/>
      <c r="T304" s="13"/>
      <c r="U304" s="13"/>
      <c r="V304" s="13"/>
      <c r="W304" s="7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7"/>
      <c r="Q305" s="7"/>
      <c r="R305" s="7"/>
      <c r="S305" s="13"/>
      <c r="T305" s="13"/>
      <c r="U305" s="13"/>
      <c r="V305" s="13"/>
      <c r="W305" s="7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7"/>
      <c r="Q306" s="7"/>
      <c r="R306" s="7"/>
      <c r="S306" s="13"/>
      <c r="T306" s="13"/>
      <c r="U306" s="13"/>
      <c r="V306" s="13"/>
      <c r="W306" s="7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7"/>
      <c r="Q307" s="7"/>
      <c r="R307" s="7"/>
      <c r="S307" s="13"/>
      <c r="T307" s="13"/>
      <c r="U307" s="13"/>
      <c r="V307" s="13"/>
      <c r="W307" s="7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7"/>
      <c r="Q308" s="7"/>
      <c r="R308" s="7"/>
      <c r="S308" s="13"/>
      <c r="T308" s="13"/>
      <c r="U308" s="13"/>
      <c r="V308" s="13"/>
      <c r="W308" s="7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7"/>
      <c r="Q309" s="7"/>
      <c r="R309" s="7"/>
      <c r="S309" s="13"/>
      <c r="T309" s="13"/>
      <c r="U309" s="13"/>
      <c r="V309" s="13"/>
      <c r="W309" s="7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7"/>
      <c r="Q310" s="7"/>
      <c r="R310" s="7"/>
      <c r="S310" s="13"/>
      <c r="T310" s="13"/>
      <c r="U310" s="13"/>
      <c r="V310" s="13"/>
      <c r="W310" s="7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7"/>
      <c r="Q311" s="7"/>
      <c r="R311" s="7"/>
      <c r="S311" s="13"/>
      <c r="T311" s="13"/>
      <c r="U311" s="13"/>
      <c r="V311" s="13"/>
      <c r="W311" s="7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7"/>
      <c r="Q312" s="7"/>
      <c r="R312" s="7"/>
      <c r="S312" s="13"/>
      <c r="T312" s="13"/>
      <c r="U312" s="13"/>
      <c r="V312" s="13"/>
      <c r="W312" s="7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7"/>
      <c r="Q313" s="7"/>
      <c r="R313" s="7"/>
      <c r="S313" s="13"/>
      <c r="T313" s="13"/>
      <c r="U313" s="13"/>
      <c r="V313" s="13"/>
      <c r="W313" s="7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7"/>
      <c r="Q314" s="7"/>
      <c r="R314" s="7"/>
      <c r="S314" s="13"/>
      <c r="T314" s="13"/>
      <c r="U314" s="13"/>
      <c r="V314" s="13"/>
      <c r="W314" s="7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7"/>
      <c r="Q315" s="7"/>
      <c r="R315" s="7"/>
      <c r="S315" s="13"/>
      <c r="T315" s="13"/>
      <c r="U315" s="13"/>
      <c r="V315" s="13"/>
      <c r="W315" s="7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7"/>
      <c r="Q316" s="7"/>
      <c r="R316" s="7"/>
      <c r="S316" s="13"/>
      <c r="T316" s="13"/>
      <c r="U316" s="13"/>
      <c r="V316" s="13"/>
      <c r="W316" s="7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7"/>
      <c r="Q317" s="7"/>
      <c r="R317" s="7"/>
      <c r="S317" s="13"/>
      <c r="T317" s="13"/>
      <c r="U317" s="13"/>
      <c r="V317" s="13"/>
      <c r="W317" s="7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7"/>
      <c r="Q318" s="7"/>
      <c r="R318" s="7"/>
      <c r="S318" s="13"/>
      <c r="T318" s="13"/>
      <c r="U318" s="13"/>
      <c r="V318" s="13"/>
      <c r="W318" s="7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7"/>
      <c r="Q319" s="7"/>
      <c r="R319" s="7"/>
      <c r="S319" s="13"/>
      <c r="T319" s="13"/>
      <c r="U319" s="13"/>
      <c r="V319" s="13"/>
      <c r="W319" s="7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7"/>
      <c r="Q320" s="7"/>
      <c r="R320" s="7"/>
      <c r="S320" s="13"/>
      <c r="T320" s="13"/>
      <c r="U320" s="13"/>
      <c r="V320" s="13"/>
      <c r="W320" s="7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7"/>
      <c r="Q321" s="7"/>
      <c r="R321" s="7"/>
      <c r="S321" s="13"/>
      <c r="T321" s="13"/>
      <c r="U321" s="13"/>
      <c r="V321" s="13"/>
      <c r="W321" s="7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7"/>
      <c r="Q322" s="7"/>
      <c r="R322" s="7"/>
      <c r="S322" s="13"/>
      <c r="T322" s="13"/>
      <c r="U322" s="13"/>
      <c r="V322" s="13"/>
      <c r="W322" s="7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7"/>
      <c r="Q323" s="7"/>
      <c r="R323" s="7"/>
      <c r="S323" s="13"/>
      <c r="T323" s="13"/>
      <c r="U323" s="13"/>
      <c r="V323" s="13"/>
      <c r="W323" s="7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7"/>
      <c r="Q324" s="7"/>
      <c r="R324" s="7"/>
      <c r="S324" s="13"/>
      <c r="T324" s="13"/>
      <c r="U324" s="13"/>
      <c r="V324" s="13"/>
      <c r="W324" s="7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7"/>
      <c r="Q325" s="7"/>
      <c r="R325" s="7"/>
      <c r="S325" s="13"/>
      <c r="T325" s="13"/>
      <c r="U325" s="13"/>
      <c r="V325" s="13"/>
      <c r="W325" s="7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7"/>
      <c r="Q326" s="7"/>
      <c r="R326" s="7"/>
      <c r="S326" s="13"/>
      <c r="T326" s="13"/>
      <c r="U326" s="13"/>
      <c r="V326" s="13"/>
      <c r="W326" s="7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7"/>
      <c r="Q327" s="7"/>
      <c r="R327" s="7"/>
      <c r="S327" s="13"/>
      <c r="T327" s="13"/>
      <c r="U327" s="13"/>
      <c r="V327" s="13"/>
      <c r="W327" s="7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7"/>
      <c r="Q328" s="7"/>
      <c r="R328" s="7"/>
      <c r="S328" s="13"/>
      <c r="T328" s="13"/>
      <c r="U328" s="13"/>
      <c r="V328" s="13"/>
      <c r="W328" s="7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7"/>
      <c r="Q329" s="7"/>
      <c r="R329" s="7"/>
      <c r="S329" s="13"/>
      <c r="T329" s="13"/>
      <c r="U329" s="13"/>
      <c r="V329" s="13"/>
      <c r="W329" s="7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7"/>
      <c r="Q330" s="7"/>
      <c r="R330" s="7"/>
      <c r="S330" s="13"/>
      <c r="T330" s="13"/>
      <c r="U330" s="13"/>
      <c r="V330" s="13"/>
      <c r="W330" s="7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7"/>
      <c r="Q331" s="7"/>
      <c r="R331" s="7"/>
      <c r="S331" s="13"/>
      <c r="T331" s="13"/>
      <c r="U331" s="13"/>
      <c r="V331" s="13"/>
      <c r="W331" s="7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7"/>
      <c r="Q332" s="7"/>
      <c r="R332" s="7"/>
      <c r="S332" s="13"/>
      <c r="T332" s="13"/>
      <c r="U332" s="13"/>
      <c r="V332" s="13"/>
      <c r="W332" s="7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7"/>
      <c r="Q333" s="7"/>
      <c r="R333" s="7"/>
      <c r="S333" s="13"/>
      <c r="T333" s="13"/>
      <c r="U333" s="13"/>
      <c r="V333" s="13"/>
      <c r="W333" s="7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7"/>
      <c r="Q334" s="7"/>
      <c r="R334" s="7"/>
      <c r="S334" s="13"/>
      <c r="T334" s="13"/>
      <c r="U334" s="13"/>
      <c r="V334" s="13"/>
      <c r="W334" s="7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7"/>
      <c r="Q335" s="7"/>
      <c r="R335" s="7"/>
      <c r="S335" s="13"/>
      <c r="T335" s="13"/>
      <c r="U335" s="13"/>
      <c r="V335" s="13"/>
      <c r="W335" s="7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7"/>
      <c r="Q336" s="7"/>
      <c r="R336" s="7"/>
      <c r="S336" s="13"/>
      <c r="T336" s="13"/>
      <c r="U336" s="13"/>
      <c r="V336" s="13"/>
      <c r="W336" s="7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7"/>
      <c r="Q337" s="7"/>
      <c r="R337" s="7"/>
      <c r="S337" s="13"/>
      <c r="T337" s="13"/>
      <c r="U337" s="13"/>
      <c r="V337" s="13"/>
      <c r="W337" s="7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7"/>
      <c r="Q338" s="7"/>
      <c r="R338" s="7"/>
      <c r="S338" s="13"/>
      <c r="T338" s="13"/>
      <c r="U338" s="13"/>
      <c r="V338" s="13"/>
      <c r="W338" s="7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7"/>
      <c r="Q339" s="7"/>
      <c r="R339" s="7"/>
      <c r="S339" s="13"/>
      <c r="T339" s="13"/>
      <c r="U339" s="13"/>
      <c r="V339" s="13"/>
      <c r="W339" s="7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7"/>
      <c r="Q340" s="7"/>
      <c r="R340" s="7"/>
      <c r="S340" s="13"/>
      <c r="T340" s="13"/>
      <c r="U340" s="13"/>
      <c r="V340" s="13"/>
      <c r="W340" s="7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7"/>
      <c r="Q341" s="7"/>
      <c r="R341" s="7"/>
      <c r="S341" s="13"/>
      <c r="T341" s="13"/>
      <c r="U341" s="13"/>
      <c r="V341" s="13"/>
      <c r="W341" s="7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7"/>
      <c r="Q342" s="7"/>
      <c r="R342" s="7"/>
      <c r="S342" s="13"/>
      <c r="T342" s="13"/>
      <c r="U342" s="13"/>
      <c r="V342" s="13"/>
      <c r="W342" s="7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7"/>
      <c r="Q343" s="7"/>
      <c r="R343" s="7"/>
      <c r="S343" s="13"/>
      <c r="T343" s="13"/>
      <c r="U343" s="13"/>
      <c r="V343" s="13"/>
      <c r="W343" s="7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7"/>
      <c r="Q344" s="7"/>
      <c r="R344" s="7"/>
      <c r="S344" s="13"/>
      <c r="T344" s="13"/>
      <c r="U344" s="13"/>
      <c r="V344" s="13"/>
      <c r="W344" s="7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7"/>
      <c r="Q345" s="7"/>
      <c r="R345" s="7"/>
      <c r="S345" s="13"/>
      <c r="T345" s="13"/>
      <c r="U345" s="13"/>
      <c r="V345" s="13"/>
      <c r="W345" s="7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7"/>
      <c r="Q346" s="7"/>
      <c r="R346" s="7"/>
      <c r="S346" s="13"/>
      <c r="T346" s="13"/>
      <c r="U346" s="13"/>
      <c r="V346" s="13"/>
      <c r="W346" s="7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7"/>
      <c r="Q347" s="7"/>
      <c r="R347" s="7"/>
      <c r="S347" s="13"/>
      <c r="T347" s="13"/>
      <c r="U347" s="13"/>
      <c r="V347" s="13"/>
      <c r="W347" s="7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7"/>
      <c r="Q348" s="7"/>
      <c r="R348" s="7"/>
      <c r="S348" s="13"/>
      <c r="T348" s="13"/>
      <c r="U348" s="13"/>
      <c r="V348" s="13"/>
      <c r="W348" s="7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7"/>
      <c r="Q349" s="7"/>
      <c r="R349" s="7"/>
      <c r="S349" s="13"/>
      <c r="T349" s="13"/>
      <c r="U349" s="13"/>
      <c r="V349" s="13"/>
      <c r="W349" s="7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7"/>
      <c r="Q350" s="7"/>
      <c r="R350" s="7"/>
      <c r="S350" s="13"/>
      <c r="T350" s="13"/>
      <c r="U350" s="13"/>
      <c r="V350" s="13"/>
      <c r="W350" s="7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7"/>
      <c r="Q351" s="7"/>
      <c r="R351" s="7"/>
      <c r="S351" s="13"/>
      <c r="T351" s="13"/>
      <c r="U351" s="13"/>
      <c r="V351" s="13"/>
      <c r="W351" s="7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7"/>
      <c r="Q352" s="7"/>
      <c r="R352" s="7"/>
      <c r="S352" s="13"/>
      <c r="T352" s="13"/>
      <c r="U352" s="13"/>
      <c r="V352" s="13"/>
      <c r="W352" s="7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7"/>
      <c r="Q353" s="7"/>
      <c r="R353" s="7"/>
      <c r="S353" s="13"/>
      <c r="T353" s="13"/>
      <c r="U353" s="13"/>
      <c r="V353" s="13"/>
      <c r="W353" s="7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7"/>
      <c r="Q354" s="7"/>
      <c r="R354" s="7"/>
      <c r="S354" s="13"/>
      <c r="T354" s="13"/>
      <c r="U354" s="13"/>
      <c r="V354" s="13"/>
      <c r="W354" s="7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7"/>
      <c r="Q355" s="7"/>
      <c r="R355" s="7"/>
      <c r="S355" s="13"/>
      <c r="T355" s="13"/>
      <c r="U355" s="13"/>
      <c r="V355" s="13"/>
      <c r="W355" s="7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7"/>
      <c r="Q356" s="7"/>
      <c r="R356" s="7"/>
      <c r="S356" s="13"/>
      <c r="T356" s="13"/>
      <c r="U356" s="13"/>
      <c r="V356" s="13"/>
      <c r="W356" s="7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7"/>
      <c r="Q357" s="7"/>
      <c r="R357" s="7"/>
      <c r="S357" s="13"/>
      <c r="T357" s="13"/>
      <c r="U357" s="13"/>
      <c r="V357" s="13"/>
      <c r="W357" s="7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7"/>
      <c r="Q358" s="7"/>
      <c r="R358" s="7"/>
      <c r="S358" s="13"/>
      <c r="T358" s="13"/>
      <c r="U358" s="13"/>
      <c r="V358" s="13"/>
      <c r="W358" s="7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7"/>
      <c r="Q359" s="7"/>
      <c r="R359" s="7"/>
      <c r="S359" s="13"/>
      <c r="T359" s="13"/>
      <c r="U359" s="13"/>
      <c r="V359" s="13"/>
      <c r="W359" s="7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7"/>
      <c r="Q360" s="7"/>
      <c r="R360" s="7"/>
      <c r="S360" s="13"/>
      <c r="T360" s="13"/>
      <c r="U360" s="13"/>
      <c r="V360" s="13"/>
      <c r="W360" s="7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7"/>
      <c r="Q361" s="7"/>
      <c r="R361" s="7"/>
      <c r="S361" s="13"/>
      <c r="T361" s="13"/>
      <c r="U361" s="13"/>
      <c r="V361" s="13"/>
      <c r="W361" s="7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7"/>
      <c r="Q362" s="7"/>
      <c r="R362" s="7"/>
      <c r="S362" s="13"/>
      <c r="T362" s="13"/>
      <c r="U362" s="13"/>
      <c r="V362" s="13"/>
      <c r="W362" s="7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7"/>
      <c r="Q363" s="7"/>
      <c r="R363" s="7"/>
      <c r="S363" s="13"/>
      <c r="T363" s="13"/>
      <c r="U363" s="13"/>
      <c r="V363" s="13"/>
      <c r="W363" s="7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7"/>
      <c r="Q364" s="7"/>
      <c r="R364" s="7"/>
      <c r="S364" s="13"/>
      <c r="T364" s="13"/>
      <c r="U364" s="13"/>
      <c r="V364" s="13"/>
      <c r="W364" s="7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7"/>
      <c r="Q365" s="7"/>
      <c r="R365" s="7"/>
      <c r="S365" s="13"/>
      <c r="T365" s="13"/>
      <c r="U365" s="13"/>
      <c r="V365" s="13"/>
      <c r="W365" s="7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7"/>
      <c r="Q366" s="7"/>
      <c r="R366" s="7"/>
      <c r="S366" s="13"/>
      <c r="T366" s="13"/>
      <c r="U366" s="13"/>
      <c r="V366" s="13"/>
      <c r="W366" s="7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7"/>
      <c r="Q367" s="7"/>
      <c r="R367" s="7"/>
      <c r="S367" s="13"/>
      <c r="T367" s="13"/>
      <c r="U367" s="13"/>
      <c r="V367" s="13"/>
      <c r="W367" s="7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7"/>
      <c r="Q368" s="7"/>
      <c r="R368" s="7"/>
      <c r="S368" s="13"/>
      <c r="T368" s="13"/>
      <c r="U368" s="13"/>
      <c r="V368" s="13"/>
      <c r="W368" s="7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7"/>
      <c r="Q369" s="7"/>
      <c r="R369" s="7"/>
      <c r="S369" s="13"/>
      <c r="T369" s="13"/>
      <c r="U369" s="13"/>
      <c r="V369" s="13"/>
      <c r="W369" s="7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7"/>
      <c r="Q370" s="7"/>
      <c r="R370" s="7"/>
      <c r="S370" s="13"/>
      <c r="T370" s="13"/>
      <c r="U370" s="13"/>
      <c r="V370" s="13"/>
      <c r="W370" s="7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7"/>
      <c r="Q371" s="7"/>
      <c r="R371" s="7"/>
      <c r="S371" s="13"/>
      <c r="T371" s="13"/>
      <c r="U371" s="13"/>
      <c r="V371" s="13"/>
      <c r="W371" s="7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7"/>
      <c r="Q372" s="7"/>
      <c r="R372" s="7"/>
      <c r="S372" s="13"/>
      <c r="T372" s="13"/>
      <c r="U372" s="13"/>
      <c r="V372" s="13"/>
      <c r="W372" s="7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7"/>
      <c r="Q373" s="7"/>
      <c r="R373" s="7"/>
      <c r="S373" s="13"/>
      <c r="T373" s="13"/>
      <c r="U373" s="13"/>
      <c r="V373" s="13"/>
      <c r="W373" s="7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7"/>
      <c r="Q374" s="7"/>
      <c r="R374" s="7"/>
      <c r="S374" s="13"/>
      <c r="T374" s="13"/>
      <c r="U374" s="13"/>
      <c r="V374" s="13"/>
      <c r="W374" s="7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7"/>
      <c r="Q375" s="7"/>
      <c r="R375" s="7"/>
      <c r="S375" s="13"/>
      <c r="T375" s="13"/>
      <c r="U375" s="13"/>
      <c r="V375" s="13"/>
      <c r="W375" s="7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7"/>
      <c r="Q376" s="7"/>
      <c r="R376" s="7"/>
      <c r="S376" s="13"/>
      <c r="T376" s="13"/>
      <c r="U376" s="13"/>
      <c r="V376" s="13"/>
      <c r="W376" s="7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7"/>
      <c r="Q377" s="7"/>
      <c r="R377" s="7"/>
      <c r="S377" s="13"/>
      <c r="T377" s="13"/>
      <c r="U377" s="13"/>
      <c r="V377" s="13"/>
      <c r="W377" s="7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7"/>
      <c r="Q378" s="7"/>
      <c r="R378" s="7"/>
      <c r="S378" s="13"/>
      <c r="T378" s="13"/>
      <c r="U378" s="13"/>
      <c r="V378" s="13"/>
      <c r="W378" s="7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7"/>
      <c r="Q379" s="7"/>
      <c r="R379" s="7"/>
      <c r="S379" s="13"/>
      <c r="T379" s="13"/>
      <c r="U379" s="13"/>
      <c r="V379" s="13"/>
      <c r="W379" s="7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7"/>
      <c r="Q380" s="7"/>
      <c r="R380" s="7"/>
      <c r="S380" s="13"/>
      <c r="T380" s="13"/>
      <c r="U380" s="13"/>
      <c r="V380" s="13"/>
      <c r="W380" s="7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7"/>
      <c r="Q381" s="7"/>
      <c r="R381" s="7"/>
      <c r="S381" s="13"/>
      <c r="T381" s="13"/>
      <c r="U381" s="13"/>
      <c r="V381" s="13"/>
      <c r="W381" s="7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7"/>
      <c r="Q382" s="7"/>
      <c r="R382" s="7"/>
      <c r="S382" s="13"/>
      <c r="T382" s="13"/>
      <c r="U382" s="13"/>
      <c r="V382" s="13"/>
      <c r="W382" s="7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7"/>
      <c r="Q383" s="7"/>
      <c r="R383" s="7"/>
      <c r="S383" s="13"/>
      <c r="T383" s="13"/>
      <c r="U383" s="13"/>
      <c r="V383" s="13"/>
      <c r="W383" s="7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7"/>
      <c r="Q384" s="7"/>
      <c r="R384" s="7"/>
      <c r="S384" s="13"/>
      <c r="T384" s="13"/>
      <c r="U384" s="13"/>
      <c r="V384" s="13"/>
      <c r="W384" s="7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7"/>
      <c r="Q385" s="7"/>
      <c r="R385" s="7"/>
      <c r="S385" s="13"/>
      <c r="T385" s="13"/>
      <c r="U385" s="13"/>
      <c r="V385" s="13"/>
      <c r="W385" s="7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7"/>
      <c r="Q386" s="7"/>
      <c r="R386" s="7"/>
      <c r="S386" s="13"/>
      <c r="T386" s="13"/>
      <c r="U386" s="13"/>
      <c r="V386" s="13"/>
      <c r="W386" s="7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7"/>
      <c r="Q387" s="7"/>
      <c r="R387" s="7"/>
      <c r="S387" s="13"/>
      <c r="T387" s="13"/>
      <c r="U387" s="13"/>
      <c r="V387" s="13"/>
      <c r="W387" s="7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7"/>
      <c r="Q388" s="7"/>
      <c r="R388" s="7"/>
      <c r="S388" s="13"/>
      <c r="T388" s="13"/>
      <c r="U388" s="13"/>
      <c r="V388" s="13"/>
      <c r="W388" s="7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7"/>
      <c r="Q389" s="7"/>
      <c r="R389" s="7"/>
      <c r="S389" s="13"/>
      <c r="T389" s="13"/>
      <c r="U389" s="13"/>
      <c r="V389" s="13"/>
      <c r="W389" s="7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7"/>
      <c r="Q390" s="7"/>
      <c r="R390" s="7"/>
      <c r="S390" s="13"/>
      <c r="T390" s="13"/>
      <c r="U390" s="13"/>
      <c r="V390" s="13"/>
      <c r="W390" s="7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7"/>
      <c r="Q391" s="7"/>
      <c r="R391" s="7"/>
      <c r="S391" s="13"/>
      <c r="T391" s="13"/>
      <c r="U391" s="13"/>
      <c r="V391" s="13"/>
      <c r="W391" s="7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7"/>
      <c r="Q392" s="7"/>
      <c r="R392" s="7"/>
      <c r="S392" s="13"/>
      <c r="T392" s="13"/>
      <c r="U392" s="13"/>
      <c r="V392" s="13"/>
      <c r="W392" s="7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7"/>
      <c r="Q393" s="7"/>
      <c r="R393" s="7"/>
      <c r="S393" s="13"/>
      <c r="T393" s="13"/>
      <c r="U393" s="13"/>
      <c r="V393" s="13"/>
      <c r="W393" s="7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7"/>
      <c r="Q394" s="7"/>
      <c r="R394" s="7"/>
      <c r="S394" s="13"/>
      <c r="T394" s="13"/>
      <c r="U394" s="13"/>
      <c r="V394" s="13"/>
      <c r="W394" s="7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7"/>
      <c r="Q395" s="7"/>
      <c r="R395" s="7"/>
      <c r="S395" s="13"/>
      <c r="T395" s="13"/>
      <c r="U395" s="13"/>
      <c r="V395" s="13"/>
      <c r="W395" s="7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7"/>
      <c r="Q396" s="7"/>
      <c r="R396" s="7"/>
      <c r="S396" s="13"/>
      <c r="T396" s="13"/>
      <c r="U396" s="13"/>
      <c r="V396" s="13"/>
      <c r="W396" s="7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7"/>
      <c r="Q397" s="7"/>
      <c r="R397" s="7"/>
      <c r="S397" s="13"/>
      <c r="T397" s="13"/>
      <c r="U397" s="13"/>
      <c r="V397" s="13"/>
      <c r="W397" s="7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7"/>
      <c r="Q398" s="7"/>
      <c r="R398" s="7"/>
      <c r="S398" s="13"/>
      <c r="T398" s="13"/>
      <c r="U398" s="13"/>
      <c r="V398" s="13"/>
      <c r="W398" s="7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7"/>
      <c r="Q399" s="7"/>
      <c r="R399" s="7"/>
      <c r="S399" s="13"/>
      <c r="T399" s="13"/>
      <c r="U399" s="13"/>
      <c r="V399" s="13"/>
      <c r="W399" s="7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7"/>
      <c r="Q400" s="7"/>
      <c r="R400" s="7"/>
      <c r="S400" s="13"/>
      <c r="T400" s="13"/>
      <c r="U400" s="13"/>
      <c r="V400" s="13"/>
      <c r="W400" s="7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7"/>
      <c r="Q401" s="7"/>
      <c r="R401" s="7"/>
      <c r="S401" s="13"/>
      <c r="T401" s="13"/>
      <c r="U401" s="13"/>
      <c r="V401" s="13"/>
      <c r="W401" s="7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7"/>
      <c r="Q402" s="7"/>
      <c r="R402" s="7"/>
      <c r="S402" s="13"/>
      <c r="T402" s="13"/>
      <c r="U402" s="13"/>
      <c r="V402" s="13"/>
      <c r="W402" s="7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7"/>
      <c r="Q403" s="7"/>
      <c r="R403" s="7"/>
      <c r="S403" s="13"/>
      <c r="T403" s="13"/>
      <c r="U403" s="13"/>
      <c r="V403" s="13"/>
      <c r="W403" s="7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7"/>
      <c r="Q404" s="7"/>
      <c r="R404" s="7"/>
      <c r="S404" s="13"/>
      <c r="T404" s="13"/>
      <c r="U404" s="13"/>
      <c r="V404" s="13"/>
      <c r="W404" s="7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7"/>
      <c r="Q405" s="7"/>
      <c r="R405" s="7"/>
      <c r="S405" s="13"/>
      <c r="T405" s="13"/>
      <c r="U405" s="13"/>
      <c r="V405" s="13"/>
      <c r="W405" s="7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7"/>
      <c r="Q406" s="7"/>
      <c r="R406" s="7"/>
      <c r="S406" s="13"/>
      <c r="T406" s="13"/>
      <c r="U406" s="13"/>
      <c r="V406" s="13"/>
      <c r="W406" s="7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7"/>
      <c r="Q407" s="7"/>
      <c r="R407" s="7"/>
      <c r="S407" s="13"/>
      <c r="T407" s="13"/>
      <c r="U407" s="13"/>
      <c r="V407" s="13"/>
      <c r="W407" s="7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7"/>
      <c r="Q408" s="7"/>
      <c r="R408" s="7"/>
      <c r="S408" s="13"/>
      <c r="T408" s="13"/>
      <c r="U408" s="13"/>
      <c r="V408" s="13"/>
      <c r="W408" s="7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7"/>
      <c r="Q409" s="7"/>
      <c r="R409" s="7"/>
      <c r="S409" s="13"/>
      <c r="T409" s="13"/>
      <c r="U409" s="13"/>
      <c r="V409" s="13"/>
      <c r="W409" s="7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7"/>
      <c r="Q410" s="7"/>
      <c r="R410" s="7"/>
      <c r="S410" s="13"/>
      <c r="T410" s="13"/>
      <c r="U410" s="13"/>
      <c r="V410" s="13"/>
      <c r="W410" s="7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7"/>
      <c r="Q411" s="7"/>
      <c r="R411" s="7"/>
      <c r="S411" s="13"/>
      <c r="T411" s="13"/>
      <c r="U411" s="13"/>
      <c r="V411" s="13"/>
      <c r="W411" s="7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7"/>
      <c r="Q412" s="7"/>
      <c r="R412" s="7"/>
      <c r="S412" s="13"/>
      <c r="T412" s="13"/>
      <c r="U412" s="13"/>
      <c r="V412" s="13"/>
      <c r="W412" s="7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7"/>
      <c r="Q413" s="7"/>
      <c r="R413" s="7"/>
      <c r="S413" s="13"/>
      <c r="T413" s="13"/>
      <c r="U413" s="13"/>
      <c r="V413" s="13"/>
      <c r="W413" s="7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7"/>
      <c r="Q414" s="7"/>
      <c r="R414" s="7"/>
      <c r="S414" s="13"/>
      <c r="T414" s="13"/>
      <c r="U414" s="13"/>
      <c r="V414" s="13"/>
      <c r="W414" s="7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7"/>
      <c r="Q415" s="7"/>
      <c r="R415" s="7"/>
      <c r="S415" s="13"/>
      <c r="T415" s="13"/>
      <c r="U415" s="13"/>
      <c r="V415" s="13"/>
      <c r="W415" s="7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7"/>
      <c r="Q416" s="7"/>
      <c r="R416" s="7"/>
      <c r="S416" s="13"/>
      <c r="T416" s="13"/>
      <c r="U416" s="13"/>
      <c r="V416" s="13"/>
      <c r="W416" s="7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7"/>
      <c r="Q417" s="7"/>
      <c r="R417" s="7"/>
      <c r="S417" s="13"/>
      <c r="T417" s="13"/>
      <c r="U417" s="13"/>
      <c r="V417" s="13"/>
      <c r="W417" s="7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7"/>
      <c r="Q418" s="7"/>
      <c r="R418" s="7"/>
      <c r="S418" s="13"/>
      <c r="T418" s="13"/>
      <c r="U418" s="13"/>
      <c r="V418" s="13"/>
      <c r="W418" s="7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7"/>
      <c r="Q419" s="7"/>
      <c r="R419" s="7"/>
      <c r="S419" s="13"/>
      <c r="T419" s="13"/>
      <c r="U419" s="13"/>
      <c r="V419" s="13"/>
      <c r="W419" s="7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7"/>
      <c r="Q420" s="7"/>
      <c r="R420" s="7"/>
      <c r="S420" s="13"/>
      <c r="T420" s="13"/>
      <c r="U420" s="13"/>
      <c r="V420" s="13"/>
      <c r="W420" s="7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7"/>
      <c r="Q421" s="7"/>
      <c r="R421" s="7"/>
      <c r="S421" s="13"/>
      <c r="T421" s="13"/>
      <c r="U421" s="13"/>
      <c r="V421" s="13"/>
      <c r="W421" s="7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7"/>
      <c r="Q422" s="7"/>
      <c r="R422" s="7"/>
      <c r="S422" s="13"/>
      <c r="T422" s="13"/>
      <c r="U422" s="13"/>
      <c r="V422" s="13"/>
      <c r="W422" s="7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7"/>
      <c r="Q423" s="7"/>
      <c r="R423" s="7"/>
      <c r="S423" s="13"/>
      <c r="T423" s="13"/>
      <c r="U423" s="13"/>
      <c r="V423" s="13"/>
      <c r="W423" s="7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7"/>
      <c r="Q424" s="7"/>
      <c r="R424" s="7"/>
      <c r="S424" s="13"/>
      <c r="T424" s="13"/>
      <c r="U424" s="13"/>
      <c r="V424" s="13"/>
      <c r="W424" s="7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7"/>
      <c r="Q425" s="7"/>
      <c r="R425" s="7"/>
      <c r="S425" s="13"/>
      <c r="T425" s="13"/>
      <c r="U425" s="13"/>
      <c r="V425" s="13"/>
      <c r="W425" s="7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7"/>
      <c r="Q426" s="7"/>
      <c r="R426" s="7"/>
      <c r="S426" s="13"/>
      <c r="T426" s="13"/>
      <c r="U426" s="13"/>
      <c r="V426" s="13"/>
      <c r="W426" s="7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7"/>
      <c r="Q427" s="7"/>
      <c r="R427" s="7"/>
      <c r="S427" s="13"/>
      <c r="T427" s="13"/>
      <c r="U427" s="13"/>
      <c r="V427" s="13"/>
      <c r="W427" s="7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7"/>
      <c r="Q428" s="7"/>
      <c r="R428" s="7"/>
      <c r="S428" s="13"/>
      <c r="T428" s="13"/>
      <c r="U428" s="13"/>
      <c r="V428" s="13"/>
      <c r="W428" s="7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7"/>
      <c r="Q429" s="7"/>
      <c r="R429" s="7"/>
      <c r="S429" s="13"/>
      <c r="T429" s="13"/>
      <c r="U429" s="13"/>
      <c r="V429" s="13"/>
      <c r="W429" s="7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7"/>
      <c r="Q430" s="7"/>
      <c r="R430" s="7"/>
      <c r="S430" s="13"/>
      <c r="T430" s="13"/>
      <c r="U430" s="13"/>
      <c r="V430" s="13"/>
      <c r="W430" s="7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7"/>
      <c r="Q431" s="7"/>
      <c r="R431" s="7"/>
      <c r="S431" s="13"/>
      <c r="T431" s="13"/>
      <c r="U431" s="13"/>
      <c r="V431" s="13"/>
      <c r="W431" s="7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7"/>
      <c r="Q432" s="7"/>
      <c r="R432" s="7"/>
      <c r="S432" s="13"/>
      <c r="T432" s="13"/>
      <c r="U432" s="13"/>
      <c r="V432" s="13"/>
      <c r="W432" s="7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7"/>
      <c r="Q433" s="7"/>
      <c r="R433" s="7"/>
      <c r="S433" s="13"/>
      <c r="T433" s="13"/>
      <c r="U433" s="13"/>
      <c r="V433" s="13"/>
      <c r="W433" s="7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7"/>
      <c r="Q434" s="7"/>
      <c r="R434" s="7"/>
      <c r="S434" s="13"/>
      <c r="T434" s="13"/>
      <c r="U434" s="13"/>
      <c r="V434" s="13"/>
      <c r="W434" s="7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7"/>
      <c r="Q435" s="7"/>
      <c r="R435" s="7"/>
      <c r="S435" s="13"/>
      <c r="T435" s="13"/>
      <c r="U435" s="13"/>
      <c r="V435" s="13"/>
      <c r="W435" s="7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7"/>
      <c r="Q436" s="7"/>
      <c r="R436" s="7"/>
      <c r="S436" s="13"/>
      <c r="T436" s="13"/>
      <c r="U436" s="13"/>
      <c r="V436" s="13"/>
      <c r="W436" s="7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7"/>
      <c r="Q437" s="7"/>
      <c r="R437" s="7"/>
      <c r="S437" s="13"/>
      <c r="T437" s="13"/>
      <c r="U437" s="13"/>
      <c r="V437" s="13"/>
      <c r="W437" s="7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7"/>
      <c r="Q438" s="7"/>
      <c r="R438" s="7"/>
      <c r="S438" s="13"/>
      <c r="T438" s="13"/>
      <c r="U438" s="13"/>
      <c r="V438" s="13"/>
      <c r="W438" s="7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7"/>
      <c r="Q439" s="7"/>
      <c r="R439" s="7"/>
      <c r="S439" s="13"/>
      <c r="T439" s="13"/>
      <c r="U439" s="13"/>
      <c r="V439" s="13"/>
      <c r="W439" s="7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7"/>
      <c r="Q440" s="7"/>
      <c r="R440" s="7"/>
      <c r="S440" s="13"/>
      <c r="T440" s="13"/>
      <c r="U440" s="13"/>
      <c r="V440" s="13"/>
      <c r="W440" s="7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7"/>
      <c r="Q441" s="7"/>
      <c r="R441" s="7"/>
      <c r="S441" s="13"/>
      <c r="T441" s="13"/>
      <c r="U441" s="13"/>
      <c r="V441" s="13"/>
      <c r="W441" s="7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7"/>
      <c r="Q442" s="7"/>
      <c r="R442" s="7"/>
      <c r="S442" s="13"/>
      <c r="T442" s="13"/>
      <c r="U442" s="13"/>
      <c r="V442" s="13"/>
      <c r="W442" s="7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7"/>
      <c r="Q443" s="7"/>
      <c r="R443" s="7"/>
      <c r="S443" s="13"/>
      <c r="T443" s="13"/>
      <c r="U443" s="13"/>
      <c r="V443" s="13"/>
      <c r="W443" s="7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7"/>
      <c r="Q444" s="7"/>
      <c r="R444" s="7"/>
      <c r="S444" s="13"/>
      <c r="T444" s="13"/>
      <c r="U444" s="13"/>
      <c r="V444" s="13"/>
      <c r="W444" s="7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7"/>
      <c r="Q445" s="7"/>
      <c r="R445" s="7"/>
      <c r="S445" s="13"/>
      <c r="T445" s="13"/>
      <c r="U445" s="13"/>
      <c r="V445" s="13"/>
      <c r="W445" s="7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7"/>
      <c r="Q446" s="7"/>
      <c r="R446" s="7"/>
      <c r="S446" s="13"/>
      <c r="T446" s="13"/>
      <c r="U446" s="13"/>
      <c r="V446" s="13"/>
      <c r="W446" s="7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7"/>
      <c r="Q447" s="7"/>
      <c r="R447" s="7"/>
      <c r="S447" s="13"/>
      <c r="T447" s="13"/>
      <c r="U447" s="13"/>
      <c r="V447" s="13"/>
      <c r="W447" s="7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7"/>
      <c r="Q448" s="7"/>
      <c r="R448" s="7"/>
      <c r="S448" s="13"/>
      <c r="T448" s="13"/>
      <c r="U448" s="13"/>
      <c r="V448" s="13"/>
      <c r="W448" s="7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7"/>
      <c r="Q449" s="7"/>
      <c r="R449" s="7"/>
      <c r="S449" s="13"/>
      <c r="T449" s="13"/>
      <c r="U449" s="13"/>
      <c r="V449" s="13"/>
      <c r="W449" s="7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7"/>
      <c r="Q450" s="7"/>
      <c r="R450" s="7"/>
      <c r="S450" s="13"/>
      <c r="T450" s="13"/>
      <c r="U450" s="13"/>
      <c r="V450" s="13"/>
      <c r="W450" s="7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7"/>
      <c r="Q451" s="7"/>
      <c r="R451" s="7"/>
      <c r="S451" s="13"/>
      <c r="T451" s="13"/>
      <c r="U451" s="13"/>
      <c r="V451" s="13"/>
      <c r="W451" s="7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7"/>
      <c r="Q452" s="7"/>
      <c r="R452" s="7"/>
      <c r="S452" s="13"/>
      <c r="T452" s="13"/>
      <c r="U452" s="13"/>
      <c r="V452" s="13"/>
      <c r="W452" s="7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7"/>
      <c r="Q453" s="7"/>
      <c r="R453" s="7"/>
      <c r="S453" s="13"/>
      <c r="T453" s="13"/>
      <c r="U453" s="13"/>
      <c r="V453" s="13"/>
      <c r="W453" s="7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7"/>
      <c r="Q454" s="7"/>
      <c r="R454" s="7"/>
      <c r="S454" s="13"/>
      <c r="T454" s="13"/>
      <c r="U454" s="13"/>
      <c r="V454" s="13"/>
      <c r="W454" s="7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7"/>
      <c r="Q455" s="7"/>
      <c r="R455" s="7"/>
      <c r="S455" s="13"/>
      <c r="T455" s="13"/>
      <c r="U455" s="13"/>
      <c r="V455" s="13"/>
      <c r="W455" s="7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7"/>
      <c r="Q456" s="7"/>
      <c r="R456" s="7"/>
      <c r="S456" s="13"/>
      <c r="T456" s="13"/>
      <c r="U456" s="13"/>
      <c r="V456" s="13"/>
      <c r="W456" s="7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7"/>
      <c r="Q457" s="7"/>
      <c r="R457" s="7"/>
      <c r="S457" s="13"/>
      <c r="T457" s="13"/>
      <c r="U457" s="13"/>
      <c r="V457" s="13"/>
      <c r="W457" s="7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7"/>
      <c r="Q458" s="7"/>
      <c r="R458" s="7"/>
      <c r="S458" s="13"/>
      <c r="T458" s="13"/>
      <c r="U458" s="13"/>
      <c r="V458" s="13"/>
      <c r="W458" s="7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7"/>
      <c r="Q459" s="7"/>
      <c r="R459" s="7"/>
      <c r="S459" s="13"/>
      <c r="T459" s="13"/>
      <c r="U459" s="13"/>
      <c r="V459" s="13"/>
      <c r="W459" s="7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7"/>
      <c r="Q460" s="7"/>
      <c r="R460" s="7"/>
      <c r="S460" s="13"/>
      <c r="T460" s="13"/>
      <c r="U460" s="13"/>
      <c r="V460" s="13"/>
      <c r="W460" s="7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7"/>
      <c r="Q461" s="7"/>
      <c r="R461" s="7"/>
      <c r="S461" s="13"/>
      <c r="T461" s="13"/>
      <c r="U461" s="13"/>
      <c r="V461" s="13"/>
      <c r="W461" s="7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7"/>
      <c r="Q462" s="7"/>
      <c r="R462" s="7"/>
      <c r="S462" s="13"/>
      <c r="T462" s="13"/>
      <c r="U462" s="13"/>
      <c r="V462" s="13"/>
      <c r="W462" s="7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7"/>
      <c r="Q463" s="7"/>
      <c r="R463" s="7"/>
      <c r="S463" s="13"/>
      <c r="T463" s="13"/>
      <c r="U463" s="13"/>
      <c r="V463" s="13"/>
      <c r="W463" s="7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7"/>
      <c r="Q464" s="7"/>
      <c r="R464" s="7"/>
      <c r="S464" s="13"/>
      <c r="T464" s="13"/>
      <c r="U464" s="13"/>
      <c r="V464" s="13"/>
      <c r="W464" s="7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7"/>
      <c r="Q465" s="7"/>
      <c r="R465" s="7"/>
      <c r="S465" s="13"/>
      <c r="T465" s="13"/>
      <c r="U465" s="13"/>
      <c r="V465" s="13"/>
      <c r="W465" s="7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7"/>
      <c r="Q466" s="7"/>
      <c r="R466" s="7"/>
      <c r="S466" s="13"/>
      <c r="T466" s="13"/>
      <c r="U466" s="13"/>
      <c r="V466" s="13"/>
      <c r="W466" s="7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7"/>
      <c r="Q467" s="7"/>
      <c r="R467" s="7"/>
      <c r="S467" s="13"/>
      <c r="T467" s="13"/>
      <c r="U467" s="13"/>
      <c r="V467" s="13"/>
      <c r="W467" s="7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7"/>
      <c r="Q468" s="7"/>
      <c r="R468" s="7"/>
      <c r="S468" s="13"/>
      <c r="T468" s="13"/>
      <c r="U468" s="13"/>
      <c r="V468" s="13"/>
      <c r="W468" s="7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7"/>
      <c r="Q469" s="7"/>
      <c r="R469" s="7"/>
      <c r="S469" s="13"/>
      <c r="T469" s="13"/>
      <c r="U469" s="13"/>
      <c r="V469" s="13"/>
      <c r="W469" s="7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7"/>
      <c r="Q470" s="7"/>
      <c r="R470" s="7"/>
      <c r="S470" s="13"/>
      <c r="T470" s="13"/>
      <c r="U470" s="13"/>
      <c r="V470" s="13"/>
      <c r="W470" s="7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7"/>
      <c r="Q471" s="7"/>
      <c r="R471" s="7"/>
      <c r="S471" s="13"/>
      <c r="T471" s="13"/>
      <c r="U471" s="13"/>
      <c r="V471" s="13"/>
      <c r="W471" s="7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7"/>
      <c r="Q472" s="7"/>
      <c r="R472" s="7"/>
      <c r="S472" s="13"/>
      <c r="T472" s="13"/>
      <c r="U472" s="13"/>
      <c r="V472" s="13"/>
      <c r="W472" s="7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7"/>
      <c r="Q473" s="7"/>
      <c r="R473" s="7"/>
      <c r="S473" s="13"/>
      <c r="T473" s="13"/>
      <c r="U473" s="13"/>
      <c r="V473" s="13"/>
      <c r="W473" s="7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7"/>
      <c r="Q474" s="7"/>
      <c r="R474" s="7"/>
      <c r="S474" s="13"/>
      <c r="T474" s="13"/>
      <c r="U474" s="13"/>
      <c r="V474" s="13"/>
      <c r="W474" s="7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7"/>
      <c r="Q475" s="7"/>
      <c r="R475" s="7"/>
      <c r="S475" s="13"/>
      <c r="T475" s="13"/>
      <c r="U475" s="13"/>
      <c r="V475" s="13"/>
      <c r="W475" s="7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7"/>
      <c r="Q476" s="7"/>
      <c r="R476" s="7"/>
      <c r="S476" s="13"/>
      <c r="T476" s="13"/>
      <c r="U476" s="13"/>
      <c r="V476" s="13"/>
      <c r="W476" s="7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7"/>
      <c r="Q477" s="7"/>
      <c r="R477" s="7"/>
      <c r="S477" s="13"/>
      <c r="T477" s="13"/>
      <c r="U477" s="13"/>
      <c r="V477" s="13"/>
      <c r="W477" s="7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7"/>
      <c r="Q478" s="7"/>
      <c r="R478" s="7"/>
      <c r="S478" s="13"/>
      <c r="T478" s="13"/>
      <c r="U478" s="13"/>
      <c r="V478" s="13"/>
      <c r="W478" s="7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7"/>
      <c r="Q479" s="7"/>
      <c r="R479" s="7"/>
      <c r="S479" s="13"/>
      <c r="T479" s="13"/>
      <c r="U479" s="13"/>
      <c r="V479" s="13"/>
      <c r="W479" s="7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7"/>
      <c r="Q480" s="7"/>
      <c r="R480" s="7"/>
      <c r="S480" s="13"/>
      <c r="T480" s="13"/>
      <c r="U480" s="13"/>
      <c r="V480" s="13"/>
      <c r="W480" s="7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7"/>
      <c r="Q481" s="7"/>
      <c r="R481" s="7"/>
      <c r="S481" s="13"/>
      <c r="T481" s="13"/>
      <c r="U481" s="13"/>
      <c r="V481" s="13"/>
      <c r="W481" s="7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7"/>
      <c r="Q482" s="7"/>
      <c r="R482" s="7"/>
      <c r="S482" s="13"/>
      <c r="T482" s="13"/>
      <c r="U482" s="13"/>
      <c r="V482" s="13"/>
      <c r="W482" s="7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7"/>
      <c r="Q483" s="7"/>
      <c r="R483" s="7"/>
      <c r="S483" s="13"/>
      <c r="T483" s="13"/>
      <c r="U483" s="13"/>
      <c r="V483" s="13"/>
      <c r="W483" s="7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7"/>
      <c r="Q484" s="7"/>
      <c r="R484" s="7"/>
      <c r="S484" s="13"/>
      <c r="T484" s="13"/>
      <c r="U484" s="13"/>
      <c r="V484" s="13"/>
      <c r="W484" s="7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7"/>
      <c r="Q485" s="7"/>
      <c r="R485" s="7"/>
      <c r="S485" s="13"/>
      <c r="T485" s="13"/>
      <c r="U485" s="13"/>
      <c r="V485" s="13"/>
      <c r="W485" s="7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7"/>
      <c r="Q486" s="7"/>
      <c r="R486" s="7"/>
      <c r="S486" s="13"/>
      <c r="T486" s="13"/>
      <c r="U486" s="13"/>
      <c r="V486" s="13"/>
      <c r="W486" s="7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7"/>
      <c r="Q487" s="7"/>
      <c r="R487" s="7"/>
      <c r="S487" s="13"/>
      <c r="T487" s="13"/>
      <c r="U487" s="13"/>
      <c r="V487" s="13"/>
      <c r="W487" s="7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7"/>
      <c r="Q488" s="7"/>
      <c r="R488" s="7"/>
      <c r="S488" s="13"/>
      <c r="T488" s="13"/>
      <c r="U488" s="13"/>
      <c r="V488" s="13"/>
      <c r="W488" s="7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7"/>
      <c r="Q489" s="7"/>
      <c r="R489" s="7"/>
      <c r="S489" s="13"/>
      <c r="T489" s="13"/>
      <c r="U489" s="13"/>
      <c r="V489" s="13"/>
      <c r="W489" s="7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7"/>
      <c r="Q490" s="7"/>
      <c r="R490" s="7"/>
      <c r="S490" s="13"/>
      <c r="T490" s="13"/>
      <c r="U490" s="13"/>
      <c r="V490" s="13"/>
      <c r="W490" s="7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7"/>
      <c r="Q491" s="7"/>
      <c r="R491" s="7"/>
      <c r="S491" s="13"/>
      <c r="T491" s="13"/>
      <c r="U491" s="13"/>
      <c r="V491" s="13"/>
      <c r="W491" s="7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7"/>
      <c r="Q492" s="7"/>
      <c r="R492" s="7"/>
      <c r="S492" s="13"/>
      <c r="T492" s="13"/>
      <c r="U492" s="13"/>
      <c r="V492" s="13"/>
      <c r="W492" s="7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7"/>
      <c r="Q493" s="7"/>
      <c r="R493" s="7"/>
      <c r="S493" s="13"/>
      <c r="T493" s="13"/>
      <c r="U493" s="13"/>
      <c r="V493" s="13"/>
      <c r="W493" s="7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7"/>
      <c r="Q494" s="7"/>
      <c r="R494" s="7"/>
      <c r="S494" s="13"/>
      <c r="T494" s="13"/>
      <c r="U494" s="13"/>
      <c r="V494" s="13"/>
      <c r="W494" s="7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7"/>
      <c r="Q495" s="7"/>
      <c r="R495" s="7"/>
      <c r="S495" s="13"/>
      <c r="T495" s="13"/>
      <c r="U495" s="13"/>
      <c r="V495" s="13"/>
      <c r="W495" s="7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7"/>
      <c r="Q496" s="7"/>
      <c r="R496" s="7"/>
      <c r="S496" s="13"/>
      <c r="T496" s="13"/>
      <c r="U496" s="13"/>
      <c r="V496" s="13"/>
      <c r="W496" s="7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7"/>
      <c r="Q497" s="7"/>
      <c r="R497" s="7"/>
      <c r="S497" s="13"/>
      <c r="T497" s="13"/>
      <c r="U497" s="13"/>
      <c r="V497" s="13"/>
      <c r="W497" s="7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7"/>
      <c r="Q498" s="7"/>
      <c r="R498" s="7"/>
      <c r="S498" s="13"/>
      <c r="T498" s="13"/>
      <c r="U498" s="13"/>
      <c r="V498" s="13"/>
      <c r="W498" s="7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7"/>
      <c r="Q499" s="7"/>
      <c r="R499" s="7"/>
      <c r="S499" s="13"/>
      <c r="T499" s="13"/>
      <c r="U499" s="13"/>
      <c r="V499" s="13"/>
      <c r="W499" s="7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7"/>
      <c r="Q500" s="7"/>
      <c r="R500" s="7"/>
      <c r="S500" s="13"/>
      <c r="T500" s="13"/>
      <c r="U500" s="13"/>
      <c r="V500" s="13"/>
      <c r="W500" s="7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7"/>
      <c r="Q501" s="7"/>
      <c r="R501" s="7"/>
      <c r="S501" s="13"/>
      <c r="T501" s="13"/>
      <c r="U501" s="13"/>
      <c r="V501" s="13"/>
      <c r="W501" s="7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7"/>
      <c r="Q502" s="7"/>
      <c r="R502" s="7"/>
      <c r="S502" s="13"/>
      <c r="T502" s="13"/>
      <c r="U502" s="13"/>
      <c r="V502" s="13"/>
      <c r="W502" s="7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7"/>
      <c r="Q503" s="7"/>
      <c r="R503" s="7"/>
      <c r="S503" s="13"/>
      <c r="T503" s="13"/>
      <c r="U503" s="13"/>
      <c r="V503" s="13"/>
      <c r="W503" s="7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7"/>
      <c r="Q504" s="7"/>
      <c r="R504" s="7"/>
      <c r="S504" s="13"/>
      <c r="T504" s="13"/>
      <c r="U504" s="13"/>
      <c r="V504" s="13"/>
      <c r="W504" s="7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7"/>
      <c r="Q505" s="7"/>
      <c r="R505" s="7"/>
      <c r="S505" s="13"/>
      <c r="T505" s="13"/>
      <c r="U505" s="13"/>
      <c r="V505" s="13"/>
      <c r="W505" s="7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7"/>
      <c r="Q506" s="7"/>
      <c r="R506" s="7"/>
      <c r="S506" s="13"/>
      <c r="T506" s="13"/>
      <c r="U506" s="13"/>
      <c r="V506" s="13"/>
      <c r="W506" s="7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7"/>
      <c r="Q507" s="7"/>
      <c r="R507" s="7"/>
      <c r="S507" s="13"/>
      <c r="T507" s="13"/>
      <c r="U507" s="13"/>
      <c r="V507" s="13"/>
      <c r="W507" s="7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7"/>
      <c r="Q508" s="7"/>
      <c r="R508" s="7"/>
      <c r="S508" s="13"/>
      <c r="T508" s="13"/>
      <c r="U508" s="13"/>
      <c r="V508" s="13"/>
      <c r="W508" s="7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7"/>
      <c r="Q509" s="7"/>
      <c r="R509" s="7"/>
      <c r="S509" s="13"/>
      <c r="T509" s="13"/>
      <c r="U509" s="13"/>
      <c r="V509" s="13"/>
      <c r="W509" s="7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7"/>
      <c r="Q510" s="7"/>
      <c r="R510" s="7"/>
      <c r="S510" s="13"/>
      <c r="T510" s="13"/>
      <c r="U510" s="13"/>
      <c r="V510" s="13"/>
      <c r="W510" s="7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7"/>
      <c r="Q511" s="7"/>
      <c r="R511" s="7"/>
      <c r="S511" s="13"/>
      <c r="T511" s="13"/>
      <c r="U511" s="13"/>
      <c r="V511" s="13"/>
      <c r="W511" s="7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7"/>
      <c r="Q512" s="7"/>
      <c r="R512" s="7"/>
      <c r="S512" s="13"/>
      <c r="T512" s="13"/>
      <c r="U512" s="13"/>
      <c r="V512" s="13"/>
      <c r="W512" s="7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7"/>
      <c r="Q513" s="7"/>
      <c r="R513" s="7"/>
      <c r="S513" s="13"/>
      <c r="T513" s="13"/>
      <c r="U513" s="13"/>
      <c r="V513" s="13"/>
      <c r="W513" s="7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7"/>
      <c r="Q514" s="7"/>
      <c r="R514" s="7"/>
      <c r="S514" s="13"/>
      <c r="T514" s="13"/>
      <c r="U514" s="13"/>
      <c r="V514" s="13"/>
      <c r="W514" s="7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7"/>
      <c r="Q515" s="7"/>
      <c r="R515" s="7"/>
      <c r="S515" s="13"/>
      <c r="T515" s="13"/>
      <c r="U515" s="13"/>
      <c r="V515" s="13"/>
      <c r="W515" s="7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7"/>
      <c r="Q516" s="7"/>
      <c r="R516" s="7"/>
      <c r="S516" s="13"/>
      <c r="T516" s="13"/>
      <c r="U516" s="13"/>
      <c r="V516" s="13"/>
      <c r="W516" s="7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7"/>
      <c r="Q517" s="7"/>
      <c r="R517" s="7"/>
      <c r="S517" s="13"/>
      <c r="T517" s="13"/>
      <c r="U517" s="13"/>
      <c r="V517" s="13"/>
      <c r="W517" s="7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7"/>
      <c r="Q518" s="7"/>
      <c r="R518" s="7"/>
      <c r="S518" s="13"/>
      <c r="T518" s="13"/>
      <c r="U518" s="13"/>
      <c r="V518" s="13"/>
      <c r="W518" s="7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7"/>
      <c r="Q519" s="7"/>
      <c r="R519" s="7"/>
      <c r="S519" s="13"/>
      <c r="T519" s="13"/>
      <c r="U519" s="13"/>
      <c r="V519" s="13"/>
      <c r="W519" s="7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7"/>
      <c r="Q520" s="7"/>
      <c r="R520" s="7"/>
      <c r="S520" s="13"/>
      <c r="T520" s="13"/>
      <c r="U520" s="13"/>
      <c r="V520" s="13"/>
      <c r="W520" s="7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7"/>
      <c r="Q521" s="7"/>
      <c r="R521" s="7"/>
      <c r="S521" s="13"/>
      <c r="T521" s="13"/>
      <c r="U521" s="13"/>
      <c r="V521" s="13"/>
      <c r="W521" s="7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7"/>
      <c r="Q522" s="7"/>
      <c r="R522" s="7"/>
      <c r="S522" s="13"/>
      <c r="T522" s="13"/>
      <c r="U522" s="13"/>
      <c r="V522" s="13"/>
      <c r="W522" s="7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7"/>
      <c r="Q523" s="7"/>
      <c r="R523" s="7"/>
      <c r="S523" s="13"/>
      <c r="T523" s="13"/>
      <c r="U523" s="13"/>
      <c r="V523" s="13"/>
      <c r="W523" s="7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7"/>
      <c r="Q524" s="7"/>
      <c r="R524" s="7"/>
      <c r="S524" s="13"/>
      <c r="T524" s="13"/>
      <c r="U524" s="13"/>
      <c r="V524" s="13"/>
      <c r="W524" s="7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7"/>
      <c r="Q525" s="7"/>
      <c r="R525" s="7"/>
      <c r="S525" s="13"/>
      <c r="T525" s="13"/>
      <c r="U525" s="13"/>
      <c r="V525" s="13"/>
      <c r="W525" s="7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7"/>
      <c r="Q526" s="7"/>
      <c r="R526" s="7"/>
      <c r="S526" s="13"/>
      <c r="T526" s="13"/>
      <c r="U526" s="13"/>
      <c r="V526" s="13"/>
      <c r="W526" s="7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7"/>
      <c r="Q527" s="7"/>
      <c r="R527" s="7"/>
      <c r="S527" s="13"/>
      <c r="T527" s="13"/>
      <c r="U527" s="13"/>
      <c r="V527" s="13"/>
      <c r="W527" s="7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7"/>
      <c r="Q528" s="7"/>
      <c r="R528" s="7"/>
      <c r="S528" s="13"/>
      <c r="T528" s="13"/>
      <c r="U528" s="13"/>
      <c r="V528" s="13"/>
      <c r="W528" s="7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7"/>
      <c r="Q529" s="7"/>
      <c r="R529" s="7"/>
      <c r="S529" s="13"/>
      <c r="T529" s="13"/>
      <c r="U529" s="13"/>
      <c r="V529" s="13"/>
      <c r="W529" s="7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7"/>
      <c r="Q530" s="7"/>
      <c r="R530" s="7"/>
      <c r="S530" s="13"/>
      <c r="T530" s="13"/>
      <c r="U530" s="13"/>
      <c r="V530" s="13"/>
      <c r="W530" s="7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7"/>
      <c r="Q531" s="7"/>
      <c r="R531" s="7"/>
      <c r="S531" s="13"/>
      <c r="T531" s="13"/>
      <c r="U531" s="13"/>
      <c r="V531" s="13"/>
      <c r="W531" s="7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7"/>
      <c r="Q532" s="7"/>
      <c r="R532" s="7"/>
      <c r="S532" s="13"/>
      <c r="T532" s="13"/>
      <c r="U532" s="13"/>
      <c r="V532" s="13"/>
      <c r="W532" s="7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7"/>
      <c r="Q533" s="7"/>
      <c r="R533" s="7"/>
      <c r="S533" s="13"/>
      <c r="T533" s="13"/>
      <c r="U533" s="13"/>
      <c r="V533" s="13"/>
      <c r="W533" s="7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7"/>
      <c r="Q534" s="7"/>
      <c r="R534" s="7"/>
      <c r="S534" s="13"/>
      <c r="T534" s="13"/>
      <c r="U534" s="13"/>
      <c r="V534" s="13"/>
      <c r="W534" s="7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7"/>
      <c r="Q535" s="7"/>
      <c r="R535" s="7"/>
      <c r="S535" s="13"/>
      <c r="T535" s="13"/>
      <c r="U535" s="13"/>
      <c r="V535" s="13"/>
      <c r="W535" s="7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7"/>
      <c r="Q536" s="7"/>
      <c r="R536" s="7"/>
      <c r="S536" s="13"/>
      <c r="T536" s="13"/>
      <c r="U536" s="13"/>
      <c r="V536" s="13"/>
      <c r="W536" s="7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7"/>
      <c r="Q537" s="7"/>
      <c r="R537" s="7"/>
      <c r="S537" s="13"/>
      <c r="T537" s="13"/>
      <c r="U537" s="13"/>
      <c r="V537" s="13"/>
      <c r="W537" s="7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7"/>
      <c r="Q538" s="7"/>
      <c r="R538" s="7"/>
      <c r="S538" s="13"/>
      <c r="T538" s="13"/>
      <c r="U538" s="13"/>
      <c r="V538" s="13"/>
      <c r="W538" s="7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7"/>
      <c r="Q539" s="7"/>
      <c r="R539" s="7"/>
      <c r="S539" s="13"/>
      <c r="T539" s="13"/>
      <c r="U539" s="13"/>
      <c r="V539" s="13"/>
      <c r="W539" s="7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7"/>
      <c r="Q540" s="7"/>
      <c r="R540" s="7"/>
      <c r="S540" s="13"/>
      <c r="T540" s="13"/>
      <c r="U540" s="13"/>
      <c r="V540" s="13"/>
      <c r="W540" s="7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7"/>
      <c r="Q541" s="7"/>
      <c r="R541" s="7"/>
      <c r="S541" s="13"/>
      <c r="T541" s="13"/>
      <c r="U541" s="13"/>
      <c r="V541" s="13"/>
      <c r="W541" s="7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7"/>
      <c r="Q542" s="7"/>
      <c r="R542" s="7"/>
      <c r="S542" s="13"/>
      <c r="T542" s="13"/>
      <c r="U542" s="13"/>
      <c r="V542" s="13"/>
      <c r="W542" s="7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7"/>
      <c r="Q543" s="7"/>
      <c r="R543" s="7"/>
      <c r="S543" s="13"/>
      <c r="T543" s="13"/>
      <c r="U543" s="13"/>
      <c r="V543" s="13"/>
      <c r="W543" s="7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7"/>
      <c r="Q544" s="7"/>
      <c r="R544" s="7"/>
      <c r="S544" s="13"/>
      <c r="T544" s="13"/>
      <c r="U544" s="13"/>
      <c r="V544" s="13"/>
      <c r="W544" s="7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7"/>
      <c r="Q545" s="7"/>
      <c r="R545" s="7"/>
      <c r="S545" s="13"/>
      <c r="T545" s="13"/>
      <c r="U545" s="13"/>
      <c r="V545" s="13"/>
      <c r="W545" s="7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7"/>
      <c r="Q546" s="7"/>
      <c r="R546" s="7"/>
      <c r="S546" s="13"/>
      <c r="T546" s="13"/>
      <c r="U546" s="13"/>
      <c r="V546" s="13"/>
      <c r="W546" s="7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7"/>
      <c r="Q547" s="7"/>
      <c r="R547" s="7"/>
      <c r="S547" s="13"/>
      <c r="T547" s="13"/>
      <c r="U547" s="13"/>
      <c r="V547" s="13"/>
      <c r="W547" s="7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7"/>
      <c r="Q548" s="7"/>
      <c r="R548" s="7"/>
      <c r="S548" s="13"/>
      <c r="T548" s="13"/>
      <c r="U548" s="13"/>
      <c r="V548" s="13"/>
      <c r="W548" s="7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7"/>
      <c r="Q549" s="7"/>
      <c r="R549" s="7"/>
      <c r="S549" s="13"/>
      <c r="T549" s="13"/>
      <c r="U549" s="13"/>
      <c r="V549" s="13"/>
      <c r="W549" s="7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7"/>
      <c r="Q550" s="7"/>
      <c r="R550" s="7"/>
      <c r="S550" s="13"/>
      <c r="T550" s="13"/>
      <c r="U550" s="13"/>
      <c r="V550" s="13"/>
      <c r="W550" s="7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7"/>
      <c r="Q551" s="7"/>
      <c r="R551" s="7"/>
      <c r="S551" s="13"/>
      <c r="T551" s="13"/>
      <c r="U551" s="13"/>
      <c r="V551" s="13"/>
      <c r="W551" s="7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7"/>
      <c r="Q552" s="7"/>
      <c r="R552" s="7"/>
      <c r="S552" s="13"/>
      <c r="T552" s="13"/>
      <c r="U552" s="13"/>
      <c r="V552" s="13"/>
      <c r="W552" s="7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7"/>
      <c r="Q553" s="7"/>
      <c r="R553" s="7"/>
      <c r="S553" s="13"/>
      <c r="T553" s="13"/>
      <c r="U553" s="13"/>
      <c r="V553" s="13"/>
      <c r="W553" s="7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7"/>
      <c r="Q554" s="7"/>
      <c r="R554" s="7"/>
      <c r="S554" s="13"/>
      <c r="T554" s="13"/>
      <c r="U554" s="13"/>
      <c r="V554" s="13"/>
      <c r="W554" s="7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7"/>
      <c r="Q555" s="7"/>
      <c r="R555" s="7"/>
      <c r="S555" s="13"/>
      <c r="T555" s="13"/>
      <c r="U555" s="13"/>
      <c r="V555" s="13"/>
      <c r="W555" s="7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7"/>
      <c r="Q556" s="7"/>
      <c r="R556" s="7"/>
      <c r="S556" s="13"/>
      <c r="T556" s="13"/>
      <c r="U556" s="13"/>
      <c r="V556" s="13"/>
      <c r="W556" s="7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7"/>
      <c r="Q557" s="7"/>
      <c r="R557" s="7"/>
      <c r="S557" s="13"/>
      <c r="T557" s="13"/>
      <c r="U557" s="13"/>
      <c r="V557" s="13"/>
      <c r="W557" s="7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7"/>
      <c r="Q558" s="7"/>
      <c r="R558" s="7"/>
      <c r="S558" s="13"/>
      <c r="T558" s="13"/>
      <c r="U558" s="13"/>
      <c r="V558" s="13"/>
      <c r="W558" s="7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7"/>
      <c r="Q559" s="7"/>
      <c r="R559" s="7"/>
      <c r="S559" s="13"/>
      <c r="T559" s="13"/>
      <c r="U559" s="13"/>
      <c r="V559" s="13"/>
      <c r="W559" s="7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7"/>
      <c r="Q560" s="7"/>
      <c r="R560" s="7"/>
      <c r="S560" s="13"/>
      <c r="T560" s="13"/>
      <c r="U560" s="13"/>
      <c r="V560" s="13"/>
      <c r="W560" s="7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7"/>
      <c r="Q561" s="7"/>
      <c r="R561" s="7"/>
      <c r="S561" s="13"/>
      <c r="T561" s="13"/>
      <c r="U561" s="13"/>
      <c r="V561" s="13"/>
      <c r="W561" s="7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7"/>
      <c r="Q562" s="7"/>
      <c r="R562" s="7"/>
      <c r="S562" s="13"/>
      <c r="T562" s="13"/>
      <c r="U562" s="13"/>
      <c r="V562" s="13"/>
      <c r="W562" s="7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7"/>
      <c r="Q563" s="7"/>
      <c r="R563" s="7"/>
      <c r="S563" s="13"/>
      <c r="T563" s="13"/>
      <c r="U563" s="13"/>
      <c r="V563" s="13"/>
      <c r="W563" s="7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7"/>
      <c r="Q564" s="7"/>
      <c r="R564" s="7"/>
      <c r="S564" s="13"/>
      <c r="T564" s="13"/>
      <c r="U564" s="13"/>
      <c r="V564" s="13"/>
      <c r="W564" s="7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7"/>
      <c r="Q565" s="7"/>
      <c r="R565" s="7"/>
      <c r="S565" s="13"/>
      <c r="T565" s="13"/>
      <c r="U565" s="13"/>
      <c r="V565" s="13"/>
      <c r="W565" s="7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7"/>
      <c r="Q566" s="7"/>
      <c r="R566" s="7"/>
      <c r="S566" s="13"/>
      <c r="T566" s="13"/>
      <c r="U566" s="13"/>
      <c r="V566" s="13"/>
      <c r="W566" s="7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7"/>
      <c r="Q567" s="7"/>
      <c r="R567" s="7"/>
      <c r="S567" s="13"/>
      <c r="T567" s="13"/>
      <c r="U567" s="13"/>
      <c r="V567" s="13"/>
      <c r="W567" s="7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7"/>
      <c r="Q568" s="7"/>
      <c r="R568" s="7"/>
      <c r="S568" s="13"/>
      <c r="T568" s="13"/>
      <c r="U568" s="13"/>
      <c r="V568" s="13"/>
      <c r="W568" s="7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7"/>
      <c r="Q569" s="7"/>
      <c r="R569" s="7"/>
      <c r="S569" s="13"/>
      <c r="T569" s="13"/>
      <c r="U569" s="13"/>
      <c r="V569" s="13"/>
      <c r="W569" s="7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7"/>
      <c r="Q570" s="7"/>
      <c r="R570" s="7"/>
      <c r="S570" s="13"/>
      <c r="T570" s="13"/>
      <c r="U570" s="13"/>
      <c r="V570" s="13"/>
      <c r="W570" s="7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7"/>
      <c r="Q571" s="7"/>
      <c r="R571" s="7"/>
      <c r="S571" s="13"/>
      <c r="T571" s="13"/>
      <c r="U571" s="13"/>
      <c r="V571" s="13"/>
      <c r="W571" s="7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7"/>
      <c r="Q572" s="7"/>
      <c r="R572" s="7"/>
      <c r="S572" s="13"/>
      <c r="T572" s="13"/>
      <c r="U572" s="13"/>
      <c r="V572" s="13"/>
      <c r="W572" s="7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7"/>
      <c r="Q573" s="7"/>
      <c r="R573" s="7"/>
      <c r="S573" s="13"/>
      <c r="T573" s="13"/>
      <c r="U573" s="13"/>
      <c r="V573" s="13"/>
      <c r="W573" s="7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7"/>
      <c r="Q574" s="7"/>
      <c r="R574" s="7"/>
      <c r="S574" s="13"/>
      <c r="T574" s="13"/>
      <c r="U574" s="13"/>
      <c r="V574" s="13"/>
      <c r="W574" s="7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7"/>
      <c r="Q575" s="7"/>
      <c r="R575" s="7"/>
      <c r="S575" s="13"/>
      <c r="T575" s="13"/>
      <c r="U575" s="13"/>
      <c r="V575" s="13"/>
      <c r="W575" s="7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7"/>
      <c r="Q576" s="7"/>
      <c r="R576" s="7"/>
      <c r="S576" s="13"/>
      <c r="T576" s="13"/>
      <c r="U576" s="13"/>
      <c r="V576" s="13"/>
      <c r="W576" s="7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7"/>
      <c r="Q577" s="7"/>
      <c r="R577" s="7"/>
      <c r="S577" s="13"/>
      <c r="T577" s="13"/>
      <c r="U577" s="13"/>
      <c r="V577" s="13"/>
      <c r="W577" s="7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7"/>
      <c r="Q578" s="7"/>
      <c r="R578" s="7"/>
      <c r="S578" s="13"/>
      <c r="T578" s="13"/>
      <c r="U578" s="13"/>
      <c r="V578" s="13"/>
      <c r="W578" s="7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7"/>
      <c r="Q579" s="7"/>
      <c r="R579" s="7"/>
      <c r="S579" s="13"/>
      <c r="T579" s="13"/>
      <c r="U579" s="13"/>
      <c r="V579" s="13"/>
      <c r="W579" s="7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7"/>
      <c r="Q580" s="7"/>
      <c r="R580" s="7"/>
      <c r="S580" s="13"/>
      <c r="T580" s="13"/>
      <c r="U580" s="13"/>
      <c r="V580" s="13"/>
      <c r="W580" s="7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7"/>
      <c r="Q581" s="7"/>
      <c r="R581" s="7"/>
      <c r="S581" s="13"/>
      <c r="T581" s="13"/>
      <c r="U581" s="13"/>
      <c r="V581" s="13"/>
      <c r="W581" s="7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7"/>
      <c r="Q582" s="7"/>
      <c r="R582" s="7"/>
      <c r="S582" s="13"/>
      <c r="T582" s="13"/>
      <c r="U582" s="13"/>
      <c r="V582" s="13"/>
      <c r="W582" s="7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7"/>
      <c r="Q583" s="7"/>
      <c r="R583" s="7"/>
      <c r="S583" s="13"/>
      <c r="T583" s="13"/>
      <c r="U583" s="13"/>
      <c r="V583" s="13"/>
      <c r="W583" s="7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7"/>
      <c r="Q584" s="7"/>
      <c r="R584" s="7"/>
      <c r="S584" s="13"/>
      <c r="T584" s="13"/>
      <c r="U584" s="13"/>
      <c r="V584" s="13"/>
      <c r="W584" s="7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7"/>
      <c r="Q585" s="7"/>
      <c r="R585" s="7"/>
      <c r="S585" s="13"/>
      <c r="T585" s="13"/>
      <c r="U585" s="13"/>
      <c r="V585" s="13"/>
      <c r="W585" s="7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7"/>
      <c r="Q586" s="7"/>
      <c r="R586" s="7"/>
      <c r="S586" s="13"/>
      <c r="T586" s="13"/>
      <c r="U586" s="13"/>
      <c r="V586" s="13"/>
      <c r="W586" s="7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7"/>
      <c r="Q587" s="7"/>
      <c r="R587" s="7"/>
      <c r="S587" s="13"/>
      <c r="T587" s="13"/>
      <c r="U587" s="13"/>
      <c r="V587" s="13"/>
      <c r="W587" s="7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7"/>
      <c r="Q588" s="7"/>
      <c r="R588" s="7"/>
      <c r="S588" s="13"/>
      <c r="T588" s="13"/>
      <c r="U588" s="13"/>
      <c r="V588" s="13"/>
      <c r="W588" s="7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7"/>
      <c r="Q589" s="7"/>
      <c r="R589" s="7"/>
      <c r="S589" s="13"/>
      <c r="T589" s="13"/>
      <c r="U589" s="13"/>
      <c r="V589" s="13"/>
      <c r="W589" s="7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7"/>
      <c r="Q590" s="7"/>
      <c r="R590" s="7"/>
      <c r="S590" s="13"/>
      <c r="T590" s="13"/>
      <c r="U590" s="13"/>
      <c r="V590" s="13"/>
      <c r="W590" s="7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7"/>
      <c r="Q591" s="7"/>
      <c r="R591" s="7"/>
      <c r="S591" s="13"/>
      <c r="T591" s="13"/>
      <c r="U591" s="13"/>
      <c r="V591" s="13"/>
      <c r="W591" s="7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7"/>
      <c r="Q592" s="7"/>
      <c r="R592" s="7"/>
      <c r="S592" s="13"/>
      <c r="T592" s="13"/>
      <c r="U592" s="13"/>
      <c r="V592" s="13"/>
      <c r="W592" s="7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7"/>
      <c r="Q593" s="7"/>
      <c r="R593" s="7"/>
      <c r="S593" s="13"/>
      <c r="T593" s="13"/>
      <c r="U593" s="13"/>
      <c r="V593" s="13"/>
      <c r="W593" s="7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7"/>
      <c r="Q594" s="7"/>
      <c r="R594" s="7"/>
      <c r="S594" s="13"/>
      <c r="T594" s="13"/>
      <c r="U594" s="13"/>
      <c r="V594" s="13"/>
      <c r="W594" s="7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7"/>
      <c r="Q595" s="7"/>
      <c r="R595" s="7"/>
      <c r="S595" s="13"/>
      <c r="T595" s="13"/>
      <c r="U595" s="13"/>
      <c r="V595" s="13"/>
      <c r="W595" s="7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7"/>
      <c r="Q596" s="7"/>
      <c r="R596" s="7"/>
      <c r="S596" s="13"/>
      <c r="T596" s="13"/>
      <c r="U596" s="13"/>
      <c r="V596" s="13"/>
      <c r="W596" s="7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7"/>
      <c r="Q597" s="7"/>
      <c r="R597" s="7"/>
      <c r="S597" s="13"/>
      <c r="T597" s="13"/>
      <c r="U597" s="13"/>
      <c r="V597" s="13"/>
      <c r="W597" s="7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7"/>
      <c r="Q598" s="7"/>
      <c r="R598" s="7"/>
      <c r="S598" s="13"/>
      <c r="T598" s="13"/>
      <c r="U598" s="13"/>
      <c r="V598" s="13"/>
      <c r="W598" s="7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7"/>
      <c r="Q599" s="7"/>
      <c r="R599" s="7"/>
      <c r="S599" s="13"/>
      <c r="T599" s="13"/>
      <c r="U599" s="13"/>
      <c r="V599" s="13"/>
      <c r="W599" s="7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7"/>
      <c r="Q600" s="7"/>
      <c r="R600" s="7"/>
      <c r="S600" s="13"/>
      <c r="T600" s="13"/>
      <c r="U600" s="13"/>
      <c r="V600" s="13"/>
      <c r="W600" s="7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7"/>
      <c r="Q601" s="7"/>
      <c r="R601" s="7"/>
      <c r="S601" s="13"/>
      <c r="T601" s="13"/>
      <c r="U601" s="13"/>
      <c r="V601" s="13"/>
      <c r="W601" s="7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7"/>
      <c r="Q602" s="7"/>
      <c r="R602" s="7"/>
      <c r="S602" s="13"/>
      <c r="T602" s="13"/>
      <c r="U602" s="13"/>
      <c r="V602" s="13"/>
      <c r="W602" s="7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7"/>
      <c r="Q603" s="7"/>
      <c r="R603" s="7"/>
      <c r="S603" s="13"/>
      <c r="T603" s="13"/>
      <c r="U603" s="13"/>
      <c r="V603" s="13"/>
      <c r="W603" s="7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7"/>
      <c r="Q604" s="7"/>
      <c r="R604" s="7"/>
      <c r="S604" s="13"/>
      <c r="T604" s="13"/>
      <c r="U604" s="13"/>
      <c r="V604" s="13"/>
      <c r="W604" s="7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7"/>
      <c r="Q605" s="7"/>
      <c r="R605" s="7"/>
      <c r="S605" s="13"/>
      <c r="T605" s="13"/>
      <c r="U605" s="13"/>
      <c r="V605" s="13"/>
      <c r="W605" s="7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7"/>
      <c r="Q606" s="7"/>
      <c r="R606" s="7"/>
      <c r="S606" s="13"/>
      <c r="T606" s="13"/>
      <c r="U606" s="13"/>
      <c r="V606" s="13"/>
      <c r="W606" s="7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7"/>
      <c r="Q607" s="7"/>
      <c r="R607" s="7"/>
      <c r="S607" s="13"/>
      <c r="T607" s="13"/>
      <c r="U607" s="13"/>
      <c r="V607" s="13"/>
      <c r="W607" s="7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7"/>
      <c r="Q608" s="7"/>
      <c r="R608" s="7"/>
      <c r="S608" s="13"/>
      <c r="T608" s="13"/>
      <c r="U608" s="13"/>
      <c r="V608" s="13"/>
      <c r="W608" s="7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7"/>
      <c r="Q609" s="7"/>
      <c r="R609" s="7"/>
      <c r="S609" s="13"/>
      <c r="T609" s="13"/>
      <c r="U609" s="13"/>
      <c r="V609" s="13"/>
      <c r="W609" s="7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7"/>
      <c r="Q610" s="7"/>
      <c r="R610" s="7"/>
      <c r="S610" s="13"/>
      <c r="T610" s="13"/>
      <c r="U610" s="13"/>
      <c r="V610" s="13"/>
      <c r="W610" s="7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7"/>
      <c r="Q611" s="7"/>
      <c r="R611" s="7"/>
      <c r="S611" s="13"/>
      <c r="T611" s="13"/>
      <c r="U611" s="13"/>
      <c r="V611" s="13"/>
      <c r="W611" s="7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7"/>
      <c r="Q612" s="7"/>
      <c r="R612" s="7"/>
      <c r="S612" s="13"/>
      <c r="T612" s="13"/>
      <c r="U612" s="13"/>
      <c r="V612" s="13"/>
      <c r="W612" s="7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7"/>
      <c r="Q613" s="7"/>
      <c r="R613" s="7"/>
      <c r="S613" s="13"/>
      <c r="T613" s="13"/>
      <c r="U613" s="13"/>
      <c r="V613" s="13"/>
      <c r="W613" s="7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7"/>
      <c r="Q614" s="7"/>
      <c r="R614" s="7"/>
      <c r="S614" s="13"/>
      <c r="T614" s="13"/>
      <c r="U614" s="13"/>
      <c r="V614" s="13"/>
      <c r="W614" s="7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7"/>
      <c r="Q615" s="7"/>
      <c r="R615" s="7"/>
      <c r="S615" s="13"/>
      <c r="T615" s="13"/>
      <c r="U615" s="13"/>
      <c r="V615" s="13"/>
      <c r="W615" s="7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7"/>
      <c r="Q616" s="7"/>
      <c r="R616" s="7"/>
      <c r="S616" s="13"/>
      <c r="T616" s="13"/>
      <c r="U616" s="13"/>
      <c r="V616" s="13"/>
      <c r="W616" s="7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7"/>
      <c r="Q617" s="7"/>
      <c r="R617" s="7"/>
      <c r="S617" s="13"/>
      <c r="T617" s="13"/>
      <c r="U617" s="13"/>
      <c r="V617" s="13"/>
      <c r="W617" s="7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7"/>
      <c r="Q618" s="7"/>
      <c r="R618" s="7"/>
      <c r="S618" s="13"/>
      <c r="T618" s="13"/>
      <c r="U618" s="13"/>
      <c r="V618" s="13"/>
      <c r="W618" s="7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7"/>
      <c r="Q619" s="7"/>
      <c r="R619" s="7"/>
      <c r="S619" s="13"/>
      <c r="T619" s="13"/>
      <c r="U619" s="13"/>
      <c r="V619" s="13"/>
      <c r="W619" s="7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7"/>
      <c r="Q620" s="7"/>
      <c r="R620" s="7"/>
      <c r="S620" s="13"/>
      <c r="T620" s="13"/>
      <c r="U620" s="13"/>
      <c r="V620" s="13"/>
      <c r="W620" s="7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7"/>
      <c r="Q621" s="7"/>
      <c r="R621" s="7"/>
      <c r="S621" s="13"/>
      <c r="T621" s="13"/>
      <c r="U621" s="13"/>
      <c r="V621" s="13"/>
      <c r="W621" s="7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7"/>
      <c r="Q622" s="7"/>
      <c r="R622" s="7"/>
      <c r="S622" s="13"/>
      <c r="T622" s="13"/>
      <c r="U622" s="13"/>
      <c r="V622" s="13"/>
      <c r="W622" s="7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7"/>
      <c r="Q623" s="7"/>
      <c r="R623" s="7"/>
      <c r="S623" s="13"/>
      <c r="T623" s="13"/>
      <c r="U623" s="13"/>
      <c r="V623" s="13"/>
      <c r="W623" s="7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7"/>
      <c r="Q624" s="7"/>
      <c r="R624" s="7"/>
      <c r="S624" s="13"/>
      <c r="T624" s="13"/>
      <c r="U624" s="13"/>
      <c r="V624" s="13"/>
      <c r="W624" s="7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7"/>
      <c r="Q625" s="7"/>
      <c r="R625" s="7"/>
      <c r="S625" s="13"/>
      <c r="T625" s="13"/>
      <c r="U625" s="13"/>
      <c r="V625" s="13"/>
      <c r="W625" s="7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7"/>
      <c r="Q626" s="7"/>
      <c r="R626" s="7"/>
      <c r="S626" s="13"/>
      <c r="T626" s="13"/>
      <c r="U626" s="13"/>
      <c r="V626" s="13"/>
      <c r="W626" s="7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7"/>
      <c r="Q627" s="7"/>
      <c r="R627" s="7"/>
      <c r="S627" s="13"/>
      <c r="T627" s="13"/>
      <c r="U627" s="13"/>
      <c r="V627" s="13"/>
      <c r="W627" s="7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7"/>
      <c r="Q628" s="7"/>
      <c r="R628" s="7"/>
      <c r="S628" s="13"/>
      <c r="T628" s="13"/>
      <c r="U628" s="13"/>
      <c r="V628" s="13"/>
      <c r="W628" s="7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7"/>
      <c r="Q629" s="7"/>
      <c r="R629" s="7"/>
      <c r="S629" s="13"/>
      <c r="T629" s="13"/>
      <c r="U629" s="13"/>
      <c r="V629" s="13"/>
      <c r="W629" s="7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7"/>
      <c r="Q630" s="7"/>
      <c r="R630" s="7"/>
      <c r="S630" s="13"/>
      <c r="T630" s="13"/>
      <c r="U630" s="13"/>
      <c r="V630" s="13"/>
      <c r="W630" s="7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7"/>
      <c r="Q631" s="7"/>
      <c r="R631" s="7"/>
      <c r="S631" s="13"/>
      <c r="T631" s="13"/>
      <c r="U631" s="13"/>
      <c r="V631" s="13"/>
      <c r="W631" s="7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7"/>
      <c r="Q632" s="7"/>
      <c r="R632" s="7"/>
      <c r="S632" s="13"/>
      <c r="T632" s="13"/>
      <c r="U632" s="13"/>
      <c r="V632" s="13"/>
      <c r="W632" s="7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7"/>
      <c r="Q633" s="7"/>
      <c r="R633" s="7"/>
      <c r="S633" s="13"/>
      <c r="T633" s="13"/>
      <c r="U633" s="13"/>
      <c r="V633" s="13"/>
      <c r="W633" s="7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7"/>
      <c r="Q634" s="7"/>
      <c r="R634" s="7"/>
      <c r="S634" s="13"/>
      <c r="T634" s="13"/>
      <c r="U634" s="13"/>
      <c r="V634" s="13"/>
      <c r="W634" s="7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7"/>
      <c r="Q635" s="7"/>
      <c r="R635" s="7"/>
      <c r="S635" s="13"/>
      <c r="T635" s="13"/>
      <c r="U635" s="13"/>
      <c r="V635" s="13"/>
      <c r="W635" s="7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7"/>
      <c r="Q636" s="7"/>
      <c r="R636" s="7"/>
      <c r="S636" s="13"/>
      <c r="T636" s="13"/>
      <c r="U636" s="13"/>
      <c r="V636" s="13"/>
      <c r="W636" s="7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7"/>
      <c r="Q637" s="7"/>
      <c r="R637" s="7"/>
      <c r="S637" s="13"/>
      <c r="T637" s="13"/>
      <c r="U637" s="13"/>
      <c r="V637" s="13"/>
      <c r="W637" s="7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7"/>
      <c r="Q638" s="7"/>
      <c r="R638" s="7"/>
      <c r="S638" s="13"/>
      <c r="T638" s="13"/>
      <c r="U638" s="13"/>
      <c r="V638" s="13"/>
      <c r="W638" s="7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7"/>
      <c r="Q639" s="7"/>
      <c r="R639" s="7"/>
      <c r="S639" s="13"/>
      <c r="T639" s="13"/>
      <c r="U639" s="13"/>
      <c r="V639" s="13"/>
      <c r="W639" s="7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7"/>
      <c r="Q640" s="7"/>
      <c r="R640" s="7"/>
      <c r="S640" s="13"/>
      <c r="T640" s="13"/>
      <c r="U640" s="13"/>
      <c r="V640" s="13"/>
      <c r="W640" s="7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7"/>
      <c r="Q641" s="7"/>
      <c r="R641" s="7"/>
      <c r="S641" s="13"/>
      <c r="T641" s="13"/>
      <c r="U641" s="13"/>
      <c r="V641" s="13"/>
      <c r="W641" s="7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7"/>
      <c r="Q642" s="7"/>
      <c r="R642" s="7"/>
      <c r="S642" s="13"/>
      <c r="T642" s="13"/>
      <c r="U642" s="13"/>
      <c r="V642" s="13"/>
      <c r="W642" s="7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7"/>
      <c r="Q643" s="7"/>
      <c r="R643" s="7"/>
      <c r="S643" s="13"/>
      <c r="T643" s="13"/>
      <c r="U643" s="13"/>
      <c r="V643" s="13"/>
      <c r="W643" s="7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7"/>
      <c r="Q644" s="7"/>
      <c r="R644" s="7"/>
      <c r="S644" s="13"/>
      <c r="T644" s="13"/>
      <c r="U644" s="13"/>
      <c r="V644" s="13"/>
      <c r="W644" s="7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7"/>
      <c r="Q645" s="7"/>
      <c r="R645" s="7"/>
      <c r="S645" s="13"/>
      <c r="T645" s="13"/>
      <c r="U645" s="13"/>
      <c r="V645" s="13"/>
      <c r="W645" s="7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7"/>
      <c r="Q646" s="7"/>
      <c r="R646" s="7"/>
      <c r="S646" s="13"/>
      <c r="T646" s="13"/>
      <c r="U646" s="13"/>
      <c r="V646" s="13"/>
      <c r="W646" s="7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7"/>
      <c r="Q647" s="7"/>
      <c r="R647" s="7"/>
      <c r="S647" s="13"/>
      <c r="T647" s="13"/>
      <c r="U647" s="13"/>
      <c r="V647" s="13"/>
      <c r="W647" s="7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7"/>
      <c r="Q648" s="7"/>
      <c r="R648" s="7"/>
      <c r="S648" s="13"/>
      <c r="T648" s="13"/>
      <c r="U648" s="13"/>
      <c r="V648" s="13"/>
      <c r="W648" s="7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7"/>
      <c r="Q649" s="7"/>
      <c r="R649" s="7"/>
      <c r="S649" s="13"/>
      <c r="T649" s="13"/>
      <c r="U649" s="13"/>
      <c r="V649" s="13"/>
      <c r="W649" s="7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7"/>
      <c r="Q650" s="7"/>
      <c r="R650" s="7"/>
      <c r="S650" s="13"/>
      <c r="T650" s="13"/>
      <c r="U650" s="13"/>
      <c r="V650" s="13"/>
      <c r="W650" s="7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7"/>
      <c r="Q651" s="7"/>
      <c r="R651" s="7"/>
      <c r="S651" s="13"/>
      <c r="T651" s="13"/>
      <c r="U651" s="13"/>
      <c r="V651" s="13"/>
      <c r="W651" s="7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7"/>
      <c r="Q652" s="7"/>
      <c r="R652" s="7"/>
      <c r="S652" s="13"/>
      <c r="T652" s="13"/>
      <c r="U652" s="13"/>
      <c r="V652" s="13"/>
      <c r="W652" s="7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7"/>
      <c r="Q653" s="7"/>
      <c r="R653" s="7"/>
      <c r="S653" s="13"/>
      <c r="T653" s="13"/>
      <c r="U653" s="13"/>
      <c r="V653" s="13"/>
      <c r="W653" s="7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7"/>
      <c r="Q654" s="7"/>
      <c r="R654" s="7"/>
      <c r="S654" s="13"/>
      <c r="T654" s="13"/>
      <c r="U654" s="13"/>
      <c r="V654" s="13"/>
      <c r="W654" s="7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7"/>
      <c r="Q655" s="7"/>
      <c r="R655" s="7"/>
      <c r="S655" s="13"/>
      <c r="T655" s="13"/>
      <c r="U655" s="13"/>
      <c r="V655" s="13"/>
      <c r="W655" s="7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7"/>
      <c r="Q656" s="7"/>
      <c r="R656" s="7"/>
      <c r="S656" s="13"/>
      <c r="T656" s="13"/>
      <c r="U656" s="13"/>
      <c r="V656" s="13"/>
      <c r="W656" s="7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7"/>
      <c r="Q657" s="7"/>
      <c r="R657" s="7"/>
      <c r="S657" s="13"/>
      <c r="T657" s="13"/>
      <c r="U657" s="13"/>
      <c r="V657" s="13"/>
      <c r="W657" s="7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7"/>
      <c r="Q658" s="7"/>
      <c r="R658" s="7"/>
      <c r="S658" s="13"/>
      <c r="T658" s="13"/>
      <c r="U658" s="13"/>
      <c r="V658" s="13"/>
      <c r="W658" s="7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7"/>
      <c r="Q659" s="7"/>
      <c r="R659" s="7"/>
      <c r="S659" s="13"/>
      <c r="T659" s="13"/>
      <c r="U659" s="13"/>
      <c r="V659" s="13"/>
      <c r="W659" s="7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7"/>
      <c r="Q660" s="7"/>
      <c r="R660" s="7"/>
      <c r="S660" s="13"/>
      <c r="T660" s="13"/>
      <c r="U660" s="13"/>
      <c r="V660" s="13"/>
      <c r="W660" s="7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7"/>
      <c r="Q661" s="7"/>
      <c r="R661" s="7"/>
      <c r="S661" s="13"/>
      <c r="T661" s="13"/>
      <c r="U661" s="13"/>
      <c r="V661" s="13"/>
      <c r="W661" s="7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7"/>
      <c r="Q662" s="7"/>
      <c r="R662" s="7"/>
      <c r="S662" s="13"/>
      <c r="T662" s="13"/>
      <c r="U662" s="13"/>
      <c r="V662" s="13"/>
      <c r="W662" s="7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7"/>
      <c r="Q663" s="7"/>
      <c r="R663" s="7"/>
      <c r="S663" s="13"/>
      <c r="T663" s="13"/>
      <c r="U663" s="13"/>
      <c r="V663" s="13"/>
      <c r="W663" s="7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7"/>
      <c r="Q664" s="7"/>
      <c r="R664" s="7"/>
      <c r="S664" s="13"/>
      <c r="T664" s="13"/>
      <c r="U664" s="13"/>
      <c r="V664" s="13"/>
      <c r="W664" s="7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7"/>
      <c r="Q665" s="7"/>
      <c r="R665" s="7"/>
      <c r="S665" s="13"/>
      <c r="T665" s="13"/>
      <c r="U665" s="13"/>
      <c r="V665" s="13"/>
      <c r="W665" s="7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7"/>
      <c r="Q666" s="7"/>
      <c r="R666" s="7"/>
      <c r="S666" s="13"/>
      <c r="T666" s="13"/>
      <c r="U666" s="13"/>
      <c r="V666" s="13"/>
      <c r="W666" s="7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7"/>
      <c r="Q667" s="7"/>
      <c r="R667" s="7"/>
      <c r="S667" s="13"/>
      <c r="T667" s="13"/>
      <c r="U667" s="13"/>
      <c r="V667" s="13"/>
      <c r="W667" s="7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7"/>
      <c r="Q668" s="7"/>
      <c r="R668" s="7"/>
      <c r="S668" s="13"/>
      <c r="T668" s="13"/>
      <c r="U668" s="13"/>
      <c r="V668" s="13"/>
      <c r="W668" s="7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7"/>
      <c r="Q669" s="7"/>
      <c r="R669" s="7"/>
      <c r="S669" s="13"/>
      <c r="T669" s="13"/>
      <c r="U669" s="13"/>
      <c r="V669" s="13"/>
      <c r="W669" s="7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7"/>
      <c r="Q670" s="7"/>
      <c r="R670" s="7"/>
      <c r="S670" s="13"/>
      <c r="T670" s="13"/>
      <c r="U670" s="13"/>
      <c r="V670" s="13"/>
      <c r="W670" s="7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7"/>
      <c r="Q671" s="7"/>
      <c r="R671" s="7"/>
      <c r="S671" s="13"/>
      <c r="T671" s="13"/>
      <c r="U671" s="13"/>
      <c r="V671" s="13"/>
      <c r="W671" s="7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7"/>
      <c r="Q672" s="7"/>
      <c r="R672" s="7"/>
      <c r="S672" s="13"/>
      <c r="T672" s="13"/>
      <c r="U672" s="13"/>
      <c r="V672" s="13"/>
      <c r="W672" s="7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7"/>
      <c r="Q673" s="7"/>
      <c r="R673" s="7"/>
      <c r="S673" s="13"/>
      <c r="T673" s="13"/>
      <c r="U673" s="13"/>
      <c r="V673" s="13"/>
      <c r="W673" s="7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7"/>
      <c r="Q674" s="7"/>
      <c r="R674" s="7"/>
      <c r="S674" s="13"/>
      <c r="T674" s="13"/>
      <c r="U674" s="13"/>
      <c r="V674" s="13"/>
      <c r="W674" s="7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7"/>
      <c r="Q675" s="7"/>
      <c r="R675" s="7"/>
      <c r="S675" s="13"/>
      <c r="T675" s="13"/>
      <c r="U675" s="13"/>
      <c r="V675" s="13"/>
      <c r="W675" s="7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7"/>
      <c r="Q676" s="7"/>
      <c r="R676" s="7"/>
      <c r="S676" s="13"/>
      <c r="T676" s="13"/>
      <c r="U676" s="13"/>
      <c r="V676" s="13"/>
      <c r="W676" s="7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7"/>
      <c r="Q677" s="7"/>
      <c r="R677" s="7"/>
      <c r="S677" s="13"/>
      <c r="T677" s="13"/>
      <c r="U677" s="13"/>
      <c r="V677" s="13"/>
      <c r="W677" s="7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7"/>
      <c r="Q678" s="7"/>
      <c r="R678" s="7"/>
      <c r="S678" s="13"/>
      <c r="T678" s="13"/>
      <c r="U678" s="13"/>
      <c r="V678" s="13"/>
      <c r="W678" s="7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7"/>
      <c r="Q679" s="7"/>
      <c r="R679" s="7"/>
      <c r="S679" s="13"/>
      <c r="T679" s="13"/>
      <c r="U679" s="13"/>
      <c r="V679" s="13"/>
      <c r="W679" s="7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7"/>
      <c r="Q680" s="7"/>
      <c r="R680" s="7"/>
      <c r="S680" s="13"/>
      <c r="T680" s="13"/>
      <c r="U680" s="13"/>
      <c r="V680" s="13"/>
      <c r="W680" s="7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7"/>
      <c r="Q681" s="7"/>
      <c r="R681" s="7"/>
      <c r="S681" s="13"/>
      <c r="T681" s="13"/>
      <c r="U681" s="13"/>
      <c r="V681" s="13"/>
      <c r="W681" s="7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7"/>
      <c r="Q682" s="7"/>
      <c r="R682" s="7"/>
      <c r="S682" s="13"/>
      <c r="T682" s="13"/>
      <c r="U682" s="13"/>
      <c r="V682" s="13"/>
      <c r="W682" s="7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7"/>
      <c r="Q683" s="7"/>
      <c r="R683" s="7"/>
      <c r="S683" s="13"/>
      <c r="T683" s="13"/>
      <c r="U683" s="13"/>
      <c r="V683" s="13"/>
      <c r="W683" s="7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7"/>
      <c r="Q684" s="7"/>
      <c r="R684" s="7"/>
      <c r="S684" s="13"/>
      <c r="T684" s="13"/>
      <c r="U684" s="13"/>
      <c r="V684" s="13"/>
      <c r="W684" s="7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7"/>
      <c r="Q685" s="7"/>
      <c r="R685" s="7"/>
      <c r="S685" s="13"/>
      <c r="T685" s="13"/>
      <c r="U685" s="13"/>
      <c r="V685" s="13"/>
      <c r="W685" s="7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7"/>
      <c r="Q686" s="7"/>
      <c r="R686" s="7"/>
      <c r="S686" s="13"/>
      <c r="T686" s="13"/>
      <c r="U686" s="13"/>
      <c r="V686" s="13"/>
      <c r="W686" s="7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7"/>
      <c r="Q687" s="7"/>
      <c r="R687" s="7"/>
      <c r="S687" s="13"/>
      <c r="T687" s="13"/>
      <c r="U687" s="13"/>
      <c r="V687" s="13"/>
      <c r="W687" s="7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7"/>
      <c r="Q688" s="7"/>
      <c r="R688" s="7"/>
      <c r="S688" s="13"/>
      <c r="T688" s="13"/>
      <c r="U688" s="13"/>
      <c r="V688" s="13"/>
      <c r="W688" s="7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7"/>
      <c r="Q689" s="7"/>
      <c r="R689" s="7"/>
      <c r="S689" s="13"/>
      <c r="T689" s="13"/>
      <c r="U689" s="13"/>
      <c r="V689" s="13"/>
      <c r="W689" s="7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7"/>
      <c r="Q690" s="7"/>
      <c r="R690" s="7"/>
      <c r="S690" s="13"/>
      <c r="T690" s="13"/>
      <c r="U690" s="13"/>
      <c r="V690" s="13"/>
      <c r="W690" s="7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7"/>
      <c r="Q691" s="7"/>
      <c r="R691" s="7"/>
      <c r="S691" s="13"/>
      <c r="T691" s="13"/>
      <c r="U691" s="13"/>
      <c r="V691" s="13"/>
      <c r="W691" s="7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7"/>
      <c r="Q692" s="7"/>
      <c r="R692" s="7"/>
      <c r="S692" s="13"/>
      <c r="T692" s="13"/>
      <c r="U692" s="13"/>
      <c r="V692" s="13"/>
      <c r="W692" s="7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7"/>
      <c r="Q693" s="7"/>
      <c r="R693" s="7"/>
      <c r="S693" s="13"/>
      <c r="T693" s="13"/>
      <c r="U693" s="13"/>
      <c r="V693" s="13"/>
      <c r="W693" s="7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7"/>
      <c r="Q694" s="7"/>
      <c r="R694" s="7"/>
      <c r="S694" s="13"/>
      <c r="T694" s="13"/>
      <c r="U694" s="13"/>
      <c r="V694" s="13"/>
      <c r="W694" s="7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7"/>
      <c r="Q695" s="7"/>
      <c r="R695" s="7"/>
      <c r="S695" s="13"/>
      <c r="T695" s="13"/>
      <c r="U695" s="13"/>
      <c r="V695" s="13"/>
      <c r="W695" s="7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7"/>
      <c r="Q696" s="7"/>
      <c r="R696" s="7"/>
      <c r="S696" s="13"/>
      <c r="T696" s="13"/>
      <c r="U696" s="13"/>
      <c r="V696" s="13"/>
      <c r="W696" s="7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7"/>
      <c r="Q697" s="7"/>
      <c r="R697" s="7"/>
      <c r="S697" s="13"/>
      <c r="T697" s="13"/>
      <c r="U697" s="13"/>
      <c r="V697" s="13"/>
      <c r="W697" s="7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7"/>
      <c r="Q698" s="7"/>
      <c r="R698" s="7"/>
      <c r="S698" s="13"/>
      <c r="T698" s="13"/>
      <c r="U698" s="13"/>
      <c r="V698" s="13"/>
      <c r="W698" s="7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7"/>
      <c r="Q699" s="7"/>
      <c r="R699" s="7"/>
      <c r="S699" s="13"/>
      <c r="T699" s="13"/>
      <c r="U699" s="13"/>
      <c r="V699" s="13"/>
      <c r="W699" s="7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7"/>
      <c r="Q700" s="7"/>
      <c r="R700" s="7"/>
      <c r="S700" s="13"/>
      <c r="T700" s="13"/>
      <c r="U700" s="13"/>
      <c r="V700" s="13"/>
      <c r="W700" s="7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7"/>
      <c r="Q701" s="7"/>
      <c r="R701" s="7"/>
      <c r="S701" s="13"/>
      <c r="T701" s="13"/>
      <c r="U701" s="13"/>
      <c r="V701" s="13"/>
      <c r="W701" s="7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7"/>
      <c r="Q702" s="7"/>
      <c r="R702" s="7"/>
      <c r="S702" s="13"/>
      <c r="T702" s="13"/>
      <c r="U702" s="13"/>
      <c r="V702" s="13"/>
      <c r="W702" s="7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7"/>
      <c r="Q703" s="7"/>
      <c r="R703" s="7"/>
      <c r="S703" s="13"/>
      <c r="T703" s="13"/>
      <c r="U703" s="13"/>
      <c r="V703" s="13"/>
      <c r="W703" s="7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7"/>
      <c r="Q704" s="7"/>
      <c r="R704" s="7"/>
      <c r="S704" s="13"/>
      <c r="T704" s="13"/>
      <c r="U704" s="13"/>
      <c r="V704" s="13"/>
      <c r="W704" s="7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7"/>
      <c r="Q705" s="7"/>
      <c r="R705" s="7"/>
      <c r="S705" s="13"/>
      <c r="T705" s="13"/>
      <c r="U705" s="13"/>
      <c r="V705" s="13"/>
      <c r="W705" s="7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7"/>
      <c r="Q706" s="7"/>
      <c r="R706" s="7"/>
      <c r="S706" s="13"/>
      <c r="T706" s="13"/>
      <c r="U706" s="13"/>
      <c r="V706" s="13"/>
      <c r="W706" s="7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7"/>
      <c r="Q707" s="7"/>
      <c r="R707" s="7"/>
      <c r="S707" s="13"/>
      <c r="T707" s="13"/>
      <c r="U707" s="13"/>
      <c r="V707" s="13"/>
      <c r="W707" s="7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7"/>
      <c r="Q708" s="7"/>
      <c r="R708" s="7"/>
      <c r="S708" s="13"/>
      <c r="T708" s="13"/>
      <c r="U708" s="13"/>
      <c r="V708" s="13"/>
      <c r="W708" s="7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7"/>
      <c r="Q709" s="7"/>
      <c r="R709" s="7"/>
      <c r="S709" s="13"/>
      <c r="T709" s="13"/>
      <c r="U709" s="13"/>
      <c r="V709" s="13"/>
      <c r="W709" s="7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7"/>
      <c r="Q710" s="7"/>
      <c r="R710" s="7"/>
      <c r="S710" s="13"/>
      <c r="T710" s="13"/>
      <c r="U710" s="13"/>
      <c r="V710" s="13"/>
      <c r="W710" s="7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7"/>
      <c r="Q711" s="7"/>
      <c r="R711" s="7"/>
      <c r="S711" s="13"/>
      <c r="T711" s="13"/>
      <c r="U711" s="13"/>
      <c r="V711" s="13"/>
      <c r="W711" s="7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7"/>
      <c r="Q712" s="7"/>
      <c r="R712" s="7"/>
      <c r="S712" s="13"/>
      <c r="T712" s="13"/>
      <c r="U712" s="13"/>
      <c r="V712" s="13"/>
      <c r="W712" s="7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7"/>
      <c r="Q713" s="7"/>
      <c r="R713" s="7"/>
      <c r="S713" s="13"/>
      <c r="T713" s="13"/>
      <c r="U713" s="13"/>
      <c r="V713" s="13"/>
      <c r="W713" s="7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7"/>
      <c r="Q714" s="7"/>
      <c r="R714" s="7"/>
      <c r="S714" s="13"/>
      <c r="T714" s="13"/>
      <c r="U714" s="13"/>
      <c r="V714" s="13"/>
      <c r="W714" s="7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7"/>
      <c r="Q715" s="7"/>
      <c r="R715" s="7"/>
      <c r="S715" s="13"/>
      <c r="T715" s="13"/>
      <c r="U715" s="13"/>
      <c r="V715" s="13"/>
      <c r="W715" s="7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7"/>
      <c r="Q716" s="7"/>
      <c r="R716" s="7"/>
      <c r="S716" s="13"/>
      <c r="T716" s="13"/>
      <c r="U716" s="13"/>
      <c r="V716" s="13"/>
      <c r="W716" s="7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7"/>
      <c r="Q717" s="7"/>
      <c r="R717" s="7"/>
      <c r="S717" s="13"/>
      <c r="T717" s="13"/>
      <c r="U717" s="13"/>
      <c r="V717" s="13"/>
      <c r="W717" s="7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7"/>
      <c r="Q718" s="7"/>
      <c r="R718" s="7"/>
      <c r="S718" s="13"/>
      <c r="T718" s="13"/>
      <c r="U718" s="13"/>
      <c r="V718" s="13"/>
      <c r="W718" s="7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7"/>
      <c r="Q719" s="7"/>
      <c r="R719" s="7"/>
      <c r="S719" s="13"/>
      <c r="T719" s="13"/>
      <c r="U719" s="13"/>
      <c r="V719" s="13"/>
      <c r="W719" s="7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7"/>
      <c r="Q720" s="7"/>
      <c r="R720" s="7"/>
      <c r="S720" s="13"/>
      <c r="T720" s="13"/>
      <c r="U720" s="13"/>
      <c r="V720" s="13"/>
      <c r="W720" s="7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7"/>
      <c r="Q721" s="7"/>
      <c r="R721" s="7"/>
      <c r="S721" s="13"/>
      <c r="T721" s="13"/>
      <c r="U721" s="13"/>
      <c r="V721" s="13"/>
      <c r="W721" s="7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7"/>
      <c r="Q722" s="7"/>
      <c r="R722" s="7"/>
      <c r="S722" s="13"/>
      <c r="T722" s="13"/>
      <c r="U722" s="13"/>
      <c r="V722" s="13"/>
      <c r="W722" s="7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7"/>
      <c r="Q723" s="7"/>
      <c r="R723" s="7"/>
      <c r="S723" s="13"/>
      <c r="T723" s="13"/>
      <c r="U723" s="13"/>
      <c r="V723" s="13"/>
      <c r="W723" s="7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7"/>
      <c r="Q724" s="7"/>
      <c r="R724" s="7"/>
      <c r="S724" s="13"/>
      <c r="T724" s="13"/>
      <c r="U724" s="13"/>
      <c r="V724" s="13"/>
      <c r="W724" s="7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7"/>
      <c r="Q725" s="7"/>
      <c r="R725" s="7"/>
      <c r="S725" s="13"/>
      <c r="T725" s="13"/>
      <c r="U725" s="13"/>
      <c r="V725" s="13"/>
      <c r="W725" s="7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7"/>
      <c r="Q726" s="7"/>
      <c r="R726" s="7"/>
      <c r="S726" s="13"/>
      <c r="T726" s="13"/>
      <c r="U726" s="13"/>
      <c r="V726" s="13"/>
      <c r="W726" s="7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7"/>
      <c r="Q727" s="7"/>
      <c r="R727" s="7"/>
      <c r="S727" s="13"/>
      <c r="T727" s="13"/>
      <c r="U727" s="13"/>
      <c r="V727" s="13"/>
      <c r="W727" s="7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7"/>
      <c r="Q728" s="7"/>
      <c r="R728" s="7"/>
      <c r="S728" s="13"/>
      <c r="T728" s="13"/>
      <c r="U728" s="13"/>
      <c r="V728" s="13"/>
      <c r="W728" s="7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7"/>
      <c r="Q729" s="7"/>
      <c r="R729" s="7"/>
      <c r="S729" s="13"/>
      <c r="T729" s="13"/>
      <c r="U729" s="13"/>
      <c r="V729" s="13"/>
      <c r="W729" s="7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7"/>
      <c r="Q730" s="7"/>
      <c r="R730" s="7"/>
      <c r="S730" s="13"/>
      <c r="T730" s="13"/>
      <c r="U730" s="13"/>
      <c r="V730" s="13"/>
      <c r="W730" s="7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7"/>
      <c r="Q731" s="7"/>
      <c r="R731" s="7"/>
      <c r="S731" s="13"/>
      <c r="T731" s="13"/>
      <c r="U731" s="13"/>
      <c r="V731" s="13"/>
      <c r="W731" s="7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7"/>
      <c r="Q732" s="7"/>
      <c r="R732" s="7"/>
      <c r="S732" s="13"/>
      <c r="T732" s="13"/>
      <c r="U732" s="13"/>
      <c r="V732" s="13"/>
      <c r="W732" s="7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7"/>
      <c r="Q733" s="7"/>
      <c r="R733" s="7"/>
      <c r="S733" s="13"/>
      <c r="T733" s="13"/>
      <c r="U733" s="13"/>
      <c r="V733" s="13"/>
      <c r="W733" s="7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7"/>
      <c r="Q734" s="7"/>
      <c r="R734" s="7"/>
      <c r="S734" s="13"/>
      <c r="T734" s="13"/>
      <c r="U734" s="13"/>
      <c r="V734" s="13"/>
      <c r="W734" s="7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7"/>
      <c r="Q735" s="7"/>
      <c r="R735" s="7"/>
      <c r="S735" s="13"/>
      <c r="T735" s="13"/>
      <c r="U735" s="13"/>
      <c r="V735" s="13"/>
      <c r="W735" s="7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7"/>
      <c r="Q736" s="7"/>
      <c r="R736" s="7"/>
      <c r="S736" s="13"/>
      <c r="T736" s="13"/>
      <c r="U736" s="13"/>
      <c r="V736" s="13"/>
      <c r="W736" s="7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7"/>
      <c r="Q737" s="7"/>
      <c r="R737" s="7"/>
      <c r="S737" s="13"/>
      <c r="T737" s="13"/>
      <c r="U737" s="13"/>
      <c r="V737" s="13"/>
      <c r="W737" s="7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7"/>
      <c r="Q738" s="7"/>
      <c r="R738" s="7"/>
      <c r="S738" s="13"/>
      <c r="T738" s="13"/>
      <c r="U738" s="13"/>
      <c r="V738" s="13"/>
      <c r="W738" s="7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7"/>
      <c r="Q739" s="7"/>
      <c r="R739" s="7"/>
      <c r="S739" s="13"/>
      <c r="T739" s="13"/>
      <c r="U739" s="13"/>
      <c r="V739" s="13"/>
      <c r="W739" s="7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7"/>
      <c r="Q740" s="7"/>
      <c r="R740" s="7"/>
      <c r="S740" s="13"/>
      <c r="T740" s="13"/>
      <c r="U740" s="13"/>
      <c r="V740" s="13"/>
      <c r="W740" s="7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7"/>
      <c r="Q741" s="7"/>
      <c r="R741" s="7"/>
      <c r="S741" s="13"/>
      <c r="T741" s="13"/>
      <c r="U741" s="13"/>
      <c r="V741" s="13"/>
      <c r="W741" s="7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7"/>
      <c r="Q742" s="7"/>
      <c r="R742" s="7"/>
      <c r="S742" s="13"/>
      <c r="T742" s="13"/>
      <c r="U742" s="13"/>
      <c r="V742" s="13"/>
      <c r="W742" s="7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7"/>
      <c r="Q743" s="7"/>
      <c r="R743" s="7"/>
      <c r="S743" s="13"/>
      <c r="T743" s="13"/>
      <c r="U743" s="13"/>
      <c r="V743" s="13"/>
      <c r="W743" s="7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7"/>
      <c r="Q744" s="7"/>
      <c r="R744" s="7"/>
      <c r="S744" s="13"/>
      <c r="T744" s="13"/>
      <c r="U744" s="13"/>
      <c r="V744" s="13"/>
      <c r="W744" s="7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7"/>
      <c r="Q745" s="7"/>
      <c r="R745" s="7"/>
      <c r="S745" s="13"/>
      <c r="T745" s="13"/>
      <c r="U745" s="13"/>
      <c r="V745" s="13"/>
      <c r="W745" s="7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7"/>
      <c r="Q746" s="7"/>
      <c r="R746" s="7"/>
      <c r="S746" s="13"/>
      <c r="T746" s="13"/>
      <c r="U746" s="13"/>
      <c r="V746" s="13"/>
      <c r="W746" s="7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7"/>
      <c r="Q747" s="7"/>
      <c r="R747" s="7"/>
      <c r="S747" s="13"/>
      <c r="T747" s="13"/>
      <c r="U747" s="13"/>
      <c r="V747" s="13"/>
      <c r="W747" s="7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7"/>
      <c r="Q748" s="7"/>
      <c r="R748" s="7"/>
      <c r="S748" s="13"/>
      <c r="T748" s="13"/>
      <c r="U748" s="13"/>
      <c r="V748" s="13"/>
      <c r="W748" s="7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7"/>
      <c r="Q749" s="7"/>
      <c r="R749" s="7"/>
      <c r="S749" s="13"/>
      <c r="T749" s="13"/>
      <c r="U749" s="13"/>
      <c r="V749" s="13"/>
      <c r="W749" s="7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7"/>
      <c r="Q750" s="7"/>
      <c r="R750" s="7"/>
      <c r="S750" s="13"/>
      <c r="T750" s="13"/>
      <c r="U750" s="13"/>
      <c r="V750" s="13"/>
      <c r="W750" s="7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7"/>
      <c r="Q751" s="7"/>
      <c r="R751" s="7"/>
      <c r="S751" s="13"/>
      <c r="T751" s="13"/>
      <c r="U751" s="13"/>
      <c r="V751" s="13"/>
      <c r="W751" s="7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7"/>
      <c r="Q752" s="7"/>
      <c r="R752" s="7"/>
      <c r="S752" s="13"/>
      <c r="T752" s="13"/>
      <c r="U752" s="13"/>
      <c r="V752" s="13"/>
      <c r="W752" s="7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7"/>
      <c r="Q753" s="7"/>
      <c r="R753" s="7"/>
      <c r="S753" s="13"/>
      <c r="T753" s="13"/>
      <c r="U753" s="13"/>
      <c r="V753" s="13"/>
      <c r="W753" s="7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7"/>
      <c r="Q754" s="7"/>
      <c r="R754" s="7"/>
      <c r="S754" s="13"/>
      <c r="T754" s="13"/>
      <c r="U754" s="13"/>
      <c r="V754" s="13"/>
      <c r="W754" s="7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7"/>
      <c r="Q755" s="7"/>
      <c r="R755" s="7"/>
      <c r="S755" s="13"/>
      <c r="T755" s="13"/>
      <c r="U755" s="13"/>
      <c r="V755" s="13"/>
      <c r="W755" s="7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7"/>
      <c r="Q756" s="7"/>
      <c r="R756" s="7"/>
      <c r="S756" s="13"/>
      <c r="T756" s="13"/>
      <c r="U756" s="13"/>
      <c r="V756" s="13"/>
      <c r="W756" s="7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7"/>
      <c r="Q757" s="7"/>
      <c r="R757" s="7"/>
      <c r="S757" s="13"/>
      <c r="T757" s="13"/>
      <c r="U757" s="13"/>
      <c r="V757" s="13"/>
      <c r="W757" s="7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7"/>
      <c r="Q758" s="7"/>
      <c r="R758" s="7"/>
      <c r="S758" s="13"/>
      <c r="T758" s="13"/>
      <c r="U758" s="13"/>
      <c r="V758" s="13"/>
      <c r="W758" s="7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7"/>
      <c r="Q759" s="7"/>
      <c r="R759" s="7"/>
      <c r="S759" s="13"/>
      <c r="T759" s="13"/>
      <c r="U759" s="13"/>
      <c r="V759" s="13"/>
      <c r="W759" s="7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7"/>
      <c r="Q760" s="7"/>
      <c r="R760" s="7"/>
      <c r="S760" s="13"/>
      <c r="T760" s="13"/>
      <c r="U760" s="13"/>
      <c r="V760" s="13"/>
      <c r="W760" s="7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7"/>
      <c r="Q761" s="7"/>
      <c r="R761" s="7"/>
      <c r="S761" s="13"/>
      <c r="T761" s="13"/>
      <c r="U761" s="13"/>
      <c r="V761" s="13"/>
      <c r="W761" s="7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7"/>
      <c r="Q762" s="7"/>
      <c r="R762" s="7"/>
      <c r="S762" s="13"/>
      <c r="T762" s="13"/>
      <c r="U762" s="13"/>
      <c r="V762" s="13"/>
      <c r="W762" s="7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7"/>
      <c r="Q763" s="7"/>
      <c r="R763" s="7"/>
      <c r="S763" s="13"/>
      <c r="T763" s="13"/>
      <c r="U763" s="13"/>
      <c r="V763" s="13"/>
      <c r="W763" s="7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7"/>
      <c r="Q764" s="7"/>
      <c r="R764" s="7"/>
      <c r="S764" s="13"/>
      <c r="T764" s="13"/>
      <c r="U764" s="13"/>
      <c r="V764" s="13"/>
      <c r="W764" s="7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7"/>
      <c r="Q765" s="7"/>
      <c r="R765" s="7"/>
      <c r="S765" s="13"/>
      <c r="T765" s="13"/>
      <c r="U765" s="13"/>
      <c r="V765" s="13"/>
      <c r="W765" s="7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7"/>
      <c r="Q766" s="7"/>
      <c r="R766" s="7"/>
      <c r="S766" s="13"/>
      <c r="T766" s="13"/>
      <c r="U766" s="13"/>
      <c r="V766" s="13"/>
      <c r="W766" s="7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7"/>
      <c r="Q767" s="7"/>
      <c r="R767" s="7"/>
      <c r="S767" s="13"/>
      <c r="T767" s="13"/>
      <c r="U767" s="13"/>
      <c r="V767" s="13"/>
      <c r="W767" s="7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7"/>
      <c r="Q768" s="7"/>
      <c r="R768" s="7"/>
      <c r="S768" s="13"/>
      <c r="T768" s="13"/>
      <c r="U768" s="13"/>
      <c r="V768" s="13"/>
      <c r="W768" s="7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7"/>
      <c r="Q769" s="7"/>
      <c r="R769" s="7"/>
      <c r="S769" s="13"/>
      <c r="T769" s="13"/>
      <c r="U769" s="13"/>
      <c r="V769" s="13"/>
      <c r="W769" s="7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7"/>
      <c r="Q770" s="7"/>
      <c r="R770" s="7"/>
      <c r="S770" s="13"/>
      <c r="T770" s="13"/>
      <c r="U770" s="13"/>
      <c r="V770" s="13"/>
      <c r="W770" s="7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7"/>
      <c r="Q771" s="7"/>
      <c r="R771" s="7"/>
      <c r="S771" s="13"/>
      <c r="T771" s="13"/>
      <c r="U771" s="13"/>
      <c r="V771" s="13"/>
      <c r="W771" s="7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7"/>
      <c r="Q772" s="7"/>
      <c r="R772" s="7"/>
      <c r="S772" s="13"/>
      <c r="T772" s="13"/>
      <c r="U772" s="13"/>
      <c r="V772" s="13"/>
      <c r="W772" s="7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7"/>
      <c r="Q773" s="7"/>
      <c r="R773" s="7"/>
      <c r="S773" s="13"/>
      <c r="T773" s="13"/>
      <c r="U773" s="13"/>
      <c r="V773" s="13"/>
      <c r="W773" s="7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7"/>
      <c r="Q774" s="7"/>
      <c r="R774" s="7"/>
      <c r="S774" s="13"/>
      <c r="T774" s="13"/>
      <c r="U774" s="13"/>
      <c r="V774" s="13"/>
      <c r="W774" s="7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7"/>
      <c r="Q775" s="7"/>
      <c r="R775" s="7"/>
      <c r="S775" s="13"/>
      <c r="T775" s="13"/>
      <c r="U775" s="13"/>
      <c r="V775" s="13"/>
      <c r="W775" s="7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7"/>
      <c r="Q776" s="7"/>
      <c r="R776" s="7"/>
      <c r="S776" s="13"/>
      <c r="T776" s="13"/>
      <c r="U776" s="13"/>
      <c r="V776" s="13"/>
      <c r="W776" s="7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7"/>
      <c r="Q777" s="7"/>
      <c r="R777" s="7"/>
      <c r="S777" s="13"/>
      <c r="T777" s="13"/>
      <c r="U777" s="13"/>
      <c r="V777" s="13"/>
      <c r="W777" s="7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7"/>
      <c r="Q778" s="7"/>
      <c r="R778" s="7"/>
      <c r="S778" s="13"/>
      <c r="T778" s="13"/>
      <c r="U778" s="13"/>
      <c r="V778" s="13"/>
      <c r="W778" s="7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7"/>
      <c r="Q779" s="7"/>
      <c r="R779" s="7"/>
      <c r="S779" s="13"/>
      <c r="T779" s="13"/>
      <c r="U779" s="13"/>
      <c r="V779" s="13"/>
      <c r="W779" s="7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7"/>
      <c r="Q780" s="7"/>
      <c r="R780" s="7"/>
      <c r="S780" s="13"/>
      <c r="T780" s="13"/>
      <c r="U780" s="13"/>
      <c r="V780" s="13"/>
      <c r="W780" s="7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7"/>
      <c r="Q781" s="7"/>
      <c r="R781" s="7"/>
      <c r="S781" s="13"/>
      <c r="T781" s="13"/>
      <c r="U781" s="13"/>
      <c r="V781" s="13"/>
      <c r="W781" s="7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7"/>
      <c r="Q782" s="7"/>
      <c r="R782" s="7"/>
      <c r="S782" s="13"/>
      <c r="T782" s="13"/>
      <c r="U782" s="13"/>
      <c r="V782" s="13"/>
      <c r="W782" s="7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7"/>
      <c r="Q783" s="7"/>
      <c r="R783" s="7"/>
      <c r="S783" s="13"/>
      <c r="T783" s="13"/>
      <c r="U783" s="13"/>
      <c r="V783" s="13"/>
      <c r="W783" s="7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7"/>
      <c r="Q784" s="7"/>
      <c r="R784" s="7"/>
      <c r="S784" s="13"/>
      <c r="T784" s="13"/>
      <c r="U784" s="13"/>
      <c r="V784" s="13"/>
      <c r="W784" s="7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7"/>
      <c r="Q785" s="7"/>
      <c r="R785" s="7"/>
      <c r="S785" s="13"/>
      <c r="T785" s="13"/>
      <c r="U785" s="13"/>
      <c r="V785" s="13"/>
      <c r="W785" s="7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7"/>
      <c r="Q786" s="7"/>
      <c r="R786" s="7"/>
      <c r="S786" s="13"/>
      <c r="T786" s="13"/>
      <c r="U786" s="13"/>
      <c r="V786" s="13"/>
      <c r="W786" s="7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7"/>
      <c r="Q787" s="7"/>
      <c r="R787" s="7"/>
      <c r="S787" s="13"/>
      <c r="T787" s="13"/>
      <c r="U787" s="13"/>
      <c r="V787" s="13"/>
      <c r="W787" s="7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7"/>
      <c r="Q788" s="7"/>
      <c r="R788" s="7"/>
      <c r="S788" s="13"/>
      <c r="T788" s="13"/>
      <c r="U788" s="13"/>
      <c r="V788" s="13"/>
      <c r="W788" s="7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7"/>
      <c r="Q789" s="7"/>
      <c r="R789" s="7"/>
      <c r="S789" s="13"/>
      <c r="T789" s="13"/>
      <c r="U789" s="13"/>
      <c r="V789" s="13"/>
      <c r="W789" s="7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7"/>
      <c r="Q790" s="7"/>
      <c r="R790" s="7"/>
      <c r="S790" s="13"/>
      <c r="T790" s="13"/>
      <c r="U790" s="13"/>
      <c r="V790" s="13"/>
      <c r="W790" s="7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7"/>
      <c r="Q791" s="7"/>
      <c r="R791" s="7"/>
      <c r="S791" s="13"/>
      <c r="T791" s="13"/>
      <c r="U791" s="13"/>
      <c r="V791" s="13"/>
      <c r="W791" s="7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7"/>
      <c r="Q792" s="7"/>
      <c r="R792" s="7"/>
      <c r="S792" s="13"/>
      <c r="T792" s="13"/>
      <c r="U792" s="13"/>
      <c r="V792" s="13"/>
      <c r="W792" s="7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7"/>
      <c r="Q793" s="7"/>
      <c r="R793" s="7"/>
      <c r="S793" s="13"/>
      <c r="T793" s="13"/>
      <c r="U793" s="13"/>
      <c r="V793" s="13"/>
      <c r="W793" s="7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7"/>
      <c r="Q794" s="7"/>
      <c r="R794" s="7"/>
      <c r="S794" s="13"/>
      <c r="T794" s="13"/>
      <c r="U794" s="13"/>
      <c r="V794" s="13"/>
      <c r="W794" s="7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7"/>
      <c r="Q795" s="7"/>
      <c r="R795" s="7"/>
      <c r="S795" s="13"/>
      <c r="T795" s="13"/>
      <c r="U795" s="13"/>
      <c r="V795" s="13"/>
      <c r="W795" s="7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7"/>
      <c r="Q796" s="7"/>
      <c r="R796" s="7"/>
      <c r="S796" s="13"/>
      <c r="T796" s="13"/>
      <c r="U796" s="13"/>
      <c r="V796" s="13"/>
      <c r="W796" s="7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7"/>
      <c r="Q797" s="7"/>
      <c r="R797" s="7"/>
      <c r="S797" s="13"/>
      <c r="T797" s="13"/>
      <c r="U797" s="13"/>
      <c r="V797" s="13"/>
      <c r="W797" s="7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7"/>
      <c r="Q798" s="7"/>
      <c r="R798" s="7"/>
      <c r="S798" s="13"/>
      <c r="T798" s="13"/>
      <c r="U798" s="13"/>
      <c r="V798" s="13"/>
      <c r="W798" s="7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7"/>
      <c r="Q799" s="7"/>
      <c r="R799" s="7"/>
      <c r="S799" s="13"/>
      <c r="T799" s="13"/>
      <c r="U799" s="13"/>
      <c r="V799" s="13"/>
      <c r="W799" s="7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7"/>
      <c r="Q800" s="7"/>
      <c r="R800" s="7"/>
      <c r="S800" s="13"/>
      <c r="T800" s="13"/>
      <c r="U800" s="13"/>
      <c r="V800" s="13"/>
      <c r="W800" s="7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7"/>
      <c r="Q801" s="7"/>
      <c r="R801" s="7"/>
      <c r="S801" s="13"/>
      <c r="T801" s="13"/>
      <c r="U801" s="13"/>
      <c r="V801" s="13"/>
      <c r="W801" s="7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7"/>
      <c r="Q802" s="7"/>
      <c r="R802" s="7"/>
      <c r="S802" s="13"/>
      <c r="T802" s="13"/>
      <c r="U802" s="13"/>
      <c r="V802" s="13"/>
      <c r="W802" s="7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7"/>
      <c r="Q803" s="7"/>
      <c r="R803" s="7"/>
      <c r="S803" s="13"/>
      <c r="T803" s="13"/>
      <c r="U803" s="13"/>
      <c r="V803" s="13"/>
      <c r="W803" s="7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7"/>
      <c r="Q804" s="7"/>
      <c r="R804" s="7"/>
      <c r="S804" s="13"/>
      <c r="T804" s="13"/>
      <c r="U804" s="13"/>
      <c r="V804" s="13"/>
      <c r="W804" s="7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7"/>
      <c r="Q805" s="7"/>
      <c r="R805" s="7"/>
      <c r="S805" s="13"/>
      <c r="T805" s="13"/>
      <c r="U805" s="13"/>
      <c r="V805" s="13"/>
      <c r="W805" s="7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7"/>
      <c r="Q806" s="7"/>
      <c r="R806" s="7"/>
      <c r="S806" s="13"/>
      <c r="T806" s="13"/>
      <c r="U806" s="13"/>
      <c r="V806" s="13"/>
      <c r="W806" s="7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7"/>
      <c r="Q807" s="7"/>
      <c r="R807" s="7"/>
      <c r="S807" s="13"/>
      <c r="T807" s="13"/>
      <c r="U807" s="13"/>
      <c r="V807" s="13"/>
      <c r="W807" s="7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7"/>
      <c r="Q808" s="7"/>
      <c r="R808" s="7"/>
      <c r="S808" s="13"/>
      <c r="T808" s="13"/>
      <c r="U808" s="13"/>
      <c r="V808" s="13"/>
      <c r="W808" s="7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7"/>
      <c r="Q809" s="7"/>
      <c r="R809" s="7"/>
      <c r="S809" s="13"/>
      <c r="T809" s="13"/>
      <c r="U809" s="13"/>
      <c r="V809" s="13"/>
      <c r="W809" s="7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7"/>
      <c r="Q810" s="7"/>
      <c r="R810" s="7"/>
      <c r="S810" s="13"/>
      <c r="T810" s="13"/>
      <c r="U810" s="13"/>
      <c r="V810" s="13"/>
      <c r="W810" s="7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7"/>
      <c r="Q811" s="7"/>
      <c r="R811" s="7"/>
      <c r="S811" s="13"/>
      <c r="T811" s="13"/>
      <c r="U811" s="13"/>
      <c r="V811" s="13"/>
      <c r="W811" s="7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7"/>
      <c r="Q812" s="7"/>
      <c r="R812" s="7"/>
      <c r="S812" s="13"/>
      <c r="T812" s="13"/>
      <c r="U812" s="13"/>
      <c r="V812" s="13"/>
      <c r="W812" s="7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7"/>
      <c r="Q813" s="7"/>
      <c r="R813" s="7"/>
      <c r="S813" s="13"/>
      <c r="T813" s="13"/>
      <c r="U813" s="13"/>
      <c r="V813" s="13"/>
      <c r="W813" s="7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7"/>
      <c r="Q814" s="7"/>
      <c r="R814" s="7"/>
      <c r="S814" s="13"/>
      <c r="T814" s="13"/>
      <c r="U814" s="13"/>
      <c r="V814" s="13"/>
      <c r="W814" s="7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7"/>
      <c r="Q815" s="7"/>
      <c r="R815" s="7"/>
      <c r="S815" s="13"/>
      <c r="T815" s="13"/>
      <c r="U815" s="13"/>
      <c r="V815" s="13"/>
      <c r="W815" s="7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7"/>
      <c r="Q816" s="7"/>
      <c r="R816" s="7"/>
      <c r="S816" s="13"/>
      <c r="T816" s="13"/>
      <c r="U816" s="13"/>
      <c r="V816" s="13"/>
      <c r="W816" s="7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7"/>
      <c r="Q817" s="7"/>
      <c r="R817" s="7"/>
      <c r="S817" s="13"/>
      <c r="T817" s="13"/>
      <c r="U817" s="13"/>
      <c r="V817" s="13"/>
      <c r="W817" s="7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7"/>
      <c r="Q818" s="7"/>
      <c r="R818" s="7"/>
      <c r="S818" s="13"/>
      <c r="T818" s="13"/>
      <c r="U818" s="13"/>
      <c r="V818" s="13"/>
      <c r="W818" s="7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7"/>
      <c r="Q819" s="7"/>
      <c r="R819" s="7"/>
      <c r="S819" s="13"/>
      <c r="T819" s="13"/>
      <c r="U819" s="13"/>
      <c r="V819" s="13"/>
      <c r="W819" s="7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7"/>
      <c r="Q820" s="7"/>
      <c r="R820" s="7"/>
      <c r="S820" s="13"/>
      <c r="T820" s="13"/>
      <c r="U820" s="13"/>
      <c r="V820" s="13"/>
      <c r="W820" s="7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7"/>
      <c r="Q821" s="7"/>
      <c r="R821" s="7"/>
      <c r="S821" s="13"/>
      <c r="T821" s="13"/>
      <c r="U821" s="13"/>
      <c r="V821" s="13"/>
      <c r="W821" s="7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7"/>
      <c r="Q822" s="7"/>
      <c r="R822" s="7"/>
      <c r="S822" s="13"/>
      <c r="T822" s="13"/>
      <c r="U822" s="13"/>
      <c r="V822" s="13"/>
      <c r="W822" s="7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7"/>
      <c r="Q823" s="7"/>
      <c r="R823" s="7"/>
      <c r="S823" s="13"/>
      <c r="T823" s="13"/>
      <c r="U823" s="13"/>
      <c r="V823" s="13"/>
      <c r="W823" s="7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7"/>
      <c r="Q824" s="7"/>
      <c r="R824" s="7"/>
      <c r="S824" s="13"/>
      <c r="T824" s="13"/>
      <c r="U824" s="13"/>
      <c r="V824" s="13"/>
      <c r="W824" s="7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7"/>
      <c r="Q825" s="7"/>
      <c r="R825" s="7"/>
      <c r="S825" s="13"/>
      <c r="T825" s="13"/>
      <c r="U825" s="13"/>
      <c r="V825" s="13"/>
      <c r="W825" s="7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7"/>
      <c r="Q826" s="7"/>
      <c r="R826" s="7"/>
      <c r="S826" s="13"/>
      <c r="T826" s="13"/>
      <c r="U826" s="13"/>
      <c r="V826" s="13"/>
      <c r="W826" s="7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7"/>
      <c r="Q827" s="7"/>
      <c r="R827" s="7"/>
      <c r="S827" s="13"/>
      <c r="T827" s="13"/>
      <c r="U827" s="13"/>
      <c r="V827" s="13"/>
      <c r="W827" s="7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7"/>
      <c r="Q828" s="7"/>
      <c r="R828" s="7"/>
      <c r="S828" s="13"/>
      <c r="T828" s="13"/>
      <c r="U828" s="13"/>
      <c r="V828" s="13"/>
      <c r="W828" s="7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7"/>
      <c r="Q829" s="7"/>
      <c r="R829" s="7"/>
      <c r="S829" s="13"/>
      <c r="T829" s="13"/>
      <c r="U829" s="13"/>
      <c r="V829" s="13"/>
      <c r="W829" s="7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7"/>
      <c r="Q830" s="7"/>
      <c r="R830" s="7"/>
      <c r="S830" s="13"/>
      <c r="T830" s="13"/>
      <c r="U830" s="13"/>
      <c r="V830" s="13"/>
      <c r="W830" s="7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7"/>
      <c r="Q831" s="7"/>
      <c r="R831" s="7"/>
      <c r="S831" s="13"/>
      <c r="T831" s="13"/>
      <c r="U831" s="13"/>
      <c r="V831" s="13"/>
      <c r="W831" s="7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7"/>
      <c r="Q832" s="7"/>
      <c r="R832" s="7"/>
      <c r="S832" s="13"/>
      <c r="T832" s="13"/>
      <c r="U832" s="13"/>
      <c r="V832" s="13"/>
      <c r="W832" s="7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7"/>
      <c r="Q833" s="7"/>
      <c r="R833" s="7"/>
      <c r="S833" s="13"/>
      <c r="T833" s="13"/>
      <c r="U833" s="13"/>
      <c r="V833" s="13"/>
      <c r="W833" s="7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7"/>
      <c r="Q834" s="7"/>
      <c r="R834" s="7"/>
      <c r="S834" s="13"/>
      <c r="T834" s="13"/>
      <c r="U834" s="13"/>
      <c r="V834" s="13"/>
      <c r="W834" s="7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7"/>
      <c r="Q835" s="7"/>
      <c r="R835" s="7"/>
      <c r="S835" s="13"/>
      <c r="T835" s="13"/>
      <c r="U835" s="13"/>
      <c r="V835" s="13"/>
      <c r="W835" s="7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7"/>
      <c r="Q836" s="7"/>
      <c r="R836" s="7"/>
      <c r="S836" s="13"/>
      <c r="T836" s="13"/>
      <c r="U836" s="13"/>
      <c r="V836" s="13"/>
      <c r="W836" s="7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7"/>
      <c r="Q837" s="7"/>
      <c r="R837" s="7"/>
      <c r="S837" s="13"/>
      <c r="T837" s="13"/>
      <c r="U837" s="13"/>
      <c r="V837" s="13"/>
      <c r="W837" s="7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7"/>
      <c r="Q838" s="7"/>
      <c r="R838" s="7"/>
      <c r="S838" s="13"/>
      <c r="T838" s="13"/>
      <c r="U838" s="13"/>
      <c r="V838" s="13"/>
      <c r="W838" s="7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7"/>
      <c r="Q839" s="7"/>
      <c r="R839" s="7"/>
      <c r="S839" s="13"/>
      <c r="T839" s="13"/>
      <c r="U839" s="13"/>
      <c r="V839" s="13"/>
      <c r="W839" s="7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7"/>
      <c r="Q840" s="7"/>
      <c r="R840" s="7"/>
      <c r="S840" s="13"/>
      <c r="T840" s="13"/>
      <c r="U840" s="13"/>
      <c r="V840" s="13"/>
      <c r="W840" s="7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7"/>
      <c r="Q841" s="7"/>
      <c r="R841" s="7"/>
      <c r="S841" s="13"/>
      <c r="T841" s="13"/>
      <c r="U841" s="13"/>
      <c r="V841" s="13"/>
      <c r="W841" s="7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7"/>
      <c r="Q842" s="7"/>
      <c r="R842" s="7"/>
      <c r="S842" s="13"/>
      <c r="T842" s="13"/>
      <c r="U842" s="13"/>
      <c r="V842" s="13"/>
      <c r="W842" s="7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7"/>
      <c r="Q843" s="7"/>
      <c r="R843" s="7"/>
      <c r="S843" s="13"/>
      <c r="T843" s="13"/>
      <c r="U843" s="13"/>
      <c r="V843" s="13"/>
      <c r="W843" s="7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7"/>
      <c r="Q844" s="7"/>
      <c r="R844" s="7"/>
      <c r="S844" s="13"/>
      <c r="T844" s="13"/>
      <c r="U844" s="13"/>
      <c r="V844" s="13"/>
      <c r="W844" s="7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7"/>
      <c r="Q845" s="7"/>
      <c r="R845" s="7"/>
      <c r="S845" s="13"/>
      <c r="T845" s="13"/>
      <c r="U845" s="13"/>
      <c r="V845" s="13"/>
      <c r="W845" s="7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7"/>
      <c r="Q846" s="7"/>
      <c r="R846" s="7"/>
      <c r="S846" s="13"/>
      <c r="T846" s="13"/>
      <c r="U846" s="13"/>
      <c r="V846" s="13"/>
      <c r="W846" s="7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7"/>
      <c r="Q847" s="7"/>
      <c r="R847" s="7"/>
      <c r="S847" s="13"/>
      <c r="T847" s="13"/>
      <c r="U847" s="13"/>
      <c r="V847" s="13"/>
      <c r="W847" s="7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7"/>
      <c r="Q848" s="7"/>
      <c r="R848" s="7"/>
      <c r="S848" s="13"/>
      <c r="T848" s="13"/>
      <c r="U848" s="13"/>
      <c r="V848" s="13"/>
      <c r="W848" s="7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7"/>
      <c r="Q849" s="7"/>
      <c r="R849" s="7"/>
      <c r="S849" s="13"/>
      <c r="T849" s="13"/>
      <c r="U849" s="13"/>
      <c r="V849" s="13"/>
      <c r="W849" s="7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7"/>
      <c r="Q850" s="7"/>
      <c r="R850" s="7"/>
      <c r="S850" s="13"/>
      <c r="T850" s="13"/>
      <c r="U850" s="13"/>
      <c r="V850" s="13"/>
      <c r="W850" s="7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7"/>
      <c r="Q851" s="7"/>
      <c r="R851" s="7"/>
      <c r="S851" s="13"/>
      <c r="T851" s="13"/>
      <c r="U851" s="13"/>
      <c r="V851" s="13"/>
      <c r="W851" s="7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7"/>
      <c r="Q852" s="7"/>
      <c r="R852" s="7"/>
      <c r="S852" s="13"/>
      <c r="T852" s="13"/>
      <c r="U852" s="13"/>
      <c r="V852" s="13"/>
      <c r="W852" s="7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7"/>
      <c r="Q853" s="7"/>
      <c r="R853" s="7"/>
      <c r="S853" s="13"/>
      <c r="T853" s="13"/>
      <c r="U853" s="13"/>
      <c r="V853" s="13"/>
      <c r="W853" s="7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7"/>
      <c r="Q854" s="7"/>
      <c r="R854" s="7"/>
      <c r="S854" s="13"/>
      <c r="T854" s="13"/>
      <c r="U854" s="13"/>
      <c r="V854" s="13"/>
      <c r="W854" s="7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7"/>
      <c r="Q855" s="7"/>
      <c r="R855" s="7"/>
      <c r="S855" s="13"/>
      <c r="T855" s="13"/>
      <c r="U855" s="13"/>
      <c r="V855" s="13"/>
      <c r="W855" s="7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7"/>
      <c r="Q856" s="7"/>
      <c r="R856" s="7"/>
      <c r="S856" s="13"/>
      <c r="T856" s="13"/>
      <c r="U856" s="13"/>
      <c r="V856" s="13"/>
      <c r="W856" s="7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7"/>
      <c r="Q857" s="7"/>
      <c r="R857" s="7"/>
      <c r="S857" s="13"/>
      <c r="T857" s="13"/>
      <c r="U857" s="13"/>
      <c r="V857" s="13"/>
      <c r="W857" s="7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7"/>
      <c r="Q858" s="7"/>
      <c r="R858" s="7"/>
      <c r="S858" s="13"/>
      <c r="T858" s="13"/>
      <c r="U858" s="13"/>
      <c r="V858" s="13"/>
      <c r="W858" s="7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7"/>
      <c r="Q859" s="7"/>
      <c r="R859" s="7"/>
      <c r="S859" s="13"/>
      <c r="T859" s="13"/>
      <c r="U859" s="13"/>
      <c r="V859" s="13"/>
      <c r="W859" s="7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7"/>
      <c r="Q860" s="7"/>
      <c r="R860" s="7"/>
      <c r="S860" s="13"/>
      <c r="T860" s="13"/>
      <c r="U860" s="13"/>
      <c r="V860" s="13"/>
      <c r="W860" s="7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7"/>
      <c r="Q861" s="7"/>
      <c r="R861" s="7"/>
      <c r="S861" s="13"/>
      <c r="T861" s="13"/>
      <c r="U861" s="13"/>
      <c r="V861" s="13"/>
      <c r="W861" s="7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7"/>
      <c r="Q862" s="7"/>
      <c r="R862" s="7"/>
      <c r="S862" s="13"/>
      <c r="T862" s="13"/>
      <c r="U862" s="13"/>
      <c r="V862" s="13"/>
      <c r="W862" s="7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7"/>
      <c r="Q863" s="7"/>
      <c r="R863" s="7"/>
      <c r="S863" s="13"/>
      <c r="T863" s="13"/>
      <c r="U863" s="13"/>
      <c r="V863" s="13"/>
      <c r="W863" s="7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7"/>
      <c r="Q864" s="7"/>
      <c r="R864" s="7"/>
      <c r="S864" s="13"/>
      <c r="T864" s="13"/>
      <c r="U864" s="13"/>
      <c r="V864" s="13"/>
      <c r="W864" s="7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7"/>
      <c r="Q865" s="7"/>
      <c r="R865" s="7"/>
      <c r="S865" s="13"/>
      <c r="T865" s="13"/>
      <c r="U865" s="13"/>
      <c r="V865" s="13"/>
      <c r="W865" s="7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7"/>
      <c r="Q866" s="7"/>
      <c r="R866" s="7"/>
      <c r="S866" s="13"/>
      <c r="T866" s="13"/>
      <c r="U866" s="13"/>
      <c r="V866" s="13"/>
      <c r="W866" s="7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7"/>
      <c r="Q867" s="7"/>
      <c r="R867" s="7"/>
      <c r="S867" s="13"/>
      <c r="T867" s="13"/>
      <c r="U867" s="13"/>
      <c r="V867" s="13"/>
      <c r="W867" s="7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7"/>
      <c r="Q868" s="7"/>
      <c r="R868" s="7"/>
      <c r="S868" s="13"/>
      <c r="T868" s="13"/>
      <c r="U868" s="13"/>
      <c r="V868" s="13"/>
      <c r="W868" s="7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7"/>
      <c r="Q869" s="7"/>
      <c r="R869" s="7"/>
      <c r="S869" s="13"/>
      <c r="T869" s="13"/>
      <c r="U869" s="13"/>
      <c r="V869" s="13"/>
      <c r="W869" s="7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7"/>
      <c r="Q870" s="7"/>
      <c r="R870" s="7"/>
      <c r="S870" s="13"/>
      <c r="T870" s="13"/>
      <c r="U870" s="13"/>
      <c r="V870" s="13"/>
      <c r="W870" s="7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7"/>
      <c r="Q871" s="7"/>
      <c r="R871" s="7"/>
      <c r="S871" s="13"/>
      <c r="T871" s="13"/>
      <c r="U871" s="13"/>
      <c r="V871" s="13"/>
      <c r="W871" s="7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7"/>
      <c r="Q872" s="7"/>
      <c r="R872" s="7"/>
      <c r="S872" s="13"/>
      <c r="T872" s="13"/>
      <c r="U872" s="13"/>
      <c r="V872" s="13"/>
      <c r="W872" s="7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7"/>
      <c r="Q873" s="7"/>
      <c r="R873" s="7"/>
      <c r="S873" s="13"/>
      <c r="T873" s="13"/>
      <c r="U873" s="13"/>
      <c r="V873" s="13"/>
      <c r="W873" s="7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7"/>
      <c r="Q874" s="7"/>
      <c r="R874" s="7"/>
      <c r="S874" s="13"/>
      <c r="T874" s="13"/>
      <c r="U874" s="13"/>
      <c r="V874" s="13"/>
      <c r="W874" s="7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7"/>
      <c r="Q875" s="7"/>
      <c r="R875" s="7"/>
      <c r="S875" s="13"/>
      <c r="T875" s="13"/>
      <c r="U875" s="13"/>
      <c r="V875" s="13"/>
      <c r="W875" s="7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7"/>
      <c r="Q876" s="7"/>
      <c r="R876" s="7"/>
      <c r="S876" s="13"/>
      <c r="T876" s="13"/>
      <c r="U876" s="13"/>
      <c r="V876" s="13"/>
      <c r="W876" s="7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7"/>
      <c r="Q877" s="7"/>
      <c r="R877" s="7"/>
      <c r="S877" s="13"/>
      <c r="T877" s="13"/>
      <c r="U877" s="13"/>
      <c r="V877" s="13"/>
      <c r="W877" s="7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7"/>
      <c r="Q878" s="7"/>
      <c r="R878" s="7"/>
      <c r="S878" s="13"/>
      <c r="T878" s="13"/>
      <c r="U878" s="13"/>
      <c r="V878" s="13"/>
      <c r="W878" s="7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7"/>
      <c r="Q879" s="7"/>
      <c r="R879" s="7"/>
      <c r="S879" s="13"/>
      <c r="T879" s="13"/>
      <c r="U879" s="13"/>
      <c r="V879" s="13"/>
      <c r="W879" s="7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7"/>
      <c r="Q880" s="7"/>
      <c r="R880" s="7"/>
      <c r="S880" s="13"/>
      <c r="T880" s="13"/>
      <c r="U880" s="13"/>
      <c r="V880" s="13"/>
      <c r="W880" s="7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7"/>
      <c r="Q881" s="7"/>
      <c r="R881" s="7"/>
      <c r="S881" s="13"/>
      <c r="T881" s="13"/>
      <c r="U881" s="13"/>
      <c r="V881" s="13"/>
      <c r="W881" s="7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7"/>
      <c r="Q882" s="7"/>
      <c r="R882" s="7"/>
      <c r="S882" s="13"/>
      <c r="T882" s="13"/>
      <c r="U882" s="13"/>
      <c r="V882" s="13"/>
      <c r="W882" s="7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7"/>
      <c r="Q883" s="7"/>
      <c r="R883" s="7"/>
      <c r="S883" s="13"/>
      <c r="T883" s="13"/>
      <c r="U883" s="13"/>
      <c r="V883" s="13"/>
      <c r="W883" s="7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7"/>
      <c r="Q884" s="7"/>
      <c r="R884" s="7"/>
      <c r="S884" s="13"/>
      <c r="T884" s="13"/>
      <c r="U884" s="13"/>
      <c r="V884" s="13"/>
      <c r="W884" s="7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7"/>
      <c r="Q885" s="7"/>
      <c r="R885" s="7"/>
      <c r="S885" s="13"/>
      <c r="T885" s="13"/>
      <c r="U885" s="13"/>
      <c r="V885" s="13"/>
      <c r="W885" s="7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7"/>
      <c r="Q886" s="7"/>
      <c r="R886" s="7"/>
      <c r="S886" s="13"/>
      <c r="T886" s="13"/>
      <c r="U886" s="13"/>
      <c r="V886" s="13"/>
      <c r="W886" s="7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7"/>
      <c r="Q887" s="7"/>
      <c r="R887" s="7"/>
      <c r="S887" s="13"/>
      <c r="T887" s="13"/>
      <c r="U887" s="13"/>
      <c r="V887" s="13"/>
      <c r="W887" s="7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7"/>
      <c r="Q888" s="7"/>
      <c r="R888" s="7"/>
      <c r="S888" s="13"/>
      <c r="T888" s="13"/>
      <c r="U888" s="13"/>
      <c r="V888" s="13"/>
      <c r="W888" s="7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7"/>
      <c r="Q889" s="7"/>
      <c r="R889" s="7"/>
      <c r="S889" s="13"/>
      <c r="T889" s="13"/>
      <c r="U889" s="13"/>
      <c r="V889" s="13"/>
      <c r="W889" s="7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7"/>
      <c r="Q890" s="7"/>
      <c r="R890" s="7"/>
      <c r="S890" s="13"/>
      <c r="T890" s="13"/>
      <c r="U890" s="13"/>
      <c r="V890" s="13"/>
      <c r="W890" s="7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7"/>
      <c r="Q891" s="7"/>
      <c r="R891" s="7"/>
      <c r="S891" s="13"/>
      <c r="T891" s="13"/>
      <c r="U891" s="13"/>
      <c r="V891" s="13"/>
      <c r="W891" s="7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7"/>
      <c r="Q892" s="7"/>
      <c r="R892" s="7"/>
      <c r="S892" s="13"/>
      <c r="T892" s="13"/>
      <c r="U892" s="13"/>
      <c r="V892" s="13"/>
      <c r="W892" s="7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7"/>
      <c r="Q893" s="7"/>
      <c r="R893" s="7"/>
      <c r="S893" s="13"/>
      <c r="T893" s="13"/>
      <c r="U893" s="13"/>
      <c r="V893" s="13"/>
      <c r="W893" s="7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7"/>
      <c r="Q894" s="7"/>
      <c r="R894" s="7"/>
      <c r="S894" s="13"/>
      <c r="T894" s="13"/>
      <c r="U894" s="13"/>
      <c r="V894" s="13"/>
      <c r="W894" s="7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7"/>
      <c r="Q895" s="7"/>
      <c r="R895" s="7"/>
      <c r="S895" s="13"/>
      <c r="T895" s="13"/>
      <c r="U895" s="13"/>
      <c r="V895" s="13"/>
      <c r="W895" s="7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7"/>
      <c r="Q896" s="7"/>
      <c r="R896" s="7"/>
      <c r="S896" s="13"/>
      <c r="T896" s="13"/>
      <c r="U896" s="13"/>
      <c r="V896" s="13"/>
      <c r="W896" s="7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7"/>
      <c r="Q897" s="7"/>
      <c r="R897" s="7"/>
      <c r="S897" s="13"/>
      <c r="T897" s="13"/>
      <c r="U897" s="13"/>
      <c r="V897" s="13"/>
      <c r="W897" s="7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7"/>
      <c r="Q898" s="7"/>
      <c r="R898" s="7"/>
      <c r="S898" s="13"/>
      <c r="T898" s="13"/>
      <c r="U898" s="13"/>
      <c r="V898" s="13"/>
      <c r="W898" s="7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7"/>
      <c r="Q899" s="7"/>
      <c r="R899" s="7"/>
      <c r="S899" s="13"/>
      <c r="T899" s="13"/>
      <c r="U899" s="13"/>
      <c r="V899" s="13"/>
      <c r="W899" s="7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7"/>
      <c r="Q900" s="7"/>
      <c r="R900" s="7"/>
      <c r="S900" s="13"/>
      <c r="T900" s="13"/>
      <c r="U900" s="13"/>
      <c r="V900" s="13"/>
      <c r="W900" s="7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7"/>
      <c r="Q901" s="7"/>
      <c r="R901" s="7"/>
      <c r="S901" s="13"/>
      <c r="T901" s="13"/>
      <c r="U901" s="13"/>
      <c r="V901" s="13"/>
      <c r="W901" s="7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7"/>
      <c r="Q902" s="7"/>
      <c r="R902" s="7"/>
      <c r="S902" s="13"/>
      <c r="T902" s="13"/>
      <c r="U902" s="13"/>
      <c r="V902" s="13"/>
      <c r="W902" s="7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7"/>
      <c r="Q903" s="7"/>
      <c r="R903" s="7"/>
      <c r="S903" s="13"/>
      <c r="T903" s="13"/>
      <c r="U903" s="13"/>
      <c r="V903" s="13"/>
      <c r="W903" s="7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7"/>
      <c r="Q904" s="7"/>
      <c r="R904" s="7"/>
      <c r="S904" s="13"/>
      <c r="T904" s="13"/>
      <c r="U904" s="13"/>
      <c r="V904" s="13"/>
      <c r="W904" s="7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7"/>
      <c r="Q905" s="7"/>
      <c r="R905" s="7"/>
      <c r="S905" s="13"/>
      <c r="T905" s="13"/>
      <c r="U905" s="13"/>
      <c r="V905" s="13"/>
      <c r="W905" s="7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7"/>
      <c r="Q906" s="7"/>
      <c r="R906" s="7"/>
      <c r="S906" s="13"/>
      <c r="T906" s="13"/>
      <c r="U906" s="13"/>
      <c r="V906" s="13"/>
      <c r="W906" s="7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7"/>
      <c r="Q907" s="7"/>
      <c r="R907" s="7"/>
      <c r="S907" s="13"/>
      <c r="T907" s="13"/>
      <c r="U907" s="13"/>
      <c r="V907" s="13"/>
      <c r="W907" s="7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7"/>
      <c r="Q908" s="7"/>
      <c r="R908" s="7"/>
      <c r="S908" s="13"/>
      <c r="T908" s="13"/>
      <c r="U908" s="13"/>
      <c r="V908" s="13"/>
      <c r="W908" s="7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7"/>
      <c r="Q909" s="7"/>
      <c r="R909" s="7"/>
      <c r="S909" s="13"/>
      <c r="T909" s="13"/>
      <c r="U909" s="13"/>
      <c r="V909" s="13"/>
      <c r="W909" s="7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7"/>
      <c r="Q910" s="7"/>
      <c r="R910" s="7"/>
      <c r="S910" s="13"/>
      <c r="T910" s="13"/>
      <c r="U910" s="13"/>
      <c r="V910" s="13"/>
      <c r="W910" s="7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7"/>
      <c r="Q911" s="7"/>
      <c r="R911" s="7"/>
      <c r="S911" s="13"/>
      <c r="T911" s="13"/>
      <c r="U911" s="13"/>
      <c r="V911" s="13"/>
      <c r="W911" s="7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7"/>
      <c r="Q912" s="7"/>
      <c r="R912" s="7"/>
      <c r="S912" s="13"/>
      <c r="T912" s="13"/>
      <c r="U912" s="13"/>
      <c r="V912" s="13"/>
      <c r="W912" s="7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7"/>
      <c r="Q913" s="7"/>
      <c r="R913" s="7"/>
      <c r="S913" s="13"/>
      <c r="T913" s="13"/>
      <c r="U913" s="13"/>
      <c r="V913" s="13"/>
      <c r="W913" s="7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7"/>
      <c r="Q914" s="7"/>
      <c r="R914" s="7"/>
      <c r="S914" s="13"/>
      <c r="T914" s="13"/>
      <c r="U914" s="13"/>
      <c r="V914" s="13"/>
      <c r="W914" s="7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7"/>
      <c r="Q915" s="7"/>
      <c r="R915" s="7"/>
      <c r="S915" s="13"/>
      <c r="T915" s="13"/>
      <c r="U915" s="13"/>
      <c r="V915" s="13"/>
      <c r="W915" s="7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7"/>
      <c r="Q916" s="7"/>
      <c r="R916" s="7"/>
      <c r="S916" s="13"/>
      <c r="T916" s="13"/>
      <c r="U916" s="13"/>
      <c r="V916" s="13"/>
      <c r="W916" s="7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7"/>
      <c r="Q917" s="7"/>
      <c r="R917" s="7"/>
      <c r="S917" s="13"/>
      <c r="T917" s="13"/>
      <c r="U917" s="13"/>
      <c r="V917" s="13"/>
      <c r="W917" s="7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7"/>
      <c r="Q918" s="7"/>
      <c r="R918" s="7"/>
      <c r="S918" s="13"/>
      <c r="T918" s="13"/>
      <c r="U918" s="13"/>
      <c r="V918" s="13"/>
      <c r="W918" s="7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7"/>
      <c r="Q919" s="7"/>
      <c r="R919" s="7"/>
      <c r="S919" s="13"/>
      <c r="T919" s="13"/>
      <c r="U919" s="13"/>
      <c r="V919" s="13"/>
      <c r="W919" s="7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7"/>
      <c r="Q920" s="7"/>
      <c r="R920" s="7"/>
      <c r="S920" s="13"/>
      <c r="T920" s="13"/>
      <c r="U920" s="13"/>
      <c r="V920" s="13"/>
      <c r="W920" s="7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7"/>
      <c r="Q921" s="7"/>
      <c r="R921" s="7"/>
      <c r="S921" s="13"/>
      <c r="T921" s="13"/>
      <c r="U921" s="13"/>
      <c r="V921" s="13"/>
      <c r="W921" s="7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7"/>
      <c r="Q922" s="7"/>
      <c r="R922" s="7"/>
      <c r="S922" s="13"/>
      <c r="T922" s="13"/>
      <c r="U922" s="13"/>
      <c r="V922" s="13"/>
      <c r="W922" s="7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7"/>
      <c r="Q923" s="7"/>
      <c r="R923" s="7"/>
      <c r="S923" s="13"/>
      <c r="T923" s="13"/>
      <c r="U923" s="13"/>
      <c r="V923" s="13"/>
      <c r="W923" s="7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7"/>
      <c r="Q924" s="7"/>
      <c r="R924" s="7"/>
      <c r="S924" s="13"/>
      <c r="T924" s="13"/>
      <c r="U924" s="13"/>
      <c r="V924" s="13"/>
      <c r="W924" s="7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7"/>
      <c r="Q925" s="7"/>
      <c r="R925" s="7"/>
      <c r="S925" s="13"/>
      <c r="T925" s="13"/>
      <c r="U925" s="13"/>
      <c r="V925" s="13"/>
      <c r="W925" s="7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7"/>
      <c r="Q926" s="7"/>
      <c r="R926" s="7"/>
      <c r="S926" s="13"/>
      <c r="T926" s="13"/>
      <c r="U926" s="13"/>
      <c r="V926" s="13"/>
      <c r="W926" s="7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7"/>
      <c r="Q927" s="7"/>
      <c r="R927" s="7"/>
      <c r="S927" s="13"/>
      <c r="T927" s="13"/>
      <c r="U927" s="13"/>
      <c r="V927" s="13"/>
      <c r="W927" s="7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7"/>
      <c r="Q928" s="7"/>
      <c r="R928" s="7"/>
      <c r="S928" s="13"/>
      <c r="T928" s="13"/>
      <c r="U928" s="13"/>
      <c r="V928" s="13"/>
      <c r="W928" s="7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7"/>
      <c r="Q929" s="7"/>
      <c r="R929" s="7"/>
      <c r="S929" s="13"/>
      <c r="T929" s="13"/>
      <c r="U929" s="13"/>
      <c r="V929" s="13"/>
      <c r="W929" s="7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7"/>
      <c r="Q930" s="7"/>
      <c r="R930" s="7"/>
      <c r="S930" s="13"/>
      <c r="T930" s="13"/>
      <c r="U930" s="13"/>
      <c r="V930" s="13"/>
      <c r="W930" s="7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7"/>
      <c r="Q931" s="7"/>
      <c r="R931" s="7"/>
      <c r="S931" s="13"/>
      <c r="T931" s="13"/>
      <c r="U931" s="13"/>
      <c r="V931" s="13"/>
      <c r="W931" s="7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7"/>
      <c r="Q932" s="7"/>
      <c r="R932" s="7"/>
      <c r="S932" s="13"/>
      <c r="T932" s="13"/>
      <c r="U932" s="13"/>
      <c r="V932" s="13"/>
      <c r="W932" s="7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7"/>
      <c r="Q933" s="7"/>
      <c r="R933" s="7"/>
      <c r="S933" s="13"/>
      <c r="T933" s="13"/>
      <c r="U933" s="13"/>
      <c r="V933" s="13"/>
      <c r="W933" s="7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7"/>
      <c r="Q934" s="7"/>
      <c r="R934" s="7"/>
      <c r="S934" s="13"/>
      <c r="T934" s="13"/>
      <c r="U934" s="13"/>
      <c r="V934" s="13"/>
      <c r="W934" s="7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7"/>
      <c r="Q935" s="7"/>
      <c r="R935" s="7"/>
      <c r="S935" s="13"/>
      <c r="T935" s="13"/>
      <c r="U935" s="13"/>
      <c r="V935" s="13"/>
      <c r="W935" s="7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7"/>
      <c r="Q936" s="7"/>
      <c r="R936" s="7"/>
      <c r="S936" s="13"/>
      <c r="T936" s="13"/>
      <c r="U936" s="13"/>
      <c r="V936" s="13"/>
      <c r="W936" s="7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7"/>
      <c r="Q937" s="7"/>
      <c r="R937" s="7"/>
      <c r="S937" s="13"/>
      <c r="T937" s="13"/>
      <c r="U937" s="13"/>
      <c r="V937" s="13"/>
      <c r="W937" s="7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7"/>
      <c r="Q938" s="7"/>
      <c r="R938" s="7"/>
      <c r="S938" s="13"/>
      <c r="T938" s="13"/>
      <c r="U938" s="13"/>
      <c r="V938" s="13"/>
      <c r="W938" s="7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7"/>
      <c r="Q939" s="7"/>
      <c r="R939" s="7"/>
      <c r="S939" s="13"/>
      <c r="T939" s="13"/>
      <c r="U939" s="13"/>
      <c r="V939" s="13"/>
      <c r="W939" s="7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7"/>
      <c r="Q940" s="7"/>
      <c r="R940" s="7"/>
      <c r="S940" s="13"/>
      <c r="T940" s="13"/>
      <c r="U940" s="13"/>
      <c r="V940" s="13"/>
      <c r="W940" s="7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7"/>
      <c r="Q941" s="7"/>
      <c r="R941" s="7"/>
      <c r="S941" s="13"/>
      <c r="T941" s="13"/>
      <c r="U941" s="13"/>
      <c r="V941" s="13"/>
      <c r="W941" s="7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7"/>
      <c r="Q942" s="7"/>
      <c r="R942" s="7"/>
      <c r="S942" s="13"/>
      <c r="T942" s="13"/>
      <c r="U942" s="13"/>
      <c r="V942" s="13"/>
      <c r="W942" s="7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7"/>
      <c r="Q943" s="7"/>
      <c r="R943" s="7"/>
      <c r="S943" s="13"/>
      <c r="T943" s="13"/>
      <c r="U943" s="13"/>
      <c r="V943" s="13"/>
      <c r="W943" s="7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7"/>
      <c r="Q944" s="7"/>
      <c r="R944" s="7"/>
      <c r="S944" s="13"/>
      <c r="T944" s="13"/>
      <c r="U944" s="13"/>
      <c r="V944" s="13"/>
      <c r="W944" s="7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7"/>
      <c r="Q945" s="7"/>
      <c r="R945" s="7"/>
      <c r="S945" s="13"/>
      <c r="T945" s="13"/>
      <c r="U945" s="13"/>
      <c r="V945" s="13"/>
      <c r="W945" s="7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7"/>
      <c r="Q946" s="7"/>
      <c r="R946" s="7"/>
      <c r="S946" s="13"/>
      <c r="T946" s="13"/>
      <c r="U946" s="13"/>
      <c r="V946" s="13"/>
      <c r="W946" s="7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7"/>
      <c r="Q947" s="7"/>
      <c r="R947" s="7"/>
      <c r="S947" s="13"/>
      <c r="T947" s="13"/>
      <c r="U947" s="13"/>
      <c r="V947" s="13"/>
      <c r="W947" s="7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7"/>
      <c r="Q948" s="7"/>
      <c r="R948" s="7"/>
      <c r="S948" s="13"/>
      <c r="T948" s="13"/>
      <c r="U948" s="13"/>
      <c r="V948" s="13"/>
      <c r="W948" s="7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7"/>
      <c r="Q949" s="7"/>
      <c r="R949" s="7"/>
      <c r="S949" s="13"/>
      <c r="T949" s="13"/>
      <c r="U949" s="13"/>
      <c r="V949" s="13"/>
      <c r="W949" s="7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7"/>
      <c r="Q950" s="7"/>
      <c r="R950" s="7"/>
      <c r="S950" s="13"/>
      <c r="T950" s="13"/>
      <c r="U950" s="13"/>
      <c r="V950" s="13"/>
      <c r="W950" s="7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7"/>
      <c r="Q951" s="7"/>
      <c r="R951" s="7"/>
      <c r="S951" s="13"/>
      <c r="T951" s="13"/>
      <c r="U951" s="13"/>
      <c r="V951" s="13"/>
      <c r="W951" s="7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7"/>
      <c r="Q952" s="7"/>
      <c r="R952" s="7"/>
      <c r="S952" s="13"/>
      <c r="T952" s="13"/>
      <c r="U952" s="13"/>
      <c r="V952" s="13"/>
      <c r="W952" s="7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7"/>
      <c r="Q953" s="7"/>
      <c r="R953" s="7"/>
      <c r="S953" s="13"/>
      <c r="T953" s="13"/>
      <c r="U953" s="13"/>
      <c r="V953" s="13"/>
      <c r="W953" s="7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7"/>
      <c r="Q954" s="7"/>
      <c r="R954" s="7"/>
      <c r="S954" s="13"/>
      <c r="T954" s="13"/>
      <c r="U954" s="13"/>
      <c r="V954" s="13"/>
      <c r="W954" s="7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7"/>
      <c r="Q955" s="7"/>
      <c r="R955" s="7"/>
      <c r="S955" s="13"/>
      <c r="T955" s="13"/>
      <c r="U955" s="13"/>
      <c r="V955" s="13"/>
      <c r="W955" s="7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7"/>
      <c r="Q956" s="7"/>
      <c r="R956" s="7"/>
      <c r="S956" s="13"/>
      <c r="T956" s="13"/>
      <c r="U956" s="13"/>
      <c r="V956" s="13"/>
      <c r="W956" s="7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7"/>
      <c r="Q957" s="7"/>
      <c r="R957" s="7"/>
      <c r="S957" s="13"/>
      <c r="T957" s="13"/>
      <c r="U957" s="13"/>
      <c r="V957" s="13"/>
      <c r="W957" s="7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7"/>
      <c r="Q958" s="7"/>
      <c r="R958" s="7"/>
      <c r="S958" s="13"/>
      <c r="T958" s="13"/>
      <c r="U958" s="13"/>
      <c r="V958" s="13"/>
      <c r="W958" s="7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7"/>
      <c r="Q959" s="7"/>
      <c r="R959" s="7"/>
      <c r="S959" s="13"/>
      <c r="T959" s="13"/>
      <c r="U959" s="13"/>
      <c r="V959" s="13"/>
      <c r="W959" s="7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7"/>
      <c r="Q960" s="7"/>
      <c r="R960" s="7"/>
      <c r="S960" s="13"/>
      <c r="T960" s="13"/>
      <c r="U960" s="13"/>
      <c r="V960" s="13"/>
      <c r="W960" s="7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7"/>
      <c r="Q961" s="7"/>
      <c r="R961" s="7"/>
      <c r="S961" s="13"/>
      <c r="T961" s="13"/>
      <c r="U961" s="13"/>
      <c r="V961" s="13"/>
      <c r="W961" s="7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7"/>
      <c r="Q962" s="7"/>
      <c r="R962" s="7"/>
      <c r="S962" s="13"/>
      <c r="T962" s="13"/>
      <c r="U962" s="13"/>
      <c r="V962" s="13"/>
      <c r="W962" s="7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7"/>
      <c r="Q963" s="7"/>
      <c r="R963" s="7"/>
      <c r="S963" s="13"/>
      <c r="T963" s="13"/>
      <c r="U963" s="13"/>
      <c r="V963" s="13"/>
      <c r="W963" s="7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7"/>
      <c r="Q964" s="7"/>
      <c r="R964" s="7"/>
      <c r="S964" s="13"/>
      <c r="T964" s="13"/>
      <c r="U964" s="13"/>
      <c r="V964" s="13"/>
      <c r="W964" s="7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7"/>
      <c r="Q965" s="7"/>
      <c r="R965" s="7"/>
      <c r="S965" s="13"/>
      <c r="T965" s="13"/>
      <c r="U965" s="13"/>
      <c r="V965" s="13"/>
      <c r="W965" s="7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7"/>
      <c r="Q966" s="7"/>
      <c r="R966" s="7"/>
      <c r="S966" s="13"/>
      <c r="T966" s="13"/>
      <c r="U966" s="13"/>
      <c r="V966" s="13"/>
      <c r="W966" s="7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7"/>
      <c r="Q967" s="7"/>
      <c r="R967" s="7"/>
      <c r="S967" s="13"/>
      <c r="T967" s="13"/>
      <c r="U967" s="13"/>
      <c r="V967" s="13"/>
      <c r="W967" s="7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7"/>
      <c r="Q968" s="7"/>
      <c r="R968" s="7"/>
      <c r="S968" s="13"/>
      <c r="T968" s="13"/>
      <c r="U968" s="13"/>
      <c r="V968" s="13"/>
      <c r="W968" s="7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7"/>
      <c r="Q969" s="7"/>
      <c r="R969" s="7"/>
      <c r="S969" s="13"/>
      <c r="T969" s="13"/>
      <c r="U969" s="13"/>
      <c r="V969" s="13"/>
      <c r="W969" s="7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7"/>
      <c r="Q970" s="7"/>
      <c r="R970" s="7"/>
      <c r="S970" s="13"/>
      <c r="T970" s="13"/>
      <c r="U970" s="13"/>
      <c r="V970" s="13"/>
      <c r="W970" s="7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7"/>
      <c r="Q971" s="7"/>
      <c r="R971" s="7"/>
      <c r="S971" s="13"/>
      <c r="T971" s="13"/>
      <c r="U971" s="13"/>
      <c r="V971" s="13"/>
      <c r="W971" s="7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7"/>
      <c r="Q972" s="7"/>
      <c r="R972" s="7"/>
      <c r="S972" s="13"/>
      <c r="T972" s="13"/>
      <c r="U972" s="13"/>
      <c r="V972" s="13"/>
      <c r="W972" s="7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7"/>
      <c r="Q973" s="7"/>
      <c r="R973" s="7"/>
      <c r="S973" s="13"/>
      <c r="T973" s="13"/>
      <c r="U973" s="13"/>
      <c r="V973" s="13"/>
      <c r="W973" s="7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7"/>
      <c r="Q974" s="7"/>
      <c r="R974" s="7"/>
      <c r="S974" s="13"/>
      <c r="T974" s="13"/>
      <c r="U974" s="13"/>
      <c r="V974" s="13"/>
      <c r="W974" s="7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7"/>
      <c r="Q975" s="7"/>
      <c r="R975" s="7"/>
      <c r="S975" s="13"/>
      <c r="T975" s="13"/>
      <c r="U975" s="13"/>
      <c r="V975" s="13"/>
      <c r="W975" s="7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7"/>
      <c r="Q976" s="7"/>
      <c r="R976" s="7"/>
      <c r="S976" s="13"/>
      <c r="T976" s="13"/>
      <c r="U976" s="13"/>
      <c r="V976" s="13"/>
      <c r="W976" s="7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7"/>
      <c r="Q977" s="7"/>
      <c r="R977" s="7"/>
      <c r="S977" s="13"/>
      <c r="T977" s="13"/>
      <c r="U977" s="13"/>
      <c r="V977" s="13"/>
      <c r="W977" s="7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7"/>
      <c r="Q978" s="7"/>
      <c r="R978" s="7"/>
      <c r="S978" s="13"/>
      <c r="T978" s="13"/>
      <c r="U978" s="13"/>
      <c r="V978" s="13"/>
      <c r="W978" s="7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7"/>
      <c r="Q979" s="7"/>
      <c r="R979" s="7"/>
      <c r="S979" s="13"/>
      <c r="T979" s="13"/>
      <c r="U979" s="13"/>
      <c r="V979" s="13"/>
      <c r="W979" s="7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7"/>
      <c r="Q980" s="7"/>
      <c r="R980" s="7"/>
      <c r="S980" s="13"/>
      <c r="T980" s="13"/>
      <c r="U980" s="13"/>
      <c r="V980" s="13"/>
      <c r="W980" s="7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7"/>
      <c r="Q981" s="7"/>
      <c r="R981" s="7"/>
      <c r="S981" s="13"/>
      <c r="T981" s="13"/>
      <c r="U981" s="13"/>
      <c r="V981" s="13"/>
      <c r="W981" s="7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7"/>
      <c r="Q982" s="7"/>
      <c r="R982" s="7"/>
      <c r="S982" s="13"/>
      <c r="T982" s="13"/>
      <c r="U982" s="13"/>
      <c r="V982" s="13"/>
      <c r="W982" s="7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7"/>
      <c r="Q983" s="7"/>
      <c r="R983" s="7"/>
      <c r="S983" s="13"/>
      <c r="T983" s="13"/>
      <c r="U983" s="13"/>
      <c r="V983" s="13"/>
      <c r="W983" s="7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7"/>
      <c r="Q984" s="7"/>
      <c r="R984" s="7"/>
      <c r="S984" s="13"/>
      <c r="T984" s="13"/>
      <c r="U984" s="13"/>
      <c r="V984" s="13"/>
      <c r="W984" s="7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7"/>
      <c r="Q985" s="7"/>
      <c r="R985" s="7"/>
      <c r="S985" s="13"/>
      <c r="T985" s="13"/>
      <c r="U985" s="13"/>
      <c r="V985" s="13"/>
      <c r="W985" s="7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7"/>
      <c r="Q986" s="7"/>
      <c r="R986" s="7"/>
      <c r="S986" s="13"/>
      <c r="T986" s="13"/>
      <c r="U986" s="13"/>
      <c r="V986" s="13"/>
      <c r="W986" s="7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7"/>
      <c r="Q987" s="7"/>
      <c r="R987" s="7"/>
      <c r="S987" s="13"/>
      <c r="T987" s="13"/>
      <c r="U987" s="13"/>
      <c r="V987" s="13"/>
      <c r="W987" s="7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7"/>
      <c r="Q988" s="7"/>
      <c r="R988" s="7"/>
      <c r="S988" s="13"/>
      <c r="T988" s="13"/>
      <c r="U988" s="13"/>
      <c r="V988" s="13"/>
      <c r="W988" s="7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7"/>
      <c r="Q989" s="7"/>
      <c r="R989" s="7"/>
      <c r="S989" s="13"/>
      <c r="T989" s="13"/>
      <c r="U989" s="13"/>
      <c r="V989" s="13"/>
      <c r="W989" s="7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7"/>
      <c r="Q990" s="7"/>
      <c r="R990" s="7"/>
      <c r="S990" s="13"/>
      <c r="T990" s="13"/>
      <c r="U990" s="13"/>
      <c r="V990" s="13"/>
      <c r="W990" s="7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7"/>
      <c r="Q991" s="7"/>
      <c r="R991" s="7"/>
      <c r="S991" s="13"/>
      <c r="T991" s="13"/>
      <c r="U991" s="13"/>
      <c r="V991" s="13"/>
      <c r="W991" s="7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</row>
    <row r="992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7"/>
      <c r="Q992" s="7"/>
      <c r="R992" s="7"/>
      <c r="S992" s="13"/>
      <c r="T992" s="13"/>
      <c r="U992" s="13"/>
      <c r="V992" s="13"/>
      <c r="W992" s="7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</row>
    <row r="993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7"/>
      <c r="Q993" s="7"/>
      <c r="R993" s="7"/>
      <c r="S993" s="13"/>
      <c r="T993" s="13"/>
      <c r="U993" s="13"/>
      <c r="V993" s="13"/>
      <c r="W993" s="7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</row>
    <row r="994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7"/>
      <c r="Q994" s="7"/>
      <c r="R994" s="7"/>
      <c r="S994" s="13"/>
      <c r="T994" s="13"/>
      <c r="U994" s="13"/>
      <c r="V994" s="13"/>
      <c r="W994" s="7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</row>
    <row r="995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7"/>
      <c r="Q995" s="7"/>
      <c r="R995" s="7"/>
      <c r="S995" s="13"/>
      <c r="T995" s="13"/>
      <c r="U995" s="13"/>
      <c r="V995" s="13"/>
      <c r="W995" s="7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</row>
    <row r="99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7"/>
      <c r="Q996" s="7"/>
      <c r="R996" s="7"/>
      <c r="S996" s="13"/>
      <c r="T996" s="13"/>
      <c r="U996" s="13"/>
      <c r="V996" s="13"/>
      <c r="W996" s="7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</row>
    <row r="997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7"/>
      <c r="Q997" s="7"/>
      <c r="R997" s="7"/>
      <c r="S997" s="13"/>
      <c r="T997" s="13"/>
      <c r="U997" s="13"/>
      <c r="V997" s="13"/>
      <c r="W997" s="7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</row>
    <row r="998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7"/>
      <c r="Q998" s="7"/>
      <c r="R998" s="7"/>
      <c r="S998" s="13"/>
      <c r="T998" s="13"/>
      <c r="U998" s="13"/>
      <c r="V998" s="13"/>
      <c r="W998" s="7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</row>
    <row r="999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7"/>
      <c r="Q999" s="7"/>
      <c r="R999" s="7"/>
      <c r="S999" s="13"/>
      <c r="T999" s="13"/>
      <c r="U999" s="13"/>
      <c r="V999" s="13"/>
      <c r="W999" s="7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</row>
    <row r="1000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7"/>
      <c r="Q1000" s="7"/>
      <c r="R1000" s="7"/>
      <c r="S1000" s="13"/>
      <c r="T1000" s="13"/>
      <c r="U1000" s="13"/>
      <c r="V1000" s="13"/>
      <c r="W1000" s="7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5"/>
    <col customWidth="1" min="2" max="2" width="63.25"/>
    <col customWidth="1" min="3" max="4" width="37.38"/>
    <col customWidth="1" min="5" max="8" width="10.13"/>
    <col customWidth="1" min="9" max="9" width="35.25"/>
    <col customWidth="1" min="10" max="10" width="11.63"/>
    <col customWidth="1" min="11" max="11" width="11.75"/>
    <col customWidth="1" min="12" max="12" width="9.63"/>
    <col customWidth="1" min="13" max="13" width="9.5"/>
    <col customWidth="1" min="14" max="14" width="8.0"/>
    <col customWidth="1" min="15" max="15" width="8.63"/>
    <col customWidth="1" min="16" max="18" width="35.25"/>
    <col customWidth="1" min="19" max="20" width="10.5"/>
    <col customWidth="1" min="21" max="23" width="8.63"/>
    <col customWidth="1" min="24" max="24" width="38.63"/>
    <col customWidth="1" min="25" max="37" width="8.63"/>
    <col customWidth="1" min="38" max="38" width="37.38"/>
    <col customWidth="1" min="39" max="44" width="8.63"/>
    <col customWidth="1" min="45" max="45" width="37.38"/>
    <col customWidth="1" min="46" max="137" width="8.63"/>
  </cols>
  <sheetData>
    <row r="1" ht="12.75" customHeight="1">
      <c r="A1" s="14" t="s">
        <v>952</v>
      </c>
      <c r="BR1" s="14" t="s">
        <v>953</v>
      </c>
    </row>
    <row r="2" ht="12.75" customHeight="1">
      <c r="A2" s="5" t="s">
        <v>0</v>
      </c>
      <c r="B2" s="5" t="s">
        <v>1</v>
      </c>
      <c r="C2" s="1" t="s">
        <v>2</v>
      </c>
      <c r="D2" s="5" t="s">
        <v>3</v>
      </c>
      <c r="E2" s="1" t="s">
        <v>4</v>
      </c>
      <c r="F2" s="1"/>
      <c r="G2" s="1"/>
      <c r="H2" s="1"/>
      <c r="I2" s="1" t="s">
        <v>5</v>
      </c>
      <c r="J2" s="6" t="s">
        <v>786</v>
      </c>
      <c r="K2" s="6" t="s">
        <v>787</v>
      </c>
      <c r="L2" s="6" t="s">
        <v>788</v>
      </c>
      <c r="M2" s="6" t="s">
        <v>789</v>
      </c>
      <c r="N2" s="6" t="s">
        <v>790</v>
      </c>
      <c r="O2" s="6" t="s">
        <v>791</v>
      </c>
      <c r="P2" s="6" t="s">
        <v>792</v>
      </c>
      <c r="Q2" s="6" t="s">
        <v>793</v>
      </c>
      <c r="R2" s="6" t="s">
        <v>794</v>
      </c>
      <c r="S2" s="1" t="s">
        <v>8</v>
      </c>
      <c r="T2" s="1" t="s">
        <v>795</v>
      </c>
      <c r="U2" s="1" t="s">
        <v>796</v>
      </c>
      <c r="V2" s="1" t="s">
        <v>797</v>
      </c>
      <c r="W2" s="1" t="s">
        <v>11</v>
      </c>
      <c r="X2" s="6" t="s">
        <v>798</v>
      </c>
      <c r="Y2" s="6" t="s">
        <v>799</v>
      </c>
      <c r="Z2" s="6" t="s">
        <v>800</v>
      </c>
      <c r="AA2" s="1" t="s">
        <v>13</v>
      </c>
      <c r="AB2" s="1" t="s">
        <v>14</v>
      </c>
      <c r="AC2" s="6" t="s">
        <v>801</v>
      </c>
      <c r="AD2" s="6" t="s">
        <v>802</v>
      </c>
      <c r="AE2" s="6" t="s">
        <v>803</v>
      </c>
      <c r="AF2" s="1" t="s">
        <v>804</v>
      </c>
      <c r="AG2" s="1" t="s">
        <v>805</v>
      </c>
      <c r="AH2" s="1" t="s">
        <v>806</v>
      </c>
      <c r="AI2" s="1" t="s">
        <v>807</v>
      </c>
      <c r="AJ2" s="1" t="s">
        <v>808</v>
      </c>
      <c r="AK2" s="1" t="s">
        <v>17</v>
      </c>
      <c r="AL2" s="1" t="s">
        <v>809</v>
      </c>
      <c r="AM2" s="1" t="s">
        <v>810</v>
      </c>
      <c r="AN2" s="1" t="s">
        <v>811</v>
      </c>
      <c r="AO2" s="1" t="s">
        <v>19</v>
      </c>
      <c r="AP2" s="1" t="s">
        <v>812</v>
      </c>
      <c r="AQ2" s="1" t="s">
        <v>813</v>
      </c>
      <c r="AR2" s="1" t="s">
        <v>21</v>
      </c>
      <c r="AS2" s="1" t="s">
        <v>814</v>
      </c>
      <c r="AT2" s="1" t="s">
        <v>950</v>
      </c>
      <c r="AU2" s="1" t="s">
        <v>951</v>
      </c>
      <c r="AV2" s="5" t="s">
        <v>815</v>
      </c>
      <c r="AW2" s="5" t="s">
        <v>816</v>
      </c>
      <c r="AX2" s="5" t="s">
        <v>817</v>
      </c>
      <c r="AY2" s="5" t="s">
        <v>818</v>
      </c>
      <c r="AZ2" s="5" t="s">
        <v>819</v>
      </c>
      <c r="BA2" s="5" t="s">
        <v>820</v>
      </c>
      <c r="BB2" s="5" t="s">
        <v>821</v>
      </c>
      <c r="BC2" s="5" t="s">
        <v>822</v>
      </c>
      <c r="BD2" s="5" t="s">
        <v>823</v>
      </c>
      <c r="BE2" s="5" t="s">
        <v>824</v>
      </c>
      <c r="BF2" s="5" t="s">
        <v>825</v>
      </c>
      <c r="BG2" s="5" t="s">
        <v>826</v>
      </c>
      <c r="BH2" s="5" t="s">
        <v>35</v>
      </c>
      <c r="BI2" s="5" t="s">
        <v>36</v>
      </c>
      <c r="BJ2" s="5" t="s">
        <v>37</v>
      </c>
      <c r="BK2" s="5" t="s">
        <v>38</v>
      </c>
      <c r="BL2" s="8" t="s">
        <v>39</v>
      </c>
      <c r="BM2" s="8" t="s">
        <v>40</v>
      </c>
      <c r="BN2" s="5" t="s">
        <v>41</v>
      </c>
      <c r="BO2" s="5" t="s">
        <v>42</v>
      </c>
      <c r="BP2" s="8" t="s">
        <v>827</v>
      </c>
      <c r="BR2" s="5" t="s">
        <v>0</v>
      </c>
      <c r="BS2" s="5" t="s">
        <v>1</v>
      </c>
      <c r="BT2" s="1" t="s">
        <v>2</v>
      </c>
      <c r="BU2" s="5" t="s">
        <v>3</v>
      </c>
      <c r="BV2" s="1" t="s">
        <v>4</v>
      </c>
      <c r="BW2" s="1"/>
      <c r="BX2" s="1"/>
      <c r="BY2" s="1"/>
      <c r="BZ2" s="1" t="s">
        <v>5</v>
      </c>
      <c r="CA2" s="1" t="s">
        <v>6</v>
      </c>
      <c r="CB2" s="1"/>
      <c r="CC2" s="1"/>
      <c r="CD2" s="1"/>
      <c r="CE2" s="1"/>
      <c r="CF2" s="1"/>
      <c r="CG2" s="1" t="s">
        <v>7</v>
      </c>
      <c r="CH2" s="1"/>
      <c r="CI2" s="1"/>
      <c r="CJ2" s="1" t="s">
        <v>8</v>
      </c>
      <c r="CK2" s="1" t="s">
        <v>795</v>
      </c>
      <c r="CL2" s="1" t="s">
        <v>796</v>
      </c>
      <c r="CM2" s="1" t="s">
        <v>797</v>
      </c>
      <c r="CN2" s="1" t="s">
        <v>11</v>
      </c>
      <c r="CO2" s="1" t="s">
        <v>12</v>
      </c>
      <c r="CP2" s="1"/>
      <c r="CQ2" s="1"/>
      <c r="CR2" s="1" t="s">
        <v>13</v>
      </c>
      <c r="CS2" s="1" t="s">
        <v>14</v>
      </c>
      <c r="CT2" s="1" t="s">
        <v>15</v>
      </c>
      <c r="CU2" s="1"/>
      <c r="CV2" s="1"/>
      <c r="CW2" s="1" t="s">
        <v>804</v>
      </c>
      <c r="CX2" s="1" t="s">
        <v>805</v>
      </c>
      <c r="CY2" s="1" t="s">
        <v>806</v>
      </c>
      <c r="CZ2" s="1" t="s">
        <v>807</v>
      </c>
      <c r="DA2" s="1" t="s">
        <v>808</v>
      </c>
      <c r="DB2" s="1" t="s">
        <v>17</v>
      </c>
      <c r="DC2" s="1" t="s">
        <v>18</v>
      </c>
      <c r="DD2" s="1"/>
      <c r="DE2" s="1"/>
      <c r="DF2" s="1" t="s">
        <v>19</v>
      </c>
      <c r="DG2" s="1" t="s">
        <v>20</v>
      </c>
      <c r="DH2" s="1"/>
      <c r="DI2" s="1" t="s">
        <v>21</v>
      </c>
      <c r="DJ2" s="1" t="s">
        <v>22</v>
      </c>
      <c r="DK2" s="1"/>
      <c r="DL2" s="1"/>
      <c r="DM2" s="5" t="s">
        <v>815</v>
      </c>
      <c r="DN2" s="5" t="s">
        <v>816</v>
      </c>
      <c r="DO2" s="5" t="s">
        <v>817</v>
      </c>
      <c r="DP2" s="5" t="s">
        <v>818</v>
      </c>
      <c r="DQ2" s="5" t="s">
        <v>819</v>
      </c>
      <c r="DR2" s="5" t="s">
        <v>820</v>
      </c>
      <c r="DS2" s="5" t="s">
        <v>821</v>
      </c>
      <c r="DT2" s="5" t="s">
        <v>822</v>
      </c>
      <c r="DU2" s="5" t="s">
        <v>823</v>
      </c>
      <c r="DV2" s="5" t="s">
        <v>824</v>
      </c>
      <c r="DW2" s="5" t="s">
        <v>825</v>
      </c>
      <c r="DX2" s="5" t="s">
        <v>826</v>
      </c>
      <c r="DY2" s="5" t="s">
        <v>35</v>
      </c>
      <c r="DZ2" s="5" t="s">
        <v>36</v>
      </c>
      <c r="EA2" s="5" t="s">
        <v>37</v>
      </c>
      <c r="EB2" s="5" t="s">
        <v>38</v>
      </c>
      <c r="EC2" s="8" t="s">
        <v>39</v>
      </c>
      <c r="ED2" s="8" t="s">
        <v>40</v>
      </c>
      <c r="EE2" s="5" t="s">
        <v>41</v>
      </c>
      <c r="EF2" s="5" t="s">
        <v>42</v>
      </c>
      <c r="EG2" s="8" t="s">
        <v>827</v>
      </c>
    </row>
    <row r="3" ht="12.75" customHeight="1">
      <c r="C3" s="15" t="s">
        <v>82</v>
      </c>
      <c r="E3" s="15" t="s">
        <v>45</v>
      </c>
      <c r="F3" s="15"/>
      <c r="G3" s="15"/>
      <c r="H3" s="15"/>
      <c r="I3" s="15" t="s">
        <v>46</v>
      </c>
      <c r="P3" s="15" t="s">
        <v>619</v>
      </c>
      <c r="Q3" s="15" t="str">
        <f t="shared" ref="Q3:Q22" si="1">CONCAT(" ",P3)</f>
        <v> alta qualidade </v>
      </c>
      <c r="R3" s="15" t="str">
        <f t="shared" ref="R3:R22" si="2">Q3</f>
        <v> alta qualidade </v>
      </c>
      <c r="W3" s="15" t="s">
        <v>69</v>
      </c>
      <c r="X3" s="15" t="s">
        <v>857</v>
      </c>
      <c r="Y3" s="15" t="s">
        <v>954</v>
      </c>
      <c r="Z3" s="15" t="s">
        <v>954</v>
      </c>
      <c r="AA3" s="15" t="s">
        <v>71</v>
      </c>
      <c r="AB3" s="15" t="s">
        <v>71</v>
      </c>
      <c r="AC3" s="16" t="s">
        <v>831</v>
      </c>
      <c r="AD3" s="15" t="str">
        <f t="shared" ref="AD3:AD21" si="3">CONCAT(" ",AC3)</f>
        <v> melhor para os estrangeiros</v>
      </c>
      <c r="AE3" s="15" t="str">
        <f t="shared" ref="AE3:AE21" si="4">AD3</f>
        <v> melhor para os estrangeiros</v>
      </c>
      <c r="AF3" s="1"/>
      <c r="AK3" s="1" t="s">
        <v>73</v>
      </c>
      <c r="AL3" s="15" t="s">
        <v>920</v>
      </c>
      <c r="AM3" s="15" t="str">
        <f t="shared" ref="AM3:AM23" si="5">CONCAT(" ",AL3)</f>
        <v> mais prático</v>
      </c>
      <c r="AN3" s="15" t="str">
        <f t="shared" ref="AN3:AN23" si="6">AM3</f>
        <v> mais prático</v>
      </c>
      <c r="AO3" s="15" t="s">
        <v>71</v>
      </c>
      <c r="AP3" s="15" t="s">
        <v>530</v>
      </c>
      <c r="AQ3" s="15" t="str">
        <f t="shared" ref="AQ3:AQ17" si="7">CONCAT(" ",AP3)</f>
        <v> indiferente</v>
      </c>
      <c r="AR3" s="15" t="s">
        <v>71</v>
      </c>
      <c r="AS3" s="15" t="s">
        <v>530</v>
      </c>
      <c r="AT3" s="15" t="str">
        <f t="shared" ref="AT3:AT20" si="8">CONCAT(" ",AS3)</f>
        <v> indiferente</v>
      </c>
      <c r="AU3" s="15" t="str">
        <f t="shared" ref="AU3:AU20" si="9">AT3</f>
        <v> indiferente</v>
      </c>
      <c r="BL3" s="15" t="s">
        <v>80</v>
      </c>
      <c r="BM3" s="16" t="s">
        <v>116</v>
      </c>
      <c r="BT3" s="16">
        <v>1.0</v>
      </c>
      <c r="BZ3" s="16">
        <v>1.0</v>
      </c>
      <c r="CG3" s="16">
        <v>1.0</v>
      </c>
      <c r="CH3" s="16">
        <v>1.0</v>
      </c>
      <c r="CI3" s="16">
        <v>1.0</v>
      </c>
      <c r="CN3" s="16">
        <v>1.0</v>
      </c>
      <c r="CO3" s="16">
        <v>1.0</v>
      </c>
      <c r="CP3" s="16">
        <v>1.0</v>
      </c>
      <c r="CQ3" s="16">
        <v>1.0</v>
      </c>
      <c r="CR3" s="16">
        <v>1.0</v>
      </c>
      <c r="CS3" s="16">
        <v>1.0</v>
      </c>
      <c r="CT3" s="16">
        <v>1.0</v>
      </c>
      <c r="CU3" s="16">
        <v>1.0</v>
      </c>
      <c r="CV3" s="16">
        <v>1.0</v>
      </c>
      <c r="DB3" s="16">
        <v>1.0</v>
      </c>
      <c r="DC3" s="16">
        <v>1.0</v>
      </c>
      <c r="DD3" s="16">
        <v>1.0</v>
      </c>
      <c r="DE3" s="16">
        <v>1.0</v>
      </c>
      <c r="DF3" s="16">
        <v>1.0</v>
      </c>
      <c r="DG3" s="16">
        <v>1.0</v>
      </c>
      <c r="DH3" s="16">
        <v>1.0</v>
      </c>
      <c r="DI3" s="16">
        <v>1.0</v>
      </c>
      <c r="DJ3" s="16">
        <v>1.0</v>
      </c>
      <c r="DK3" s="16">
        <v>1.0</v>
      </c>
      <c r="DL3" s="16">
        <v>1.0</v>
      </c>
      <c r="EC3" s="16">
        <v>1.0</v>
      </c>
      <c r="ED3" s="16">
        <v>1.0</v>
      </c>
    </row>
    <row r="4" ht="12.75" customHeight="1">
      <c r="C4" s="15" t="s">
        <v>44</v>
      </c>
      <c r="E4" s="15" t="s">
        <v>67</v>
      </c>
      <c r="F4" s="15"/>
      <c r="G4" s="15"/>
      <c r="H4" s="15"/>
      <c r="I4" s="15" t="s">
        <v>134</v>
      </c>
      <c r="P4" s="15" t="s">
        <v>828</v>
      </c>
      <c r="Q4" s="15" t="str">
        <f t="shared" si="1"/>
        <v> chique</v>
      </c>
      <c r="R4" s="15" t="str">
        <f t="shared" si="2"/>
        <v> chique</v>
      </c>
      <c r="W4" s="15" t="s">
        <v>136</v>
      </c>
      <c r="X4" s="15" t="s">
        <v>894</v>
      </c>
      <c r="Y4" s="15" t="s">
        <v>955</v>
      </c>
      <c r="Z4" s="15" t="s">
        <v>955</v>
      </c>
      <c r="AA4" s="15" t="s">
        <v>111</v>
      </c>
      <c r="AB4" s="15" t="s">
        <v>111</v>
      </c>
      <c r="AC4" s="15" t="s">
        <v>925</v>
      </c>
      <c r="AD4" s="15" t="str">
        <f t="shared" si="3"/>
        <v> inglês é um idioma global</v>
      </c>
      <c r="AE4" s="15" t="str">
        <f t="shared" si="4"/>
        <v> inglês é um idioma global</v>
      </c>
      <c r="AF4" s="1"/>
      <c r="AK4" s="1" t="s">
        <v>54</v>
      </c>
      <c r="AL4" s="15" t="s">
        <v>846</v>
      </c>
      <c r="AM4" s="15" t="str">
        <f t="shared" si="5"/>
        <v> mais rápido</v>
      </c>
      <c r="AN4" s="15" t="str">
        <f t="shared" si="6"/>
        <v> mais rápido</v>
      </c>
      <c r="AO4" s="15" t="s">
        <v>111</v>
      </c>
      <c r="AP4" s="15" t="s">
        <v>838</v>
      </c>
      <c r="AQ4" s="15" t="str">
        <f t="shared" si="7"/>
        <v> mais artesanal</v>
      </c>
      <c r="AR4" s="15" t="s">
        <v>111</v>
      </c>
      <c r="AS4" s="15" t="s">
        <v>838</v>
      </c>
      <c r="AT4" s="15" t="str">
        <f t="shared" si="8"/>
        <v> mais artesanal</v>
      </c>
      <c r="AU4" s="15" t="str">
        <f t="shared" si="9"/>
        <v> mais artesanal</v>
      </c>
      <c r="BL4" s="15" t="s">
        <v>63</v>
      </c>
      <c r="BM4" s="16" t="s">
        <v>610</v>
      </c>
      <c r="BT4" s="16">
        <v>2.0</v>
      </c>
      <c r="BZ4" s="16">
        <v>2.0</v>
      </c>
      <c r="CG4" s="16">
        <v>2.0</v>
      </c>
      <c r="CH4" s="16">
        <v>2.0</v>
      </c>
      <c r="CI4" s="16">
        <v>2.0</v>
      </c>
      <c r="CN4" s="16">
        <v>2.0</v>
      </c>
      <c r="CO4" s="16">
        <v>2.0</v>
      </c>
      <c r="CP4" s="16">
        <v>2.0</v>
      </c>
      <c r="CQ4" s="16">
        <v>2.0</v>
      </c>
      <c r="CR4" s="16">
        <v>2.0</v>
      </c>
      <c r="CS4" s="16">
        <v>2.0</v>
      </c>
      <c r="CT4" s="16">
        <v>2.0</v>
      </c>
      <c r="CU4" s="16">
        <v>2.0</v>
      </c>
      <c r="CV4" s="16">
        <v>2.0</v>
      </c>
      <c r="DB4" s="16">
        <v>2.0</v>
      </c>
      <c r="DC4" s="16">
        <v>2.0</v>
      </c>
      <c r="DD4" s="16">
        <v>2.0</v>
      </c>
      <c r="DE4" s="16">
        <v>2.0</v>
      </c>
      <c r="DF4" s="16">
        <v>2.0</v>
      </c>
      <c r="DG4" s="16">
        <v>2.0</v>
      </c>
      <c r="DH4" s="16">
        <v>2.0</v>
      </c>
      <c r="DI4" s="16">
        <v>2.0</v>
      </c>
      <c r="DJ4" s="16">
        <v>2.0</v>
      </c>
      <c r="DK4" s="16">
        <v>2.0</v>
      </c>
      <c r="DL4" s="16">
        <v>2.0</v>
      </c>
      <c r="EC4" s="16">
        <v>2.0</v>
      </c>
      <c r="ED4" s="16">
        <v>2.0</v>
      </c>
    </row>
    <row r="5" ht="12.75" customHeight="1">
      <c r="C5" s="15" t="s">
        <v>66</v>
      </c>
      <c r="E5" s="15" t="s">
        <v>206</v>
      </c>
      <c r="F5" s="15"/>
      <c r="G5" s="15"/>
      <c r="H5" s="15"/>
      <c r="I5" s="15" t="s">
        <v>774</v>
      </c>
      <c r="P5" s="15" t="s">
        <v>859</v>
      </c>
      <c r="Q5" s="15" t="str">
        <f t="shared" si="1"/>
        <v> diferenciado</v>
      </c>
      <c r="R5" s="15" t="str">
        <f t="shared" si="2"/>
        <v> diferenciado</v>
      </c>
      <c r="W5" s="15" t="s">
        <v>49</v>
      </c>
      <c r="X5" s="15" t="s">
        <v>913</v>
      </c>
      <c r="Y5" s="15" t="s">
        <v>888</v>
      </c>
      <c r="Z5" s="15" t="s">
        <v>888</v>
      </c>
      <c r="AA5" s="15" t="s">
        <v>52</v>
      </c>
      <c r="AB5" s="15" t="s">
        <v>52</v>
      </c>
      <c r="AC5" s="15" t="s">
        <v>530</v>
      </c>
      <c r="AD5" s="15" t="str">
        <f t="shared" si="3"/>
        <v> indiferente</v>
      </c>
      <c r="AE5" s="15" t="str">
        <f t="shared" si="4"/>
        <v> indiferente</v>
      </c>
      <c r="AF5" s="1"/>
      <c r="AL5" s="15" t="s">
        <v>530</v>
      </c>
      <c r="AM5" s="15" t="str">
        <f t="shared" si="5"/>
        <v> indiferente</v>
      </c>
      <c r="AN5" s="15" t="str">
        <f t="shared" si="6"/>
        <v> indiferente</v>
      </c>
      <c r="AO5" s="15" t="s">
        <v>52</v>
      </c>
      <c r="AP5" s="15" t="s">
        <v>897</v>
      </c>
      <c r="AQ5" s="15" t="str">
        <f t="shared" si="7"/>
        <v> mais consistente</v>
      </c>
      <c r="AR5" s="15" t="s">
        <v>52</v>
      </c>
      <c r="AS5" s="15" t="s">
        <v>832</v>
      </c>
      <c r="AT5" s="15" t="str">
        <f t="shared" si="8"/>
        <v> mais cremoso</v>
      </c>
      <c r="AU5" s="15" t="str">
        <f t="shared" si="9"/>
        <v> mais cremoso</v>
      </c>
      <c r="BL5" s="15" t="s">
        <v>226</v>
      </c>
      <c r="BM5" s="16" t="s">
        <v>344</v>
      </c>
      <c r="BT5" s="16">
        <v>3.0</v>
      </c>
      <c r="BZ5" s="16">
        <v>3.0</v>
      </c>
      <c r="CG5" s="16">
        <v>3.0</v>
      </c>
      <c r="CH5" s="16">
        <v>3.0</v>
      </c>
      <c r="CI5" s="16">
        <v>3.0</v>
      </c>
      <c r="CN5" s="16">
        <v>3.0</v>
      </c>
      <c r="CO5" s="16">
        <v>3.0</v>
      </c>
      <c r="CP5" s="16">
        <v>3.0</v>
      </c>
      <c r="CQ5" s="16">
        <v>3.0</v>
      </c>
      <c r="CR5" s="16">
        <v>3.0</v>
      </c>
      <c r="CS5" s="16">
        <v>3.0</v>
      </c>
      <c r="CT5" s="16">
        <v>3.0</v>
      </c>
      <c r="CU5" s="16">
        <v>3.0</v>
      </c>
      <c r="CV5" s="16">
        <v>3.0</v>
      </c>
      <c r="DC5" s="16">
        <v>3.0</v>
      </c>
      <c r="DD5" s="16">
        <v>3.0</v>
      </c>
      <c r="DE5" s="16">
        <v>3.0</v>
      </c>
      <c r="DF5" s="16">
        <v>3.0</v>
      </c>
      <c r="DG5" s="16">
        <v>3.0</v>
      </c>
      <c r="DH5" s="16">
        <v>3.0</v>
      </c>
      <c r="DI5" s="16">
        <v>3.0</v>
      </c>
      <c r="DJ5" s="16">
        <v>3.0</v>
      </c>
      <c r="DK5" s="16">
        <v>3.0</v>
      </c>
      <c r="DL5" s="16">
        <v>3.0</v>
      </c>
      <c r="EC5" s="16">
        <v>3.0</v>
      </c>
      <c r="ED5" s="16">
        <v>3.0</v>
      </c>
    </row>
    <row r="6" ht="12.75" customHeight="1">
      <c r="C6" s="15" t="s">
        <v>126</v>
      </c>
      <c r="E6" s="15" t="s">
        <v>94</v>
      </c>
      <c r="F6" s="15"/>
      <c r="G6" s="15"/>
      <c r="H6" s="15"/>
      <c r="P6" s="15" t="s">
        <v>850</v>
      </c>
      <c r="Q6" s="15" t="str">
        <f t="shared" si="1"/>
        <v> elefante da disney</v>
      </c>
      <c r="R6" s="15" t="str">
        <f t="shared" si="2"/>
        <v> elefante da disney</v>
      </c>
      <c r="X6" s="15" t="s">
        <v>862</v>
      </c>
      <c r="Y6" s="15" t="s">
        <v>866</v>
      </c>
      <c r="Z6" s="15" t="s">
        <v>866</v>
      </c>
      <c r="AA6" s="15" t="s">
        <v>75</v>
      </c>
      <c r="AB6" s="15" t="s">
        <v>75</v>
      </c>
      <c r="AC6" s="15" t="s">
        <v>845</v>
      </c>
      <c r="AD6" s="15" t="str">
        <f t="shared" si="3"/>
        <v> exagerado</v>
      </c>
      <c r="AE6" s="15" t="str">
        <f t="shared" si="4"/>
        <v> exagerado</v>
      </c>
      <c r="AL6" s="15" t="s">
        <v>837</v>
      </c>
      <c r="AM6" s="15" t="str">
        <f t="shared" si="5"/>
        <v> maior familiaridade</v>
      </c>
      <c r="AN6" s="15" t="str">
        <f t="shared" si="6"/>
        <v> maior familiaridade</v>
      </c>
      <c r="AO6" s="15" t="s">
        <v>75</v>
      </c>
      <c r="AP6" s="15" t="s">
        <v>943</v>
      </c>
      <c r="AQ6" s="15" t="str">
        <f t="shared" si="7"/>
        <v> mais cuidado no processo</v>
      </c>
      <c r="AR6" s="15" t="s">
        <v>75</v>
      </c>
      <c r="AS6" s="15" t="s">
        <v>869</v>
      </c>
      <c r="AT6" s="15" t="str">
        <f t="shared" si="8"/>
        <v> mais demorada</v>
      </c>
      <c r="AU6" s="15" t="str">
        <f t="shared" si="9"/>
        <v> mais demorada</v>
      </c>
      <c r="BM6" s="16" t="s">
        <v>314</v>
      </c>
      <c r="BT6" s="16">
        <v>4.0</v>
      </c>
      <c r="CG6" s="16">
        <v>4.0</v>
      </c>
      <c r="CH6" s="16">
        <v>4.0</v>
      </c>
      <c r="CI6" s="16">
        <v>4.0</v>
      </c>
      <c r="CO6" s="16">
        <v>4.0</v>
      </c>
      <c r="CP6" s="16">
        <v>4.0</v>
      </c>
      <c r="CQ6" s="16">
        <v>4.0</v>
      </c>
      <c r="CR6" s="16">
        <v>4.0</v>
      </c>
      <c r="CS6" s="16">
        <v>4.0</v>
      </c>
      <c r="CT6" s="16">
        <v>4.0</v>
      </c>
      <c r="CU6" s="16">
        <v>4.0</v>
      </c>
      <c r="CV6" s="16">
        <v>4.0</v>
      </c>
      <c r="DC6" s="16">
        <v>4.0</v>
      </c>
      <c r="DD6" s="16">
        <v>4.0</v>
      </c>
      <c r="DE6" s="16">
        <v>4.0</v>
      </c>
      <c r="DF6" s="16">
        <v>4.0</v>
      </c>
      <c r="DG6" s="16">
        <v>4.0</v>
      </c>
      <c r="DH6" s="16">
        <v>4.0</v>
      </c>
      <c r="DI6" s="16">
        <v>4.0</v>
      </c>
      <c r="DJ6" s="16">
        <v>4.0</v>
      </c>
      <c r="DK6" s="16">
        <v>4.0</v>
      </c>
      <c r="DL6" s="16">
        <v>4.0</v>
      </c>
      <c r="ED6" s="16">
        <v>4.0</v>
      </c>
    </row>
    <row r="7" ht="12.75" customHeight="1">
      <c r="P7" s="15" t="s">
        <v>835</v>
      </c>
      <c r="Q7" s="15" t="str">
        <f t="shared" si="1"/>
        <v> elegante</v>
      </c>
      <c r="R7" s="15" t="str">
        <f t="shared" si="2"/>
        <v> elegante</v>
      </c>
      <c r="X7" s="15" t="s">
        <v>904</v>
      </c>
      <c r="Y7" s="15" t="s">
        <v>956</v>
      </c>
      <c r="Z7" s="15" t="s">
        <v>956</v>
      </c>
      <c r="AA7" s="15" t="s">
        <v>51</v>
      </c>
      <c r="AB7" s="15" t="s">
        <v>51</v>
      </c>
      <c r="AC7" s="15" t="s">
        <v>841</v>
      </c>
      <c r="AD7" s="15" t="str">
        <f t="shared" si="3"/>
        <v> parece marca importada</v>
      </c>
      <c r="AE7" s="15" t="str">
        <f t="shared" si="4"/>
        <v> parece marca importada</v>
      </c>
      <c r="AL7" s="15" t="s">
        <v>842</v>
      </c>
      <c r="AM7" s="15" t="str">
        <f t="shared" si="5"/>
        <v> maior qualidade</v>
      </c>
      <c r="AN7" s="15" t="str">
        <f t="shared" si="6"/>
        <v> maior qualidade</v>
      </c>
      <c r="AO7" s="15" t="s">
        <v>51</v>
      </c>
      <c r="AP7" s="15" t="s">
        <v>889</v>
      </c>
      <c r="AQ7" s="15" t="str">
        <f t="shared" si="7"/>
        <v> mais demorado</v>
      </c>
      <c r="AR7" s="15" t="s">
        <v>51</v>
      </c>
      <c r="AS7" s="15" t="s">
        <v>851</v>
      </c>
      <c r="AT7" s="15" t="str">
        <f t="shared" si="8"/>
        <v> mais dinâmico para a experiência do cliente</v>
      </c>
      <c r="AU7" s="15" t="str">
        <f t="shared" si="9"/>
        <v> mais dinâmico para a experiência do cliente</v>
      </c>
      <c r="BM7" s="16" t="s">
        <v>91</v>
      </c>
      <c r="CG7" s="16">
        <v>5.0</v>
      </c>
      <c r="CH7" s="16">
        <v>5.0</v>
      </c>
      <c r="CI7" s="16">
        <v>5.0</v>
      </c>
      <c r="CO7" s="16">
        <v>5.0</v>
      </c>
      <c r="CP7" s="16">
        <v>5.0</v>
      </c>
      <c r="CQ7" s="16">
        <v>5.0</v>
      </c>
      <c r="CR7" s="16">
        <v>5.0</v>
      </c>
      <c r="CS7" s="16">
        <v>5.0</v>
      </c>
      <c r="CT7" s="16">
        <v>5.0</v>
      </c>
      <c r="CU7" s="16">
        <v>5.0</v>
      </c>
      <c r="CV7" s="16">
        <v>5.0</v>
      </c>
      <c r="DC7" s="16">
        <v>5.0</v>
      </c>
      <c r="DD7" s="16">
        <v>5.0</v>
      </c>
      <c r="DE7" s="16">
        <v>5.0</v>
      </c>
      <c r="DF7" s="16">
        <v>5.0</v>
      </c>
      <c r="DG7" s="16">
        <v>5.0</v>
      </c>
      <c r="DH7" s="16">
        <v>5.0</v>
      </c>
      <c r="DI7" s="16">
        <v>5.0</v>
      </c>
      <c r="DJ7" s="16">
        <v>5.0</v>
      </c>
      <c r="DK7" s="16">
        <v>5.0</v>
      </c>
      <c r="DL7" s="16">
        <v>5.0</v>
      </c>
      <c r="ED7" s="16">
        <v>5.0</v>
      </c>
    </row>
    <row r="8" ht="12.75" customHeight="1">
      <c r="P8" s="15" t="s">
        <v>946</v>
      </c>
      <c r="Q8" s="15" t="str">
        <f t="shared" si="1"/>
        <v> elitizado</v>
      </c>
      <c r="R8" s="15" t="str">
        <f t="shared" si="2"/>
        <v> elitizado</v>
      </c>
      <c r="X8" s="15" t="s">
        <v>865</v>
      </c>
      <c r="Y8" s="15" t="s">
        <v>957</v>
      </c>
      <c r="Z8" s="15" t="s">
        <v>957</v>
      </c>
      <c r="AC8" s="15" t="s">
        <v>887</v>
      </c>
      <c r="AD8" s="15" t="str">
        <f t="shared" si="3"/>
        <v> prejudica o entendimento</v>
      </c>
      <c r="AE8" s="15" t="str">
        <f t="shared" si="4"/>
        <v> prejudica o entendimento</v>
      </c>
      <c r="AL8" s="15" t="s">
        <v>838</v>
      </c>
      <c r="AM8" s="15" t="str">
        <f t="shared" si="5"/>
        <v> mais artesanal</v>
      </c>
      <c r="AN8" s="15" t="str">
        <f t="shared" si="6"/>
        <v> mais artesanal</v>
      </c>
      <c r="AP8" s="15" t="s">
        <v>851</v>
      </c>
      <c r="AQ8" s="15" t="str">
        <f t="shared" si="7"/>
        <v> mais dinâmico para a experiência do cliente</v>
      </c>
      <c r="AS8" s="15" t="s">
        <v>903</v>
      </c>
      <c r="AT8" s="15" t="str">
        <f t="shared" si="8"/>
        <v> mais exclusividade</v>
      </c>
      <c r="AU8" s="15" t="str">
        <f t="shared" si="9"/>
        <v> mais exclusividade</v>
      </c>
      <c r="BM8" s="16" t="s">
        <v>64</v>
      </c>
      <c r="CG8" s="16">
        <v>6.0</v>
      </c>
      <c r="CH8" s="16">
        <v>6.0</v>
      </c>
      <c r="CI8" s="16">
        <v>6.0</v>
      </c>
      <c r="CO8" s="16">
        <v>6.0</v>
      </c>
      <c r="CP8" s="16">
        <v>6.0</v>
      </c>
      <c r="CQ8" s="16">
        <v>6.0</v>
      </c>
      <c r="CT8" s="16">
        <v>6.0</v>
      </c>
      <c r="CU8" s="16">
        <v>6.0</v>
      </c>
      <c r="CV8" s="16">
        <v>6.0</v>
      </c>
      <c r="DC8" s="16">
        <v>6.0</v>
      </c>
      <c r="DD8" s="16">
        <v>6.0</v>
      </c>
      <c r="DE8" s="16">
        <v>6.0</v>
      </c>
      <c r="DG8" s="16">
        <v>6.0</v>
      </c>
      <c r="DH8" s="16">
        <v>6.0</v>
      </c>
      <c r="DJ8" s="16">
        <v>6.0</v>
      </c>
      <c r="DK8" s="16">
        <v>6.0</v>
      </c>
      <c r="DL8" s="16">
        <v>6.0</v>
      </c>
      <c r="ED8" s="16">
        <v>6.0</v>
      </c>
    </row>
    <row r="9" ht="12.75" customHeight="1">
      <c r="P9" s="15" t="s">
        <v>930</v>
      </c>
      <c r="Q9" s="15" t="str">
        <f t="shared" si="1"/>
        <v> impressão pesada</v>
      </c>
      <c r="R9" s="15" t="str">
        <f t="shared" si="2"/>
        <v> impressão pesada</v>
      </c>
      <c r="X9" s="15" t="s">
        <v>844</v>
      </c>
      <c r="Y9" s="15" t="s">
        <v>958</v>
      </c>
      <c r="Z9" s="15" t="s">
        <v>958</v>
      </c>
      <c r="AC9" s="15" t="s">
        <v>868</v>
      </c>
      <c r="AD9" s="15" t="str">
        <f t="shared" si="3"/>
        <v> redundante</v>
      </c>
      <c r="AE9" s="15" t="str">
        <f t="shared" si="4"/>
        <v> redundante</v>
      </c>
      <c r="AL9" s="16" t="s">
        <v>855</v>
      </c>
      <c r="AM9" s="15" t="str">
        <f t="shared" si="5"/>
        <v> mais fresco</v>
      </c>
      <c r="AN9" s="15" t="str">
        <f t="shared" si="6"/>
        <v> mais fresco</v>
      </c>
      <c r="AP9" s="15" t="s">
        <v>921</v>
      </c>
      <c r="AQ9" s="15" t="str">
        <f t="shared" si="7"/>
        <v> mais familiaridade</v>
      </c>
      <c r="AS9" s="15" t="s">
        <v>855</v>
      </c>
      <c r="AT9" s="15" t="str">
        <f t="shared" si="8"/>
        <v> mais fresco</v>
      </c>
      <c r="AU9" s="15" t="str">
        <f t="shared" si="9"/>
        <v> mais fresco</v>
      </c>
      <c r="CG9" s="16">
        <v>7.0</v>
      </c>
      <c r="CH9" s="16">
        <v>7.0</v>
      </c>
      <c r="CI9" s="16">
        <v>7.0</v>
      </c>
      <c r="CO9" s="16">
        <v>7.0</v>
      </c>
      <c r="CP9" s="16">
        <v>7.0</v>
      </c>
      <c r="CQ9" s="16">
        <v>7.0</v>
      </c>
      <c r="CT9" s="16">
        <v>7.0</v>
      </c>
      <c r="CU9" s="16">
        <v>7.0</v>
      </c>
      <c r="CV9" s="16">
        <v>7.0</v>
      </c>
      <c r="DC9" s="16">
        <v>7.0</v>
      </c>
      <c r="DD9" s="16">
        <v>7.0</v>
      </c>
      <c r="DE9" s="16">
        <v>7.0</v>
      </c>
      <c r="DG9" s="16">
        <v>7.0</v>
      </c>
      <c r="DH9" s="16">
        <v>7.0</v>
      </c>
      <c r="DJ9" s="16">
        <v>7.0</v>
      </c>
      <c r="DK9" s="16">
        <v>7.0</v>
      </c>
      <c r="DL9" s="16">
        <v>7.0</v>
      </c>
    </row>
    <row r="10" ht="12.75" customHeight="1">
      <c r="P10" s="15" t="s">
        <v>902</v>
      </c>
      <c r="Q10" s="15" t="str">
        <f t="shared" si="1"/>
        <v> marca importada</v>
      </c>
      <c r="R10" s="15" t="str">
        <f t="shared" si="2"/>
        <v> marca importada</v>
      </c>
      <c r="X10" s="15" t="s">
        <v>836</v>
      </c>
      <c r="Y10" s="15" t="s">
        <v>959</v>
      </c>
      <c r="Z10" s="15" t="s">
        <v>959</v>
      </c>
      <c r="AC10" s="15" t="s">
        <v>883</v>
      </c>
      <c r="AD10" s="15" t="str">
        <f t="shared" si="3"/>
        <v> sinonimo de qualidade</v>
      </c>
      <c r="AE10" s="15" t="str">
        <f t="shared" si="4"/>
        <v> sinonimo de qualidade</v>
      </c>
      <c r="AL10" s="16" t="s">
        <v>881</v>
      </c>
      <c r="AM10" s="15" t="str">
        <f t="shared" si="5"/>
        <v> mais saboroso</v>
      </c>
      <c r="AN10" s="15" t="str">
        <f t="shared" si="6"/>
        <v> mais saboroso</v>
      </c>
      <c r="AP10" s="15" t="s">
        <v>855</v>
      </c>
      <c r="AQ10" s="15" t="str">
        <f t="shared" si="7"/>
        <v> mais fresco</v>
      </c>
      <c r="AS10" s="15" t="s">
        <v>858</v>
      </c>
      <c r="AT10" s="15" t="str">
        <f t="shared" si="8"/>
        <v> mais inovador</v>
      </c>
      <c r="AU10" s="15" t="str">
        <f t="shared" si="9"/>
        <v> mais inovador</v>
      </c>
      <c r="BS10" s="15"/>
      <c r="CG10" s="16">
        <v>8.0</v>
      </c>
      <c r="CH10" s="16">
        <v>8.0</v>
      </c>
      <c r="CI10" s="16">
        <v>8.0</v>
      </c>
      <c r="CO10" s="16">
        <v>8.0</v>
      </c>
      <c r="CP10" s="16">
        <v>8.0</v>
      </c>
      <c r="CQ10" s="16">
        <v>8.0</v>
      </c>
      <c r="CT10" s="16">
        <v>8.0</v>
      </c>
      <c r="CU10" s="16">
        <v>8.0</v>
      </c>
      <c r="CV10" s="16">
        <v>8.0</v>
      </c>
      <c r="DC10" s="16">
        <v>8.0</v>
      </c>
      <c r="DD10" s="16">
        <v>8.0</v>
      </c>
      <c r="DE10" s="16">
        <v>8.0</v>
      </c>
      <c r="DG10" s="16">
        <v>8.0</v>
      </c>
      <c r="DH10" s="16">
        <v>8.0</v>
      </c>
      <c r="DJ10" s="16">
        <v>8.0</v>
      </c>
      <c r="DK10" s="16">
        <v>8.0</v>
      </c>
      <c r="DL10" s="16">
        <v>8.0</v>
      </c>
    </row>
    <row r="11" ht="12.75" customHeight="1">
      <c r="P11" s="15" t="s">
        <v>853</v>
      </c>
      <c r="Q11" s="15" t="str">
        <f t="shared" si="1"/>
        <v> minimalista</v>
      </c>
      <c r="R11" s="15" t="str">
        <f t="shared" si="2"/>
        <v> minimalista</v>
      </c>
      <c r="X11" s="15" t="s">
        <v>948</v>
      </c>
      <c r="Y11" s="15" t="s">
        <v>960</v>
      </c>
      <c r="Z11" s="15" t="s">
        <v>960</v>
      </c>
      <c r="AC11" s="15" t="s">
        <v>860</v>
      </c>
      <c r="AD11" s="15" t="str">
        <f t="shared" si="3"/>
        <v> não faz sentido se estamos no brasil</v>
      </c>
      <c r="AE11" s="15" t="str">
        <f t="shared" si="4"/>
        <v> não faz sentido se estamos no brasil</v>
      </c>
      <c r="AL11" s="16" t="s">
        <v>851</v>
      </c>
      <c r="AM11" s="15" t="str">
        <f t="shared" si="5"/>
        <v> mais dinâmico para a experiência do cliente</v>
      </c>
      <c r="AN11" s="15" t="str">
        <f t="shared" si="6"/>
        <v> mais dinâmico para a experiência do cliente</v>
      </c>
      <c r="AP11" s="15" t="s">
        <v>928</v>
      </c>
      <c r="AQ11" s="15" t="str">
        <f t="shared" si="7"/>
        <v> mais higienico</v>
      </c>
      <c r="AS11" s="15" t="s">
        <v>848</v>
      </c>
      <c r="AT11" s="15" t="str">
        <f t="shared" si="8"/>
        <v> mais padronizado</v>
      </c>
      <c r="AU11" s="15" t="str">
        <f t="shared" si="9"/>
        <v> mais padronizado</v>
      </c>
      <c r="BS11" s="15"/>
      <c r="CG11" s="16">
        <v>9.0</v>
      </c>
      <c r="CH11" s="16">
        <v>9.0</v>
      </c>
      <c r="CI11" s="16">
        <v>9.0</v>
      </c>
      <c r="CO11" s="16">
        <v>9.0</v>
      </c>
      <c r="CP11" s="16">
        <v>9.0</v>
      </c>
      <c r="CQ11" s="16">
        <v>9.0</v>
      </c>
      <c r="CT11" s="16">
        <v>9.0</v>
      </c>
      <c r="CU11" s="16">
        <v>9.0</v>
      </c>
      <c r="CV11" s="16">
        <v>9.0</v>
      </c>
      <c r="DC11" s="16">
        <v>9.0</v>
      </c>
      <c r="DD11" s="16">
        <v>9.0</v>
      </c>
      <c r="DE11" s="16">
        <v>9.0</v>
      </c>
      <c r="DG11" s="16">
        <v>9.0</v>
      </c>
      <c r="DH11" s="16">
        <v>9.0</v>
      </c>
      <c r="DJ11" s="16">
        <v>9.0</v>
      </c>
      <c r="DK11" s="16">
        <v>9.0</v>
      </c>
      <c r="DL11" s="16">
        <v>9.0</v>
      </c>
    </row>
    <row r="12" ht="12.75" customHeight="1">
      <c r="P12" s="15" t="s">
        <v>947</v>
      </c>
      <c r="Q12" s="15" t="str">
        <f t="shared" si="1"/>
        <v> morderno</v>
      </c>
      <c r="R12" s="15" t="str">
        <f t="shared" si="2"/>
        <v> morderno</v>
      </c>
      <c r="X12" s="15" t="s">
        <v>867</v>
      </c>
      <c r="Y12" s="15" t="s">
        <v>961</v>
      </c>
      <c r="Z12" s="15" t="s">
        <v>961</v>
      </c>
      <c r="AC12" s="15" t="s">
        <v>878</v>
      </c>
      <c r="AD12" s="15" t="str">
        <f t="shared" si="3"/>
        <v> menos acessível</v>
      </c>
      <c r="AE12" s="15" t="str">
        <f t="shared" si="4"/>
        <v> menos acessível</v>
      </c>
      <c r="AL12" s="15" t="s">
        <v>936</v>
      </c>
      <c r="AM12" s="15" t="str">
        <f t="shared" si="5"/>
        <v> mais bem servido</v>
      </c>
      <c r="AN12" s="15" t="str">
        <f t="shared" si="6"/>
        <v> mais bem servido</v>
      </c>
      <c r="AP12" s="15" t="s">
        <v>863</v>
      </c>
      <c r="AQ12" s="15" t="str">
        <f t="shared" si="7"/>
        <v> mais personalizado</v>
      </c>
      <c r="AS12" s="15" t="s">
        <v>863</v>
      </c>
      <c r="AT12" s="15" t="str">
        <f t="shared" si="8"/>
        <v> mais personalizado</v>
      </c>
      <c r="AU12" s="15" t="str">
        <f t="shared" si="9"/>
        <v> mais personalizado</v>
      </c>
      <c r="BS12" s="15"/>
      <c r="CG12" s="16">
        <v>10.0</v>
      </c>
      <c r="CH12" s="16">
        <v>10.0</v>
      </c>
      <c r="CI12" s="16">
        <v>10.0</v>
      </c>
      <c r="CO12" s="16">
        <v>10.0</v>
      </c>
      <c r="CP12" s="16">
        <v>10.0</v>
      </c>
      <c r="CQ12" s="16">
        <v>10.0</v>
      </c>
      <c r="CT12" s="16">
        <v>10.0</v>
      </c>
      <c r="CU12" s="16">
        <v>10.0</v>
      </c>
      <c r="CV12" s="16">
        <v>10.0</v>
      </c>
      <c r="DC12" s="16">
        <v>10.0</v>
      </c>
      <c r="DD12" s="16">
        <v>10.0</v>
      </c>
      <c r="DE12" s="16">
        <v>10.0</v>
      </c>
      <c r="DG12" s="16">
        <v>10.0</v>
      </c>
      <c r="DH12" s="16">
        <v>10.0</v>
      </c>
      <c r="DJ12" s="16">
        <v>10.0</v>
      </c>
      <c r="DK12" s="16">
        <v>10.0</v>
      </c>
      <c r="DL12" s="16">
        <v>10.0</v>
      </c>
    </row>
    <row r="13" ht="12.75" customHeight="1">
      <c r="P13" s="15" t="s">
        <v>861</v>
      </c>
      <c r="Q13" s="15" t="str">
        <f t="shared" si="1"/>
        <v> não chama atenção </v>
      </c>
      <c r="R13" s="15" t="str">
        <f t="shared" si="2"/>
        <v> não chama atenção </v>
      </c>
      <c r="X13" s="15" t="s">
        <v>939</v>
      </c>
      <c r="Y13" s="15" t="s">
        <v>962</v>
      </c>
      <c r="Z13" s="15" t="s">
        <v>962</v>
      </c>
      <c r="AC13" s="15" t="s">
        <v>880</v>
      </c>
      <c r="AD13" s="15" t="str">
        <f t="shared" si="3"/>
        <v> sofisticação</v>
      </c>
      <c r="AE13" s="15" t="str">
        <f t="shared" si="4"/>
        <v> sofisticação</v>
      </c>
      <c r="AL13" s="15" t="s">
        <v>873</v>
      </c>
      <c r="AM13" s="15" t="str">
        <f t="shared" si="5"/>
        <v> mais bonito</v>
      </c>
      <c r="AN13" s="15" t="str">
        <f t="shared" si="6"/>
        <v> mais bonito</v>
      </c>
      <c r="AP13" s="15" t="s">
        <v>920</v>
      </c>
      <c r="AQ13" s="15" t="str">
        <f t="shared" si="7"/>
        <v> mais prático</v>
      </c>
      <c r="AS13" s="15" t="s">
        <v>922</v>
      </c>
      <c r="AT13" s="15" t="str">
        <f t="shared" si="8"/>
        <v> mais qualidade</v>
      </c>
      <c r="AU13" s="15" t="str">
        <f t="shared" si="9"/>
        <v> mais qualidade</v>
      </c>
      <c r="BS13" s="15"/>
      <c r="CG13" s="16">
        <v>11.0</v>
      </c>
      <c r="CH13" s="16">
        <v>11.0</v>
      </c>
      <c r="CI13" s="16">
        <v>11.0</v>
      </c>
      <c r="CO13" s="16">
        <v>11.0</v>
      </c>
      <c r="CP13" s="16">
        <v>11.0</v>
      </c>
      <c r="CQ13" s="16">
        <v>11.0</v>
      </c>
      <c r="CT13" s="16">
        <v>11.0</v>
      </c>
      <c r="CU13" s="16">
        <v>11.0</v>
      </c>
      <c r="CV13" s="16">
        <v>11.0</v>
      </c>
      <c r="DC13" s="16">
        <v>11.0</v>
      </c>
      <c r="DD13" s="16">
        <v>11.0</v>
      </c>
      <c r="DE13" s="16">
        <v>11.0</v>
      </c>
      <c r="DG13" s="16">
        <v>11.0</v>
      </c>
      <c r="DH13" s="16">
        <v>11.0</v>
      </c>
      <c r="DJ13" s="16">
        <v>11.0</v>
      </c>
      <c r="DK13" s="16">
        <v>11.0</v>
      </c>
      <c r="DL13" s="16">
        <v>11.0</v>
      </c>
    </row>
    <row r="14" ht="12.75" customHeight="1">
      <c r="P14" s="15" t="s">
        <v>856</v>
      </c>
      <c r="Q14" s="15" t="str">
        <f t="shared" si="1"/>
        <v> não remete a uma sorvete</v>
      </c>
      <c r="R14" s="15" t="str">
        <f t="shared" si="2"/>
        <v> não remete a uma sorvete</v>
      </c>
      <c r="X14" s="15" t="s">
        <v>830</v>
      </c>
      <c r="Y14" s="15" t="s">
        <v>963</v>
      </c>
      <c r="Z14" s="15" t="s">
        <v>963</v>
      </c>
      <c r="AC14" s="15" t="s">
        <v>935</v>
      </c>
      <c r="AD14" s="15" t="str">
        <f t="shared" si="3"/>
        <v> mais chamativo</v>
      </c>
      <c r="AE14" s="15" t="str">
        <f t="shared" si="4"/>
        <v> mais chamativo</v>
      </c>
      <c r="AL14" s="15" t="s">
        <v>832</v>
      </c>
      <c r="AM14" s="15" t="str">
        <f t="shared" si="5"/>
        <v> mais cremoso</v>
      </c>
      <c r="AN14" s="15" t="str">
        <f t="shared" si="6"/>
        <v> mais cremoso</v>
      </c>
      <c r="AP14" s="15" t="s">
        <v>881</v>
      </c>
      <c r="AQ14" s="15" t="str">
        <f t="shared" si="7"/>
        <v> mais saboroso</v>
      </c>
      <c r="AS14" s="15" t="s">
        <v>890</v>
      </c>
      <c r="AT14" s="15" t="str">
        <f t="shared" si="8"/>
        <v> mais rapido</v>
      </c>
      <c r="AU14" s="15" t="str">
        <f t="shared" si="9"/>
        <v> mais rapido</v>
      </c>
      <c r="BS14" s="15"/>
      <c r="CG14" s="16">
        <v>12.0</v>
      </c>
      <c r="CH14" s="16">
        <v>12.0</v>
      </c>
      <c r="CI14" s="16">
        <v>12.0</v>
      </c>
      <c r="CO14" s="16">
        <v>12.0</v>
      </c>
      <c r="CP14" s="16">
        <v>12.0</v>
      </c>
      <c r="CQ14" s="16">
        <v>12.0</v>
      </c>
      <c r="CT14" s="16">
        <v>12.0</v>
      </c>
      <c r="CU14" s="16">
        <v>12.0</v>
      </c>
      <c r="CV14" s="16">
        <v>12.0</v>
      </c>
      <c r="DC14" s="16">
        <v>12.0</v>
      </c>
      <c r="DD14" s="16">
        <v>12.0</v>
      </c>
      <c r="DE14" s="16">
        <v>12.0</v>
      </c>
      <c r="DG14" s="16">
        <v>12.0</v>
      </c>
      <c r="DH14" s="16">
        <v>12.0</v>
      </c>
      <c r="DJ14" s="16">
        <v>12.0</v>
      </c>
      <c r="DK14" s="16">
        <v>12.0</v>
      </c>
      <c r="DL14" s="16">
        <v>12.0</v>
      </c>
    </row>
    <row r="15" ht="12.75" customHeight="1">
      <c r="P15" s="15" t="s">
        <v>912</v>
      </c>
      <c r="Q15" s="15" t="str">
        <f t="shared" si="1"/>
        <v> sensação de frescor</v>
      </c>
      <c r="R15" s="15" t="str">
        <f t="shared" si="2"/>
        <v> sensação de frescor</v>
      </c>
      <c r="X15" s="16" t="s">
        <v>909</v>
      </c>
      <c r="Y15" s="16" t="s">
        <v>886</v>
      </c>
      <c r="Z15" s="16" t="s">
        <v>886</v>
      </c>
      <c r="AC15" s="15" t="s">
        <v>918</v>
      </c>
      <c r="AD15" s="15" t="str">
        <f t="shared" si="3"/>
        <v> mais coerente com a marca</v>
      </c>
      <c r="AE15" s="15" t="str">
        <f t="shared" si="4"/>
        <v> mais coerente com a marca</v>
      </c>
      <c r="AL15" s="15" t="s">
        <v>889</v>
      </c>
      <c r="AM15" s="15" t="str">
        <f t="shared" si="5"/>
        <v> mais demorado</v>
      </c>
      <c r="AN15" s="15" t="str">
        <f t="shared" si="6"/>
        <v> mais demorado</v>
      </c>
      <c r="AP15" s="15" t="s">
        <v>884</v>
      </c>
      <c r="AQ15" s="15" t="str">
        <f t="shared" si="7"/>
        <v> mais simples</v>
      </c>
      <c r="AS15" s="15" t="s">
        <v>881</v>
      </c>
      <c r="AT15" s="15" t="str">
        <f t="shared" si="8"/>
        <v> mais saboroso</v>
      </c>
      <c r="AU15" s="15" t="str">
        <f t="shared" si="9"/>
        <v> mais saboroso</v>
      </c>
      <c r="BS15" s="15"/>
      <c r="CG15" s="16">
        <v>13.0</v>
      </c>
      <c r="CH15" s="16">
        <v>13.0</v>
      </c>
      <c r="CI15" s="16">
        <v>13.0</v>
      </c>
      <c r="CO15" s="16">
        <v>13.0</v>
      </c>
      <c r="CP15" s="16">
        <v>13.0</v>
      </c>
      <c r="CQ15" s="16">
        <v>13.0</v>
      </c>
      <c r="CT15" s="16">
        <v>13.0</v>
      </c>
      <c r="CU15" s="16">
        <v>13.0</v>
      </c>
      <c r="CV15" s="16">
        <v>13.0</v>
      </c>
      <c r="DC15" s="16">
        <v>13.0</v>
      </c>
      <c r="DD15" s="16">
        <v>13.0</v>
      </c>
      <c r="DE15" s="16">
        <v>13.0</v>
      </c>
      <c r="DG15" s="16">
        <v>13.0</v>
      </c>
      <c r="DH15" s="16">
        <v>13.0</v>
      </c>
      <c r="DJ15" s="16">
        <v>13.0</v>
      </c>
      <c r="DK15" s="16">
        <v>13.0</v>
      </c>
      <c r="DL15" s="16">
        <v>13.0</v>
      </c>
    </row>
    <row r="16" ht="12.75" customHeight="1">
      <c r="P16" s="15" t="s">
        <v>874</v>
      </c>
      <c r="Q16" s="15" t="str">
        <f t="shared" si="1"/>
        <v> seriedade</v>
      </c>
      <c r="R16" s="15" t="str">
        <f t="shared" si="2"/>
        <v> seriedade</v>
      </c>
      <c r="X16" s="15" t="s">
        <v>871</v>
      </c>
      <c r="Y16" s="15" t="s">
        <v>882</v>
      </c>
      <c r="Z16" s="15" t="s">
        <v>882</v>
      </c>
      <c r="AC16" s="15" t="s">
        <v>911</v>
      </c>
      <c r="AD16" s="15" t="str">
        <f t="shared" si="3"/>
        <v> mais credibilidade</v>
      </c>
      <c r="AE16" s="15" t="str">
        <f t="shared" si="4"/>
        <v> mais credibilidade</v>
      </c>
      <c r="AL16" s="16" t="s">
        <v>863</v>
      </c>
      <c r="AM16" s="15" t="str">
        <f t="shared" si="5"/>
        <v> mais personalizado</v>
      </c>
      <c r="AN16" s="15" t="str">
        <f t="shared" si="6"/>
        <v> mais personalizado</v>
      </c>
      <c r="AP16" s="15" t="s">
        <v>833</v>
      </c>
      <c r="AQ16" s="15" t="str">
        <f t="shared" si="7"/>
        <v> mistura desnecessária</v>
      </c>
      <c r="AS16" s="15" t="s">
        <v>931</v>
      </c>
      <c r="AT16" s="15" t="str">
        <f t="shared" si="8"/>
        <v> mais satisfatória</v>
      </c>
      <c r="AU16" s="15" t="str">
        <f t="shared" si="9"/>
        <v> mais satisfatória</v>
      </c>
      <c r="BS16" s="15"/>
      <c r="CG16" s="16">
        <v>14.0</v>
      </c>
      <c r="CH16" s="16">
        <v>14.0</v>
      </c>
      <c r="CI16" s="16">
        <v>14.0</v>
      </c>
      <c r="CO16" s="16">
        <v>14.0</v>
      </c>
      <c r="CP16" s="16">
        <v>14.0</v>
      </c>
      <c r="CQ16" s="16">
        <v>14.0</v>
      </c>
      <c r="CT16" s="16">
        <v>14.0</v>
      </c>
      <c r="CU16" s="16">
        <v>14.0</v>
      </c>
      <c r="CV16" s="16">
        <v>14.0</v>
      </c>
      <c r="DC16" s="16">
        <v>14.0</v>
      </c>
      <c r="DD16" s="16">
        <v>14.0</v>
      </c>
      <c r="DE16" s="16">
        <v>14.0</v>
      </c>
      <c r="DG16" s="16">
        <v>14.0</v>
      </c>
      <c r="DH16" s="16">
        <v>14.0</v>
      </c>
      <c r="DJ16" s="16">
        <v>14.0</v>
      </c>
      <c r="DK16" s="16">
        <v>14.0</v>
      </c>
      <c r="DL16" s="16">
        <v>14.0</v>
      </c>
    </row>
    <row r="17" ht="12.75" customHeight="1">
      <c r="P17" s="15" t="s">
        <v>945</v>
      </c>
      <c r="Q17" s="15" t="str">
        <f t="shared" si="1"/>
        <v> simples</v>
      </c>
      <c r="R17" s="15" t="str">
        <f t="shared" si="2"/>
        <v> simples</v>
      </c>
      <c r="X17" s="16" t="s">
        <v>964</v>
      </c>
      <c r="Y17" s="16" t="s">
        <v>906</v>
      </c>
      <c r="Z17" s="16" t="s">
        <v>906</v>
      </c>
      <c r="AC17" s="15" t="s">
        <v>841</v>
      </c>
      <c r="AD17" s="15" t="str">
        <f t="shared" si="3"/>
        <v> parece marca importada</v>
      </c>
      <c r="AE17" s="15" t="str">
        <f t="shared" si="4"/>
        <v> parece marca importada</v>
      </c>
      <c r="AL17" s="15" t="s">
        <v>920</v>
      </c>
      <c r="AM17" s="15" t="str">
        <f t="shared" si="5"/>
        <v> mais prático</v>
      </c>
      <c r="AN17" s="15" t="str">
        <f t="shared" si="6"/>
        <v> mais prático</v>
      </c>
      <c r="AP17" s="15" t="s">
        <v>915</v>
      </c>
      <c r="AQ17" s="15" t="str">
        <f t="shared" si="7"/>
        <v> pode ser mais despadronizado</v>
      </c>
      <c r="AS17" s="15" t="s">
        <v>864</v>
      </c>
      <c r="AT17" s="15" t="str">
        <f t="shared" si="8"/>
        <v> mais variedade de sabores</v>
      </c>
      <c r="AU17" s="15" t="str">
        <f t="shared" si="9"/>
        <v> mais variedade de sabores</v>
      </c>
      <c r="BS17" s="15"/>
      <c r="CG17" s="16">
        <v>15.0</v>
      </c>
      <c r="CH17" s="16">
        <v>15.0</v>
      </c>
      <c r="CI17" s="16">
        <v>15.0</v>
      </c>
      <c r="CO17" s="16">
        <v>15.0</v>
      </c>
      <c r="CP17" s="16">
        <v>15.0</v>
      </c>
      <c r="CQ17" s="16">
        <v>15.0</v>
      </c>
      <c r="CT17" s="16">
        <v>15.0</v>
      </c>
      <c r="CU17" s="16">
        <v>15.0</v>
      </c>
      <c r="CV17" s="16">
        <v>15.0</v>
      </c>
      <c r="DC17" s="16">
        <v>15.0</v>
      </c>
      <c r="DD17" s="16">
        <v>15.0</v>
      </c>
      <c r="DE17" s="16">
        <v>15.0</v>
      </c>
      <c r="DG17" s="16">
        <v>15.0</v>
      </c>
      <c r="DH17" s="16">
        <v>15.0</v>
      </c>
      <c r="DJ17" s="16">
        <v>15.0</v>
      </c>
      <c r="DK17" s="16">
        <v>15.0</v>
      </c>
      <c r="DL17" s="16">
        <v>15.0</v>
      </c>
    </row>
    <row r="18" ht="12.75" customHeight="1">
      <c r="P18" s="15" t="s">
        <v>840</v>
      </c>
      <c r="Q18" s="15" t="str">
        <f t="shared" si="1"/>
        <v> sofisticado</v>
      </c>
      <c r="R18" s="15" t="str">
        <f t="shared" si="2"/>
        <v> sofisticado</v>
      </c>
      <c r="AC18" s="15" t="s">
        <v>898</v>
      </c>
      <c r="AD18" s="15" t="str">
        <f t="shared" si="3"/>
        <v> exclusividade</v>
      </c>
      <c r="AE18" s="15" t="str">
        <f t="shared" si="4"/>
        <v> exclusividade</v>
      </c>
      <c r="AL18" s="15" t="s">
        <v>858</v>
      </c>
      <c r="AM18" s="15" t="str">
        <f t="shared" si="5"/>
        <v> mais inovador</v>
      </c>
      <c r="AN18" s="15" t="str">
        <f t="shared" si="6"/>
        <v> mais inovador</v>
      </c>
      <c r="AS18" s="15" t="s">
        <v>916</v>
      </c>
      <c r="AT18" s="15" t="str">
        <f t="shared" si="8"/>
        <v> menos higienico</v>
      </c>
      <c r="AU18" s="15" t="str">
        <f t="shared" si="9"/>
        <v> menos higienico</v>
      </c>
      <c r="BS18" s="15"/>
      <c r="CG18" s="16">
        <v>16.0</v>
      </c>
      <c r="CH18" s="16">
        <v>16.0</v>
      </c>
      <c r="CI18" s="16">
        <v>16.0</v>
      </c>
      <c r="CT18" s="16">
        <v>16.0</v>
      </c>
      <c r="CU18" s="16">
        <v>16.0</v>
      </c>
      <c r="CV18" s="16">
        <v>16.0</v>
      </c>
      <c r="DC18" s="16">
        <v>16.0</v>
      </c>
      <c r="DD18" s="16">
        <v>16.0</v>
      </c>
      <c r="DE18" s="16">
        <v>16.0</v>
      </c>
      <c r="DJ18" s="16">
        <v>16.0</v>
      </c>
      <c r="DK18" s="16">
        <v>16.0</v>
      </c>
      <c r="DL18" s="16">
        <v>16.0</v>
      </c>
    </row>
    <row r="19" ht="12.75" customHeight="1">
      <c r="P19" s="15" t="s">
        <v>596</v>
      </c>
      <c r="Q19" s="15" t="str">
        <f t="shared" si="1"/>
        <v> sorvete</v>
      </c>
      <c r="R19" s="15" t="str">
        <f t="shared" si="2"/>
        <v> sorvete</v>
      </c>
      <c r="AC19" s="15" t="s">
        <v>946</v>
      </c>
      <c r="AD19" s="15" t="str">
        <f t="shared" si="3"/>
        <v> elitizado</v>
      </c>
      <c r="AE19" s="15" t="str">
        <f t="shared" si="4"/>
        <v> elitizado</v>
      </c>
      <c r="AL19" s="15" t="s">
        <v>937</v>
      </c>
      <c r="AM19" s="15" t="str">
        <f t="shared" si="5"/>
        <v> mais interessante</v>
      </c>
      <c r="AN19" s="15" t="str">
        <f t="shared" si="6"/>
        <v> mais interessante</v>
      </c>
      <c r="AS19" s="15" t="s">
        <v>941</v>
      </c>
      <c r="AT19" s="15" t="str">
        <f t="shared" si="8"/>
        <v> menos prática</v>
      </c>
      <c r="AU19" s="15" t="str">
        <f t="shared" si="9"/>
        <v> menos prática</v>
      </c>
      <c r="BS19" s="15"/>
      <c r="CG19" s="16">
        <v>17.0</v>
      </c>
      <c r="CH19" s="16">
        <v>17.0</v>
      </c>
      <c r="CI19" s="16">
        <v>17.0</v>
      </c>
      <c r="CT19" s="16">
        <v>17.0</v>
      </c>
      <c r="CU19" s="16">
        <v>17.0</v>
      </c>
      <c r="CV19" s="16">
        <v>17.0</v>
      </c>
      <c r="DC19" s="16">
        <v>17.0</v>
      </c>
      <c r="DD19" s="16">
        <v>17.0</v>
      </c>
      <c r="DE19" s="16">
        <v>17.0</v>
      </c>
      <c r="DJ19" s="16">
        <v>17.0</v>
      </c>
      <c r="DK19" s="16">
        <v>17.0</v>
      </c>
      <c r="DL19" s="16">
        <v>17.0</v>
      </c>
    </row>
    <row r="20" ht="12.75" customHeight="1">
      <c r="P20" s="15" t="s">
        <v>908</v>
      </c>
      <c r="Q20" s="15" t="str">
        <f t="shared" si="1"/>
        <v> tradicional</v>
      </c>
      <c r="R20" s="15" t="str">
        <f t="shared" si="2"/>
        <v> tradicional</v>
      </c>
      <c r="AC20" s="15" t="s">
        <v>880</v>
      </c>
      <c r="AD20" s="15" t="str">
        <f t="shared" si="3"/>
        <v> sofisticação</v>
      </c>
      <c r="AE20" s="15" t="str">
        <f t="shared" si="4"/>
        <v> sofisticação</v>
      </c>
      <c r="AL20" s="14" t="s">
        <v>965</v>
      </c>
      <c r="AM20" s="15" t="str">
        <f t="shared" si="5"/>
        <v> maior padronização</v>
      </c>
      <c r="AN20" s="15" t="str">
        <f t="shared" si="6"/>
        <v> maior padronização</v>
      </c>
      <c r="AS20" s="15" t="s">
        <v>923</v>
      </c>
      <c r="AT20" s="15" t="str">
        <f t="shared" si="8"/>
        <v> mais pratico</v>
      </c>
      <c r="AU20" s="15" t="str">
        <f t="shared" si="9"/>
        <v> mais pratico</v>
      </c>
      <c r="BS20" s="15"/>
      <c r="CG20" s="16">
        <v>18.0</v>
      </c>
      <c r="CH20" s="16">
        <v>18.0</v>
      </c>
      <c r="CI20" s="16">
        <v>18.0</v>
      </c>
      <c r="CT20" s="16">
        <v>18.0</v>
      </c>
      <c r="CU20" s="16">
        <v>18.0</v>
      </c>
      <c r="CV20" s="16">
        <v>18.0</v>
      </c>
      <c r="DC20" s="16">
        <v>18.0</v>
      </c>
      <c r="DD20" s="16">
        <v>18.0</v>
      </c>
      <c r="DE20" s="16">
        <v>18.0</v>
      </c>
      <c r="DJ20" s="16">
        <v>18.0</v>
      </c>
      <c r="DK20" s="16">
        <v>18.0</v>
      </c>
      <c r="DL20" s="16">
        <v>18.0</v>
      </c>
    </row>
    <row r="21" ht="12.75" customHeight="1">
      <c r="P21" s="15" t="s">
        <v>879</v>
      </c>
      <c r="Q21" s="15" t="str">
        <f t="shared" si="1"/>
        <v> tranquilidade</v>
      </c>
      <c r="R21" s="15" t="str">
        <f t="shared" si="2"/>
        <v> tranquilidade</v>
      </c>
      <c r="AC21" s="15" t="s">
        <v>895</v>
      </c>
      <c r="AD21" s="15" t="str">
        <f t="shared" si="3"/>
        <v> é um diferencial</v>
      </c>
      <c r="AE21" s="15" t="str">
        <f t="shared" si="4"/>
        <v> é um diferencial</v>
      </c>
      <c r="AL21" s="16" t="s">
        <v>928</v>
      </c>
      <c r="AM21" s="15" t="str">
        <f t="shared" si="5"/>
        <v> mais higienico</v>
      </c>
      <c r="AN21" s="15" t="str">
        <f t="shared" si="6"/>
        <v> mais higienico</v>
      </c>
      <c r="BS21" s="15"/>
      <c r="CG21" s="16">
        <v>19.0</v>
      </c>
      <c r="CH21" s="16">
        <v>19.0</v>
      </c>
      <c r="CI21" s="16">
        <v>19.0</v>
      </c>
      <c r="CT21" s="16">
        <v>19.0</v>
      </c>
      <c r="CU21" s="16">
        <v>19.0</v>
      </c>
      <c r="CV21" s="16">
        <v>19.0</v>
      </c>
      <c r="DC21" s="16">
        <v>19.0</v>
      </c>
      <c r="DD21" s="16">
        <v>19.0</v>
      </c>
      <c r="DE21" s="16">
        <v>19.0</v>
      </c>
    </row>
    <row r="22" ht="12.75" customHeight="1">
      <c r="P22" s="15" t="s">
        <v>932</v>
      </c>
      <c r="Q22" s="15" t="str">
        <f t="shared" si="1"/>
        <v> vontade de comer</v>
      </c>
      <c r="R22" s="15" t="str">
        <f t="shared" si="2"/>
        <v> vontade de comer</v>
      </c>
      <c r="AL22" s="15" t="s">
        <v>872</v>
      </c>
      <c r="AM22" s="15" t="str">
        <f t="shared" si="5"/>
        <v> mais simplicidade</v>
      </c>
      <c r="AN22" s="15" t="str">
        <f t="shared" si="6"/>
        <v> mais simplicidade</v>
      </c>
      <c r="BS22" s="15"/>
      <c r="CG22" s="16">
        <v>20.0</v>
      </c>
      <c r="CH22" s="16">
        <v>20.0</v>
      </c>
      <c r="CI22" s="16">
        <v>20.0</v>
      </c>
      <c r="DC22" s="16">
        <v>20.0</v>
      </c>
      <c r="DD22" s="16">
        <v>20.0</v>
      </c>
      <c r="DE22" s="16">
        <v>20.0</v>
      </c>
    </row>
    <row r="23" ht="12.75" customHeight="1">
      <c r="AL23" s="15" t="s">
        <v>615</v>
      </c>
      <c r="AM23" s="15" t="str">
        <f t="shared" si="5"/>
        <v> mais suave</v>
      </c>
      <c r="AN23" s="15" t="str">
        <f t="shared" si="6"/>
        <v> mais suave</v>
      </c>
      <c r="BS23" s="15"/>
      <c r="DC23" s="16">
        <v>21.0</v>
      </c>
      <c r="DD23" s="16">
        <v>21.0</v>
      </c>
      <c r="DE23" s="16">
        <v>21.0</v>
      </c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>
      <c r="B50" s="15"/>
    </row>
    <row r="51" ht="12.75" customHeight="1">
      <c r="B51" s="15"/>
    </row>
    <row r="52" ht="12.75" customHeight="1">
      <c r="B52" s="15"/>
    </row>
    <row r="53" ht="12.75" customHeight="1"/>
    <row r="54" ht="12.75" customHeight="1"/>
    <row r="55" ht="12.75" customHeight="1"/>
    <row r="56" ht="12.75" customHeight="1">
      <c r="B56" s="14"/>
    </row>
    <row r="57" ht="12.75" customHeight="1"/>
    <row r="58" ht="12.75" customHeight="1">
      <c r="B58" s="15"/>
    </row>
    <row r="59" ht="12.75" customHeight="1">
      <c r="B59" s="15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2.38"/>
    <col customWidth="1" min="2" max="2" width="21.5"/>
    <col customWidth="1" min="3" max="3" width="13.25"/>
    <col customWidth="1" min="4" max="4" width="7.5"/>
    <col customWidth="1" min="5" max="26" width="8.63"/>
  </cols>
  <sheetData>
    <row r="1" ht="12.75" customHeight="1">
      <c r="A1" s="1" t="s">
        <v>4</v>
      </c>
      <c r="G1" s="1" t="s">
        <v>6</v>
      </c>
    </row>
    <row r="2" ht="12.75" customHeight="1">
      <c r="A2" s="15" t="s">
        <v>45</v>
      </c>
      <c r="B2" s="15" t="s">
        <v>206</v>
      </c>
      <c r="C2" s="15" t="s">
        <v>94</v>
      </c>
      <c r="D2" s="15" t="s">
        <v>67</v>
      </c>
      <c r="G2" s="16" t="s">
        <v>118</v>
      </c>
      <c r="H2" s="16" t="s">
        <v>526</v>
      </c>
      <c r="I2" s="16" t="s">
        <v>47</v>
      </c>
      <c r="J2" s="16" t="s">
        <v>194</v>
      </c>
      <c r="K2" s="16" t="s">
        <v>604</v>
      </c>
      <c r="L2" s="16" t="s">
        <v>626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21.5"/>
    <col customWidth="1" min="3" max="3" width="17.5"/>
    <col customWidth="1" min="4" max="7" width="8.63"/>
    <col customWidth="1" min="8" max="8" width="22.13"/>
    <col customWidth="1" min="9" max="26" width="8.63"/>
  </cols>
  <sheetData>
    <row r="1" ht="12.75" customHeight="1">
      <c r="A1" s="17" t="s">
        <v>966</v>
      </c>
      <c r="B1" s="17" t="s">
        <v>967</v>
      </c>
      <c r="C1" s="17" t="s">
        <v>968</v>
      </c>
      <c r="H1" s="17" t="s">
        <v>969</v>
      </c>
      <c r="I1" s="18">
        <v>1.0</v>
      </c>
      <c r="J1" s="18" t="s">
        <v>43</v>
      </c>
    </row>
    <row r="2" ht="12.75" customHeight="1">
      <c r="A2" s="18">
        <v>1.0</v>
      </c>
      <c r="B2" s="18" t="s">
        <v>970</v>
      </c>
      <c r="C2" s="18"/>
      <c r="I2" s="18">
        <v>0.0</v>
      </c>
      <c r="J2" s="18" t="s">
        <v>971</v>
      </c>
    </row>
    <row r="3" ht="12.75" customHeight="1">
      <c r="A3" s="18">
        <v>2.0</v>
      </c>
      <c r="B3" s="19" t="s">
        <v>82</v>
      </c>
      <c r="C3" s="18">
        <v>1.0</v>
      </c>
    </row>
    <row r="4" ht="12.75" customHeight="1">
      <c r="A4" s="18">
        <v>2.0</v>
      </c>
      <c r="B4" s="19" t="s">
        <v>44</v>
      </c>
      <c r="C4" s="18">
        <v>2.0</v>
      </c>
    </row>
    <row r="5" ht="12.75" customHeight="1">
      <c r="A5" s="18">
        <v>2.0</v>
      </c>
      <c r="B5" s="19" t="s">
        <v>66</v>
      </c>
      <c r="C5" s="18">
        <v>3.0</v>
      </c>
    </row>
    <row r="6" ht="12.75" customHeight="1">
      <c r="A6" s="18">
        <v>2.0</v>
      </c>
      <c r="B6" s="19" t="s">
        <v>126</v>
      </c>
      <c r="C6" s="18">
        <v>4.0</v>
      </c>
    </row>
    <row r="7" ht="12.75" customHeight="1">
      <c r="A7" s="18">
        <v>3.0</v>
      </c>
      <c r="B7" s="19" t="s">
        <v>970</v>
      </c>
      <c r="C7" s="18"/>
    </row>
    <row r="8" ht="12.75" customHeight="1">
      <c r="A8" s="18">
        <v>4.0</v>
      </c>
      <c r="B8" s="19" t="s">
        <v>972</v>
      </c>
      <c r="C8" s="18"/>
    </row>
    <row r="9" ht="12.75" customHeight="1">
      <c r="A9" s="18">
        <v>5.0</v>
      </c>
      <c r="B9" s="19" t="s">
        <v>46</v>
      </c>
      <c r="C9" s="18">
        <v>1.0</v>
      </c>
    </row>
    <row r="10" ht="12.75" customHeight="1">
      <c r="A10" s="18">
        <v>5.0</v>
      </c>
      <c r="B10" s="19" t="s">
        <v>134</v>
      </c>
      <c r="C10" s="18">
        <v>2.0</v>
      </c>
    </row>
    <row r="11" ht="12.75" customHeight="1">
      <c r="A11" s="18">
        <v>5.0</v>
      </c>
      <c r="B11" s="19" t="s">
        <v>774</v>
      </c>
      <c r="C11" s="18">
        <v>3.0</v>
      </c>
    </row>
    <row r="12" ht="12.75" customHeight="1">
      <c r="A12" s="18">
        <v>6.0</v>
      </c>
      <c r="B12" s="19" t="s">
        <v>972</v>
      </c>
      <c r="C12" s="18"/>
    </row>
    <row r="13" ht="12.75" customHeight="1">
      <c r="A13" s="18">
        <v>7.0</v>
      </c>
      <c r="B13" s="19" t="s">
        <v>619</v>
      </c>
      <c r="C13" s="18">
        <v>1.0</v>
      </c>
    </row>
    <row r="14" ht="12.75" customHeight="1">
      <c r="A14" s="18">
        <v>7.0</v>
      </c>
      <c r="B14" s="19" t="s">
        <v>828</v>
      </c>
      <c r="C14" s="18">
        <v>2.0</v>
      </c>
    </row>
    <row r="15" ht="12.75" customHeight="1">
      <c r="A15" s="18">
        <v>7.0</v>
      </c>
      <c r="B15" s="19" t="s">
        <v>859</v>
      </c>
      <c r="C15" s="18">
        <v>3.0</v>
      </c>
    </row>
    <row r="16" ht="12.75" customHeight="1">
      <c r="A16" s="18">
        <v>7.0</v>
      </c>
      <c r="B16" s="19" t="s">
        <v>850</v>
      </c>
      <c r="C16" s="18">
        <v>4.0</v>
      </c>
    </row>
    <row r="17" ht="12.75" customHeight="1">
      <c r="A17" s="18">
        <v>7.0</v>
      </c>
      <c r="B17" s="19" t="s">
        <v>835</v>
      </c>
      <c r="C17" s="18">
        <v>5.0</v>
      </c>
    </row>
    <row r="18" ht="12.75" customHeight="1">
      <c r="A18" s="18">
        <v>7.0</v>
      </c>
      <c r="B18" s="19" t="s">
        <v>946</v>
      </c>
      <c r="C18" s="18">
        <v>6.0</v>
      </c>
    </row>
    <row r="19" ht="12.75" customHeight="1">
      <c r="A19" s="18">
        <v>7.0</v>
      </c>
      <c r="B19" s="19" t="s">
        <v>930</v>
      </c>
      <c r="C19" s="18">
        <v>7.0</v>
      </c>
    </row>
    <row r="20" ht="12.75" customHeight="1">
      <c r="A20" s="18">
        <v>7.0</v>
      </c>
      <c r="B20" s="19" t="s">
        <v>902</v>
      </c>
      <c r="C20" s="18">
        <v>8.0</v>
      </c>
    </row>
    <row r="21" ht="12.75" customHeight="1">
      <c r="A21" s="18">
        <v>7.0</v>
      </c>
      <c r="B21" s="19" t="s">
        <v>853</v>
      </c>
      <c r="C21" s="18">
        <v>9.0</v>
      </c>
    </row>
    <row r="22" ht="12.75" customHeight="1">
      <c r="A22" s="18">
        <v>7.0</v>
      </c>
      <c r="B22" s="19" t="s">
        <v>947</v>
      </c>
      <c r="C22" s="18">
        <v>10.0</v>
      </c>
    </row>
    <row r="23" ht="12.75" customHeight="1">
      <c r="A23" s="18">
        <v>7.0</v>
      </c>
      <c r="B23" s="19" t="s">
        <v>861</v>
      </c>
      <c r="C23" s="18">
        <v>11.0</v>
      </c>
    </row>
    <row r="24" ht="12.75" customHeight="1">
      <c r="A24" s="18">
        <v>7.0</v>
      </c>
      <c r="B24" s="19" t="s">
        <v>856</v>
      </c>
      <c r="C24" s="18">
        <v>12.0</v>
      </c>
    </row>
    <row r="25" ht="12.75" customHeight="1">
      <c r="A25" s="18">
        <v>7.0</v>
      </c>
      <c r="B25" s="19" t="s">
        <v>912</v>
      </c>
      <c r="C25" s="18">
        <v>13.0</v>
      </c>
    </row>
    <row r="26" ht="12.75" customHeight="1">
      <c r="A26" s="18">
        <v>7.0</v>
      </c>
      <c r="B26" s="19" t="s">
        <v>874</v>
      </c>
      <c r="C26" s="18">
        <v>14.0</v>
      </c>
    </row>
    <row r="27" ht="12.75" customHeight="1">
      <c r="A27" s="18">
        <v>7.0</v>
      </c>
      <c r="B27" s="19" t="s">
        <v>945</v>
      </c>
      <c r="C27" s="18">
        <v>15.0</v>
      </c>
    </row>
    <row r="28" ht="12.75" customHeight="1">
      <c r="A28" s="18">
        <v>7.0</v>
      </c>
      <c r="B28" s="19" t="s">
        <v>840</v>
      </c>
      <c r="C28" s="18">
        <v>16.0</v>
      </c>
    </row>
    <row r="29" ht="12.75" customHeight="1">
      <c r="A29" s="18">
        <v>7.0</v>
      </c>
      <c r="B29" s="19" t="s">
        <v>596</v>
      </c>
      <c r="C29" s="18">
        <v>17.0</v>
      </c>
      <c r="G29" s="15"/>
    </row>
    <row r="30" ht="12.75" customHeight="1">
      <c r="A30" s="18">
        <v>7.0</v>
      </c>
      <c r="B30" s="19" t="s">
        <v>908</v>
      </c>
      <c r="C30" s="18">
        <v>18.0</v>
      </c>
      <c r="G30" s="15"/>
    </row>
    <row r="31" ht="12.75" customHeight="1">
      <c r="A31" s="18">
        <v>7.0</v>
      </c>
      <c r="B31" s="19" t="s">
        <v>879</v>
      </c>
      <c r="C31" s="18">
        <v>19.0</v>
      </c>
      <c r="G31" s="15"/>
    </row>
    <row r="32" ht="12.75" customHeight="1">
      <c r="A32" s="18">
        <v>7.0</v>
      </c>
      <c r="B32" s="19" t="s">
        <v>932</v>
      </c>
      <c r="C32" s="18">
        <v>20.0</v>
      </c>
      <c r="G32" s="15"/>
    </row>
    <row r="33" ht="12.75" customHeight="1">
      <c r="A33" s="18">
        <v>8.0</v>
      </c>
      <c r="B33" s="18" t="s">
        <v>973</v>
      </c>
      <c r="C33" s="18">
        <v>1.0</v>
      </c>
    </row>
    <row r="34" ht="12.75" customHeight="1">
      <c r="A34" s="18">
        <v>8.0</v>
      </c>
      <c r="B34" s="19" t="s">
        <v>974</v>
      </c>
      <c r="C34" s="18">
        <v>2.0</v>
      </c>
    </row>
    <row r="35" ht="12.75" customHeight="1">
      <c r="A35" s="18">
        <v>8.0</v>
      </c>
      <c r="B35" s="19" t="s">
        <v>530</v>
      </c>
      <c r="C35" s="18">
        <v>3.0</v>
      </c>
    </row>
    <row r="36" ht="12.75" customHeight="1">
      <c r="A36" s="18">
        <v>8.0</v>
      </c>
      <c r="B36" s="19" t="s">
        <v>975</v>
      </c>
      <c r="C36" s="18">
        <v>4.0</v>
      </c>
    </row>
    <row r="37" ht="12.75" customHeight="1">
      <c r="A37" s="18">
        <v>8.0</v>
      </c>
      <c r="B37" s="18" t="s">
        <v>976</v>
      </c>
      <c r="C37" s="18">
        <v>5.0</v>
      </c>
    </row>
    <row r="38" ht="12.75" customHeight="1">
      <c r="A38" s="20" t="s">
        <v>795</v>
      </c>
      <c r="B38" s="19" t="s">
        <v>977</v>
      </c>
      <c r="C38" s="18">
        <v>1.0</v>
      </c>
    </row>
    <row r="39" ht="12.75" customHeight="1">
      <c r="A39" s="20" t="s">
        <v>795</v>
      </c>
      <c r="B39" s="19" t="s">
        <v>978</v>
      </c>
      <c r="C39" s="18">
        <v>2.0</v>
      </c>
    </row>
    <row r="40" ht="12.75" customHeight="1">
      <c r="A40" s="20" t="s">
        <v>795</v>
      </c>
      <c r="B40" s="19" t="s">
        <v>530</v>
      </c>
      <c r="C40" s="18">
        <v>3.0</v>
      </c>
    </row>
    <row r="41" ht="12.75" customHeight="1">
      <c r="A41" s="20" t="s">
        <v>795</v>
      </c>
      <c r="B41" s="19" t="s">
        <v>979</v>
      </c>
      <c r="C41" s="18">
        <v>4.0</v>
      </c>
    </row>
    <row r="42" ht="12.75" customHeight="1">
      <c r="A42" s="20" t="s">
        <v>795</v>
      </c>
      <c r="B42" s="19" t="s">
        <v>980</v>
      </c>
      <c r="C42" s="18">
        <v>5.0</v>
      </c>
    </row>
    <row r="43" ht="12.75" customHeight="1">
      <c r="A43" s="20" t="s">
        <v>796</v>
      </c>
      <c r="B43" s="19" t="s">
        <v>981</v>
      </c>
      <c r="C43" s="18">
        <v>1.0</v>
      </c>
    </row>
    <row r="44" ht="12.75" customHeight="1">
      <c r="A44" s="20" t="s">
        <v>796</v>
      </c>
      <c r="B44" s="19" t="s">
        <v>982</v>
      </c>
      <c r="C44" s="18">
        <v>2.0</v>
      </c>
      <c r="F44" s="1"/>
      <c r="G44" s="1"/>
      <c r="H44" s="1"/>
    </row>
    <row r="45" ht="12.75" customHeight="1">
      <c r="A45" s="20" t="s">
        <v>796</v>
      </c>
      <c r="B45" s="19" t="s">
        <v>530</v>
      </c>
      <c r="C45" s="18">
        <v>3.0</v>
      </c>
    </row>
    <row r="46" ht="12.75" customHeight="1">
      <c r="A46" s="20" t="s">
        <v>796</v>
      </c>
      <c r="B46" s="19" t="s">
        <v>983</v>
      </c>
      <c r="C46" s="18">
        <v>4.0</v>
      </c>
    </row>
    <row r="47" ht="12.75" customHeight="1">
      <c r="A47" s="20" t="s">
        <v>796</v>
      </c>
      <c r="B47" s="19" t="s">
        <v>619</v>
      </c>
      <c r="C47" s="18">
        <v>5.0</v>
      </c>
    </row>
    <row r="48" ht="12.75" customHeight="1">
      <c r="A48" s="20" t="s">
        <v>797</v>
      </c>
      <c r="B48" s="19" t="s">
        <v>984</v>
      </c>
      <c r="C48" s="18">
        <v>1.0</v>
      </c>
    </row>
    <row r="49" ht="12.75" customHeight="1">
      <c r="A49" s="20" t="s">
        <v>797</v>
      </c>
      <c r="B49" s="19" t="s">
        <v>985</v>
      </c>
      <c r="C49" s="18">
        <v>2.0</v>
      </c>
    </row>
    <row r="50" ht="12.75" customHeight="1">
      <c r="A50" s="20" t="s">
        <v>797</v>
      </c>
      <c r="B50" s="19" t="s">
        <v>530</v>
      </c>
      <c r="C50" s="18">
        <v>3.0</v>
      </c>
    </row>
    <row r="51" ht="12.75" customHeight="1">
      <c r="A51" s="20" t="s">
        <v>797</v>
      </c>
      <c r="B51" s="19" t="s">
        <v>986</v>
      </c>
      <c r="C51" s="18">
        <v>4.0</v>
      </c>
    </row>
    <row r="52" ht="12.75" customHeight="1">
      <c r="A52" s="20" t="s">
        <v>797</v>
      </c>
      <c r="B52" s="19" t="s">
        <v>987</v>
      </c>
      <c r="C52" s="18">
        <v>5.0</v>
      </c>
    </row>
    <row r="53" ht="12.75" customHeight="1">
      <c r="A53" s="18">
        <v>10.0</v>
      </c>
      <c r="B53" s="19" t="s">
        <v>69</v>
      </c>
      <c r="C53" s="18">
        <v>1.0</v>
      </c>
    </row>
    <row r="54" ht="12.75" customHeight="1">
      <c r="A54" s="18">
        <v>10.0</v>
      </c>
      <c r="B54" s="19" t="s">
        <v>136</v>
      </c>
      <c r="C54" s="18">
        <v>2.0</v>
      </c>
    </row>
    <row r="55" ht="12.75" customHeight="1">
      <c r="A55" s="18">
        <v>10.0</v>
      </c>
      <c r="B55" s="19" t="s">
        <v>49</v>
      </c>
      <c r="C55" s="18">
        <v>3.0</v>
      </c>
    </row>
    <row r="56" ht="12.75" customHeight="1">
      <c r="A56" s="18">
        <v>11.0</v>
      </c>
      <c r="B56" s="19" t="s">
        <v>857</v>
      </c>
      <c r="C56" s="18">
        <v>1.0</v>
      </c>
    </row>
    <row r="57" ht="12.75" customHeight="1">
      <c r="A57" s="18">
        <v>11.0</v>
      </c>
      <c r="B57" s="19" t="s">
        <v>894</v>
      </c>
      <c r="C57" s="18">
        <v>2.0</v>
      </c>
    </row>
    <row r="58" ht="12.75" customHeight="1">
      <c r="A58" s="18">
        <v>11.0</v>
      </c>
      <c r="B58" s="19" t="s">
        <v>913</v>
      </c>
      <c r="C58" s="18">
        <v>3.0</v>
      </c>
    </row>
    <row r="59" ht="12.75" customHeight="1">
      <c r="A59" s="18">
        <v>11.0</v>
      </c>
      <c r="B59" s="19" t="s">
        <v>862</v>
      </c>
      <c r="C59" s="18">
        <v>4.0</v>
      </c>
    </row>
    <row r="60" ht="12.75" customHeight="1">
      <c r="A60" s="18">
        <v>11.0</v>
      </c>
      <c r="B60" s="19" t="s">
        <v>904</v>
      </c>
      <c r="C60" s="18">
        <v>5.0</v>
      </c>
    </row>
    <row r="61" ht="12.75" customHeight="1">
      <c r="A61" s="18">
        <v>11.0</v>
      </c>
      <c r="B61" s="19" t="s">
        <v>865</v>
      </c>
      <c r="C61" s="18">
        <v>6.0</v>
      </c>
    </row>
    <row r="62" ht="12.75" customHeight="1">
      <c r="A62" s="18">
        <v>11.0</v>
      </c>
      <c r="B62" s="19" t="s">
        <v>844</v>
      </c>
      <c r="C62" s="18">
        <v>7.0</v>
      </c>
    </row>
    <row r="63" ht="12.75" customHeight="1">
      <c r="A63" s="18">
        <v>11.0</v>
      </c>
      <c r="B63" s="19" t="s">
        <v>836</v>
      </c>
      <c r="C63" s="18">
        <v>8.0</v>
      </c>
    </row>
    <row r="64" ht="12.75" customHeight="1">
      <c r="A64" s="18">
        <v>11.0</v>
      </c>
      <c r="B64" s="19" t="s">
        <v>948</v>
      </c>
      <c r="C64" s="18">
        <v>9.0</v>
      </c>
    </row>
    <row r="65" ht="12.75" customHeight="1">
      <c r="A65" s="18">
        <v>11.0</v>
      </c>
      <c r="B65" s="19" t="s">
        <v>867</v>
      </c>
      <c r="C65" s="18">
        <v>10.0</v>
      </c>
    </row>
    <row r="66" ht="12.75" customHeight="1">
      <c r="A66" s="18">
        <v>11.0</v>
      </c>
      <c r="B66" s="19" t="s">
        <v>939</v>
      </c>
      <c r="C66" s="18">
        <v>11.0</v>
      </c>
    </row>
    <row r="67" ht="12.75" customHeight="1">
      <c r="A67" s="18">
        <v>11.0</v>
      </c>
      <c r="B67" s="19" t="s">
        <v>988</v>
      </c>
      <c r="C67" s="18">
        <v>12.0</v>
      </c>
    </row>
    <row r="68" ht="12.75" customHeight="1">
      <c r="A68" s="18">
        <v>11.0</v>
      </c>
      <c r="B68" s="18" t="s">
        <v>909</v>
      </c>
      <c r="C68" s="18">
        <v>13.0</v>
      </c>
    </row>
    <row r="69" ht="12.75" customHeight="1">
      <c r="A69" s="18">
        <v>11.0</v>
      </c>
      <c r="B69" s="19" t="s">
        <v>871</v>
      </c>
      <c r="C69" s="18">
        <v>14.0</v>
      </c>
    </row>
    <row r="70" ht="12.75" customHeight="1">
      <c r="A70" s="18">
        <v>11.0</v>
      </c>
      <c r="B70" s="18" t="s">
        <v>964</v>
      </c>
      <c r="C70" s="18">
        <v>15.0</v>
      </c>
    </row>
    <row r="71" ht="12.75" customHeight="1">
      <c r="A71" s="18">
        <v>12.0</v>
      </c>
      <c r="B71" s="19" t="s">
        <v>71</v>
      </c>
      <c r="C71" s="18">
        <v>1.0</v>
      </c>
    </row>
    <row r="72" ht="12.75" customHeight="1">
      <c r="A72" s="18">
        <v>12.0</v>
      </c>
      <c r="B72" s="19" t="s">
        <v>111</v>
      </c>
      <c r="C72" s="18">
        <v>2.0</v>
      </c>
    </row>
    <row r="73" ht="12.75" customHeight="1">
      <c r="A73" s="18">
        <v>12.0</v>
      </c>
      <c r="B73" s="19" t="s">
        <v>52</v>
      </c>
      <c r="C73" s="18">
        <v>3.0</v>
      </c>
    </row>
    <row r="74" ht="12.75" customHeight="1">
      <c r="A74" s="18">
        <v>12.0</v>
      </c>
      <c r="B74" s="19" t="s">
        <v>75</v>
      </c>
      <c r="C74" s="18">
        <v>4.0</v>
      </c>
    </row>
    <row r="75" ht="12.75" customHeight="1">
      <c r="A75" s="18">
        <v>12.0</v>
      </c>
      <c r="B75" s="19" t="s">
        <v>51</v>
      </c>
      <c r="C75" s="18">
        <v>5.0</v>
      </c>
    </row>
    <row r="76" ht="12.75" customHeight="1">
      <c r="A76" s="18">
        <v>13.0</v>
      </c>
      <c r="B76" s="19" t="s">
        <v>71</v>
      </c>
      <c r="C76" s="18">
        <v>1.0</v>
      </c>
    </row>
    <row r="77" ht="12.75" customHeight="1">
      <c r="A77" s="18">
        <v>13.0</v>
      </c>
      <c r="B77" s="19" t="s">
        <v>111</v>
      </c>
      <c r="C77" s="18">
        <v>2.0</v>
      </c>
    </row>
    <row r="78" ht="12.75" customHeight="1">
      <c r="A78" s="18">
        <v>13.0</v>
      </c>
      <c r="B78" s="19" t="s">
        <v>52</v>
      </c>
      <c r="C78" s="18">
        <v>3.0</v>
      </c>
    </row>
    <row r="79" ht="12.75" customHeight="1">
      <c r="A79" s="18">
        <v>13.0</v>
      </c>
      <c r="B79" s="19" t="s">
        <v>75</v>
      </c>
      <c r="C79" s="18">
        <v>4.0</v>
      </c>
    </row>
    <row r="80" ht="12.75" customHeight="1">
      <c r="A80" s="18">
        <v>13.0</v>
      </c>
      <c r="B80" s="19" t="s">
        <v>51</v>
      </c>
      <c r="C80" s="18">
        <v>5.0</v>
      </c>
    </row>
    <row r="81" ht="12.75" customHeight="1">
      <c r="A81" s="18">
        <v>14.0</v>
      </c>
      <c r="B81" s="18" t="s">
        <v>831</v>
      </c>
      <c r="C81" s="18">
        <v>1.0</v>
      </c>
    </row>
    <row r="82" ht="12.75" customHeight="1">
      <c r="A82" s="18">
        <v>14.0</v>
      </c>
      <c r="B82" s="19" t="s">
        <v>925</v>
      </c>
      <c r="C82" s="18">
        <v>2.0</v>
      </c>
    </row>
    <row r="83" ht="12.75" customHeight="1">
      <c r="A83" s="18">
        <v>14.0</v>
      </c>
      <c r="B83" s="19" t="s">
        <v>530</v>
      </c>
      <c r="C83" s="18">
        <v>3.0</v>
      </c>
    </row>
    <row r="84" ht="12.75" customHeight="1">
      <c r="A84" s="18">
        <v>14.0</v>
      </c>
      <c r="B84" s="19" t="s">
        <v>845</v>
      </c>
      <c r="C84" s="18">
        <v>4.0</v>
      </c>
    </row>
    <row r="85" ht="12.75" customHeight="1">
      <c r="A85" s="18">
        <v>14.0</v>
      </c>
      <c r="B85" s="19" t="s">
        <v>841</v>
      </c>
      <c r="C85" s="18">
        <v>5.0</v>
      </c>
    </row>
    <row r="86" ht="12.75" customHeight="1">
      <c r="A86" s="18">
        <v>14.0</v>
      </c>
      <c r="B86" s="19" t="s">
        <v>887</v>
      </c>
      <c r="C86" s="18">
        <v>6.0</v>
      </c>
    </row>
    <row r="87" ht="12.75" customHeight="1">
      <c r="A87" s="18">
        <v>14.0</v>
      </c>
      <c r="B87" s="19" t="s">
        <v>868</v>
      </c>
      <c r="C87" s="18">
        <v>7.0</v>
      </c>
    </row>
    <row r="88" ht="12.75" customHeight="1">
      <c r="A88" s="18">
        <v>14.0</v>
      </c>
      <c r="B88" s="19" t="s">
        <v>883</v>
      </c>
      <c r="C88" s="18">
        <v>8.0</v>
      </c>
    </row>
    <row r="89" ht="12.75" customHeight="1">
      <c r="A89" s="18">
        <v>14.0</v>
      </c>
      <c r="B89" s="19" t="s">
        <v>860</v>
      </c>
      <c r="C89" s="18">
        <v>9.0</v>
      </c>
    </row>
    <row r="90" ht="12.75" customHeight="1">
      <c r="A90" s="18">
        <v>14.0</v>
      </c>
      <c r="B90" s="19" t="s">
        <v>878</v>
      </c>
      <c r="C90" s="18">
        <v>10.0</v>
      </c>
    </row>
    <row r="91" ht="12.75" customHeight="1">
      <c r="A91" s="18">
        <v>14.0</v>
      </c>
      <c r="B91" s="19" t="s">
        <v>880</v>
      </c>
      <c r="C91" s="18">
        <v>11.0</v>
      </c>
    </row>
    <row r="92" ht="12.75" customHeight="1">
      <c r="A92" s="18">
        <v>14.0</v>
      </c>
      <c r="B92" s="19" t="s">
        <v>935</v>
      </c>
      <c r="C92" s="18">
        <v>12.0</v>
      </c>
    </row>
    <row r="93" ht="12.75" customHeight="1">
      <c r="A93" s="18">
        <v>14.0</v>
      </c>
      <c r="B93" s="19" t="s">
        <v>918</v>
      </c>
      <c r="C93" s="18">
        <v>13.0</v>
      </c>
    </row>
    <row r="94" ht="12.75" customHeight="1">
      <c r="A94" s="18">
        <v>14.0</v>
      </c>
      <c r="B94" s="19" t="s">
        <v>911</v>
      </c>
      <c r="C94" s="18">
        <v>14.0</v>
      </c>
    </row>
    <row r="95" ht="12.75" customHeight="1">
      <c r="A95" s="18">
        <v>14.0</v>
      </c>
      <c r="B95" s="19" t="s">
        <v>841</v>
      </c>
      <c r="C95" s="18">
        <v>15.0</v>
      </c>
    </row>
    <row r="96" ht="12.75" customHeight="1">
      <c r="A96" s="18">
        <v>14.0</v>
      </c>
      <c r="B96" s="19" t="s">
        <v>898</v>
      </c>
      <c r="C96" s="18">
        <v>16.0</v>
      </c>
    </row>
    <row r="97" ht="12.75" customHeight="1">
      <c r="A97" s="18">
        <v>14.0</v>
      </c>
      <c r="B97" s="19" t="s">
        <v>946</v>
      </c>
      <c r="C97" s="18">
        <v>17.0</v>
      </c>
    </row>
    <row r="98" ht="12.75" customHeight="1">
      <c r="A98" s="18">
        <v>14.0</v>
      </c>
      <c r="B98" s="19" t="s">
        <v>880</v>
      </c>
      <c r="C98" s="18">
        <v>18.0</v>
      </c>
    </row>
    <row r="99" ht="12.75" customHeight="1">
      <c r="A99" s="18">
        <v>14.0</v>
      </c>
      <c r="B99" s="19" t="s">
        <v>895</v>
      </c>
      <c r="C99" s="18">
        <v>19.0</v>
      </c>
    </row>
    <row r="100" ht="12.75" customHeight="1">
      <c r="A100" s="18" t="s">
        <v>804</v>
      </c>
      <c r="B100" s="19" t="s">
        <v>989</v>
      </c>
      <c r="C100" s="18">
        <v>1.0</v>
      </c>
    </row>
    <row r="101" ht="12.75" customHeight="1">
      <c r="A101" s="18" t="s">
        <v>804</v>
      </c>
      <c r="B101" s="19" t="s">
        <v>990</v>
      </c>
      <c r="C101" s="18">
        <v>2.0</v>
      </c>
    </row>
    <row r="102" ht="12.75" customHeight="1">
      <c r="A102" s="18" t="s">
        <v>804</v>
      </c>
      <c r="B102" s="19" t="s">
        <v>530</v>
      </c>
      <c r="C102" s="18">
        <v>3.0</v>
      </c>
    </row>
    <row r="103" ht="12.75" customHeight="1">
      <c r="A103" s="18" t="s">
        <v>804</v>
      </c>
      <c r="B103" s="19" t="s">
        <v>991</v>
      </c>
      <c r="C103" s="18">
        <v>4.0</v>
      </c>
    </row>
    <row r="104" ht="12.75" customHeight="1">
      <c r="A104" s="18" t="s">
        <v>804</v>
      </c>
      <c r="B104" s="19" t="s">
        <v>992</v>
      </c>
      <c r="C104" s="18">
        <v>5.0</v>
      </c>
    </row>
    <row r="105" ht="12.75" customHeight="1">
      <c r="A105" s="18" t="s">
        <v>805</v>
      </c>
      <c r="B105" s="19" t="s">
        <v>993</v>
      </c>
      <c r="C105" s="18">
        <v>1.0</v>
      </c>
    </row>
    <row r="106" ht="12.75" customHeight="1">
      <c r="A106" s="18" t="s">
        <v>805</v>
      </c>
      <c r="B106" s="19" t="s">
        <v>994</v>
      </c>
      <c r="C106" s="18">
        <v>2.0</v>
      </c>
    </row>
    <row r="107" ht="12.75" customHeight="1">
      <c r="A107" s="18" t="s">
        <v>805</v>
      </c>
      <c r="B107" s="19" t="s">
        <v>530</v>
      </c>
      <c r="C107" s="18">
        <v>3.0</v>
      </c>
    </row>
    <row r="108" ht="12.75" customHeight="1">
      <c r="A108" s="18" t="s">
        <v>805</v>
      </c>
      <c r="B108" s="19" t="s">
        <v>995</v>
      </c>
      <c r="C108" s="18">
        <v>4.0</v>
      </c>
    </row>
    <row r="109" ht="12.75" customHeight="1">
      <c r="A109" s="18" t="s">
        <v>805</v>
      </c>
      <c r="B109" s="19" t="s">
        <v>996</v>
      </c>
      <c r="C109" s="18">
        <v>5.0</v>
      </c>
    </row>
    <row r="110" ht="12.75" customHeight="1">
      <c r="A110" s="18" t="s">
        <v>806</v>
      </c>
      <c r="B110" s="19" t="s">
        <v>997</v>
      </c>
      <c r="C110" s="18">
        <v>1.0</v>
      </c>
    </row>
    <row r="111" ht="12.75" customHeight="1">
      <c r="A111" s="18" t="s">
        <v>806</v>
      </c>
      <c r="B111" s="19" t="s">
        <v>998</v>
      </c>
      <c r="C111" s="18">
        <v>2.0</v>
      </c>
    </row>
    <row r="112" ht="12.75" customHeight="1">
      <c r="A112" s="18" t="s">
        <v>806</v>
      </c>
      <c r="B112" s="19" t="s">
        <v>530</v>
      </c>
      <c r="C112" s="18">
        <v>3.0</v>
      </c>
    </row>
    <row r="113" ht="12.75" customHeight="1">
      <c r="A113" s="18" t="s">
        <v>806</v>
      </c>
      <c r="B113" s="19" t="s">
        <v>999</v>
      </c>
      <c r="C113" s="18">
        <v>4.0</v>
      </c>
    </row>
    <row r="114" ht="12.75" customHeight="1">
      <c r="A114" s="18" t="s">
        <v>806</v>
      </c>
      <c r="B114" s="19" t="s">
        <v>1000</v>
      </c>
      <c r="C114" s="18">
        <v>5.0</v>
      </c>
    </row>
    <row r="115" ht="12.75" customHeight="1">
      <c r="A115" s="18" t="s">
        <v>807</v>
      </c>
      <c r="B115" s="19" t="s">
        <v>1001</v>
      </c>
      <c r="C115" s="18">
        <v>1.0</v>
      </c>
    </row>
    <row r="116" ht="12.75" customHeight="1">
      <c r="A116" s="18" t="s">
        <v>807</v>
      </c>
      <c r="B116" s="19" t="s">
        <v>1002</v>
      </c>
      <c r="C116" s="18">
        <v>2.0</v>
      </c>
    </row>
    <row r="117" ht="12.75" customHeight="1">
      <c r="A117" s="18" t="s">
        <v>807</v>
      </c>
      <c r="B117" s="19" t="s">
        <v>530</v>
      </c>
      <c r="C117" s="18">
        <v>3.0</v>
      </c>
    </row>
    <row r="118" ht="12.75" customHeight="1">
      <c r="A118" s="18" t="s">
        <v>807</v>
      </c>
      <c r="B118" s="19" t="s">
        <v>1003</v>
      </c>
      <c r="C118" s="18">
        <v>4.0</v>
      </c>
    </row>
    <row r="119" ht="12.75" customHeight="1">
      <c r="A119" s="18" t="s">
        <v>807</v>
      </c>
      <c r="B119" s="19" t="s">
        <v>1004</v>
      </c>
      <c r="C119" s="18">
        <v>5.0</v>
      </c>
    </row>
    <row r="120" ht="12.75" customHeight="1">
      <c r="A120" s="18" t="s">
        <v>808</v>
      </c>
      <c r="B120" s="19" t="s">
        <v>1005</v>
      </c>
      <c r="C120" s="18">
        <v>1.0</v>
      </c>
    </row>
    <row r="121" ht="12.75" customHeight="1">
      <c r="A121" s="18" t="s">
        <v>808</v>
      </c>
      <c r="B121" s="19" t="s">
        <v>1006</v>
      </c>
      <c r="C121" s="18">
        <v>2.0</v>
      </c>
    </row>
    <row r="122" ht="12.75" customHeight="1">
      <c r="A122" s="18" t="s">
        <v>808</v>
      </c>
      <c r="B122" s="19" t="s">
        <v>530</v>
      </c>
      <c r="C122" s="18">
        <v>3.0</v>
      </c>
    </row>
    <row r="123" ht="12.75" customHeight="1">
      <c r="A123" s="18" t="s">
        <v>808</v>
      </c>
      <c r="B123" s="19" t="s">
        <v>1007</v>
      </c>
      <c r="C123" s="18">
        <v>4.0</v>
      </c>
    </row>
    <row r="124" ht="12.75" customHeight="1">
      <c r="A124" s="18" t="s">
        <v>808</v>
      </c>
      <c r="B124" s="19" t="s">
        <v>1008</v>
      </c>
      <c r="C124" s="18">
        <v>5.0</v>
      </c>
    </row>
    <row r="125" ht="12.75" customHeight="1">
      <c r="A125" s="18">
        <v>16.0</v>
      </c>
      <c r="B125" s="20" t="s">
        <v>73</v>
      </c>
      <c r="C125" s="18">
        <v>1.0</v>
      </c>
    </row>
    <row r="126" ht="12.75" customHeight="1">
      <c r="A126" s="18">
        <v>16.0</v>
      </c>
      <c r="B126" s="20" t="s">
        <v>54</v>
      </c>
      <c r="C126" s="18">
        <v>2.0</v>
      </c>
    </row>
    <row r="127" ht="12.75" customHeight="1">
      <c r="A127" s="18">
        <v>17.0</v>
      </c>
      <c r="B127" s="19" t="s">
        <v>920</v>
      </c>
      <c r="C127" s="18">
        <v>1.0</v>
      </c>
    </row>
    <row r="128" ht="12.75" customHeight="1">
      <c r="A128" s="18">
        <v>17.0</v>
      </c>
      <c r="B128" s="19" t="s">
        <v>846</v>
      </c>
      <c r="C128" s="18">
        <v>2.0</v>
      </c>
    </row>
    <row r="129" ht="12.75" customHeight="1">
      <c r="A129" s="18">
        <v>17.0</v>
      </c>
      <c r="B129" s="19" t="s">
        <v>530</v>
      </c>
      <c r="C129" s="18">
        <v>3.0</v>
      </c>
    </row>
    <row r="130" ht="12.75" customHeight="1">
      <c r="A130" s="18">
        <v>17.0</v>
      </c>
      <c r="B130" s="19" t="s">
        <v>837</v>
      </c>
      <c r="C130" s="18">
        <v>4.0</v>
      </c>
    </row>
    <row r="131" ht="12.75" customHeight="1">
      <c r="A131" s="18">
        <v>17.0</v>
      </c>
      <c r="B131" s="19" t="s">
        <v>842</v>
      </c>
      <c r="C131" s="18">
        <v>5.0</v>
      </c>
    </row>
    <row r="132" ht="12.75" customHeight="1">
      <c r="A132" s="18">
        <v>17.0</v>
      </c>
      <c r="B132" s="19" t="s">
        <v>838</v>
      </c>
      <c r="C132" s="18">
        <v>6.0</v>
      </c>
    </row>
    <row r="133" ht="12.75" customHeight="1">
      <c r="A133" s="18">
        <v>17.0</v>
      </c>
      <c r="B133" s="18" t="s">
        <v>855</v>
      </c>
      <c r="C133" s="18">
        <v>7.0</v>
      </c>
    </row>
    <row r="134" ht="12.75" customHeight="1">
      <c r="A134" s="18">
        <v>17.0</v>
      </c>
      <c r="B134" s="18" t="s">
        <v>881</v>
      </c>
      <c r="C134" s="18">
        <v>8.0</v>
      </c>
    </row>
    <row r="135" ht="12.75" customHeight="1">
      <c r="A135" s="18">
        <v>17.0</v>
      </c>
      <c r="B135" s="18" t="s">
        <v>851</v>
      </c>
      <c r="C135" s="18">
        <v>9.0</v>
      </c>
    </row>
    <row r="136" ht="12.75" customHeight="1">
      <c r="A136" s="18">
        <v>17.0</v>
      </c>
      <c r="B136" s="19" t="s">
        <v>936</v>
      </c>
      <c r="C136" s="18">
        <v>10.0</v>
      </c>
    </row>
    <row r="137" ht="12.75" customHeight="1">
      <c r="A137" s="18">
        <v>17.0</v>
      </c>
      <c r="B137" s="19" t="s">
        <v>873</v>
      </c>
      <c r="C137" s="18">
        <v>11.0</v>
      </c>
    </row>
    <row r="138" ht="12.75" customHeight="1">
      <c r="A138" s="18">
        <v>17.0</v>
      </c>
      <c r="B138" s="19" t="s">
        <v>832</v>
      </c>
      <c r="C138" s="18">
        <v>12.0</v>
      </c>
    </row>
    <row r="139" ht="12.75" customHeight="1">
      <c r="A139" s="18">
        <v>17.0</v>
      </c>
      <c r="B139" s="19" t="s">
        <v>889</v>
      </c>
      <c r="C139" s="18">
        <v>13.0</v>
      </c>
    </row>
    <row r="140" ht="12.75" customHeight="1">
      <c r="A140" s="18">
        <v>17.0</v>
      </c>
      <c r="B140" s="18" t="s">
        <v>863</v>
      </c>
      <c r="C140" s="18">
        <v>14.0</v>
      </c>
    </row>
    <row r="141" ht="12.75" customHeight="1">
      <c r="A141" s="18">
        <v>17.0</v>
      </c>
      <c r="B141" s="19" t="s">
        <v>920</v>
      </c>
      <c r="C141" s="18">
        <v>15.0</v>
      </c>
    </row>
    <row r="142" ht="12.75" customHeight="1">
      <c r="A142" s="18">
        <v>17.0</v>
      </c>
      <c r="B142" s="19" t="s">
        <v>858</v>
      </c>
      <c r="C142" s="18">
        <v>16.0</v>
      </c>
    </row>
    <row r="143" ht="12.75" customHeight="1">
      <c r="A143" s="18">
        <v>17.0</v>
      </c>
      <c r="B143" s="19" t="s">
        <v>937</v>
      </c>
      <c r="C143" s="18">
        <v>17.0</v>
      </c>
    </row>
    <row r="144" ht="12.75" customHeight="1">
      <c r="A144" s="18">
        <v>17.0</v>
      </c>
      <c r="B144" s="18" t="s">
        <v>965</v>
      </c>
      <c r="C144" s="18">
        <v>18.0</v>
      </c>
    </row>
    <row r="145" ht="12.75" customHeight="1">
      <c r="A145" s="18">
        <v>17.0</v>
      </c>
      <c r="B145" s="18" t="s">
        <v>928</v>
      </c>
      <c r="C145" s="18">
        <v>19.0</v>
      </c>
    </row>
    <row r="146" ht="12.75" customHeight="1">
      <c r="A146" s="18">
        <v>17.0</v>
      </c>
      <c r="B146" s="19" t="s">
        <v>872</v>
      </c>
      <c r="C146" s="18">
        <v>20.0</v>
      </c>
    </row>
    <row r="147" ht="12.75" customHeight="1">
      <c r="A147" s="18">
        <v>17.0</v>
      </c>
      <c r="B147" s="19" t="s">
        <v>615</v>
      </c>
      <c r="C147" s="18">
        <v>21.0</v>
      </c>
    </row>
    <row r="148" ht="12.75" customHeight="1">
      <c r="A148" s="18">
        <v>18.0</v>
      </c>
      <c r="B148" s="19" t="s">
        <v>71</v>
      </c>
      <c r="C148" s="18">
        <v>1.0</v>
      </c>
    </row>
    <row r="149" ht="12.75" customHeight="1">
      <c r="A149" s="18">
        <v>18.0</v>
      </c>
      <c r="B149" s="19" t="s">
        <v>111</v>
      </c>
      <c r="C149" s="18">
        <v>2.0</v>
      </c>
    </row>
    <row r="150" ht="12.75" customHeight="1">
      <c r="A150" s="18">
        <v>18.0</v>
      </c>
      <c r="B150" s="19" t="s">
        <v>52</v>
      </c>
      <c r="C150" s="18">
        <v>3.0</v>
      </c>
    </row>
    <row r="151" ht="12.75" customHeight="1">
      <c r="A151" s="18">
        <v>18.0</v>
      </c>
      <c r="B151" s="19" t="s">
        <v>75</v>
      </c>
      <c r="C151" s="18">
        <v>4.0</v>
      </c>
    </row>
    <row r="152" ht="12.75" customHeight="1">
      <c r="A152" s="18">
        <v>18.0</v>
      </c>
      <c r="B152" s="19" t="s">
        <v>51</v>
      </c>
      <c r="C152" s="18">
        <v>5.0</v>
      </c>
    </row>
    <row r="153" ht="12.75" customHeight="1">
      <c r="A153" s="18">
        <v>19.0</v>
      </c>
      <c r="B153" s="19" t="s">
        <v>530</v>
      </c>
      <c r="C153" s="18">
        <v>1.0</v>
      </c>
    </row>
    <row r="154" ht="12.75" customHeight="1">
      <c r="A154" s="18">
        <v>19.0</v>
      </c>
      <c r="B154" s="19" t="s">
        <v>838</v>
      </c>
      <c r="C154" s="18">
        <v>2.0</v>
      </c>
    </row>
    <row r="155" ht="12.75" customHeight="1">
      <c r="A155" s="18">
        <v>19.0</v>
      </c>
      <c r="B155" s="19" t="s">
        <v>897</v>
      </c>
      <c r="C155" s="18">
        <v>3.0</v>
      </c>
    </row>
    <row r="156" ht="12.75" customHeight="1">
      <c r="A156" s="18">
        <v>19.0</v>
      </c>
      <c r="B156" s="19" t="s">
        <v>943</v>
      </c>
      <c r="C156" s="18">
        <v>4.0</v>
      </c>
    </row>
    <row r="157" ht="12.75" customHeight="1">
      <c r="A157" s="18">
        <v>19.0</v>
      </c>
      <c r="B157" s="19" t="s">
        <v>889</v>
      </c>
      <c r="C157" s="18">
        <v>5.0</v>
      </c>
    </row>
    <row r="158" ht="12.75" customHeight="1">
      <c r="A158" s="18">
        <v>19.0</v>
      </c>
      <c r="B158" s="19" t="s">
        <v>851</v>
      </c>
      <c r="C158" s="18">
        <v>6.0</v>
      </c>
    </row>
    <row r="159" ht="12.75" customHeight="1">
      <c r="A159" s="18">
        <v>19.0</v>
      </c>
      <c r="B159" s="19" t="s">
        <v>921</v>
      </c>
      <c r="C159" s="18">
        <v>7.0</v>
      </c>
    </row>
    <row r="160" ht="12.75" customHeight="1">
      <c r="A160" s="18">
        <v>19.0</v>
      </c>
      <c r="B160" s="19" t="s">
        <v>855</v>
      </c>
      <c r="C160" s="18">
        <v>8.0</v>
      </c>
    </row>
    <row r="161" ht="12.75" customHeight="1">
      <c r="A161" s="18">
        <v>19.0</v>
      </c>
      <c r="B161" s="19" t="s">
        <v>928</v>
      </c>
      <c r="C161" s="18">
        <v>9.0</v>
      </c>
    </row>
    <row r="162" ht="12.75" customHeight="1">
      <c r="A162" s="18">
        <v>19.0</v>
      </c>
      <c r="B162" s="19" t="s">
        <v>863</v>
      </c>
      <c r="C162" s="18">
        <v>10.0</v>
      </c>
    </row>
    <row r="163" ht="12.75" customHeight="1">
      <c r="A163" s="18">
        <v>19.0</v>
      </c>
      <c r="B163" s="19" t="s">
        <v>920</v>
      </c>
      <c r="C163" s="18">
        <v>11.0</v>
      </c>
    </row>
    <row r="164" ht="12.75" customHeight="1">
      <c r="A164" s="18">
        <v>19.0</v>
      </c>
      <c r="B164" s="19" t="s">
        <v>881</v>
      </c>
      <c r="C164" s="18">
        <v>12.0</v>
      </c>
    </row>
    <row r="165" ht="12.75" customHeight="1">
      <c r="A165" s="18">
        <v>19.0</v>
      </c>
      <c r="B165" s="19" t="s">
        <v>884</v>
      </c>
      <c r="C165" s="18">
        <v>13.0</v>
      </c>
    </row>
    <row r="166" ht="12.75" customHeight="1">
      <c r="A166" s="18">
        <v>19.0</v>
      </c>
      <c r="B166" s="19" t="s">
        <v>833</v>
      </c>
      <c r="C166" s="18">
        <v>14.0</v>
      </c>
    </row>
    <row r="167" ht="12.75" customHeight="1">
      <c r="A167" s="18">
        <v>19.0</v>
      </c>
      <c r="B167" s="19" t="s">
        <v>915</v>
      </c>
      <c r="C167" s="18">
        <v>15.0</v>
      </c>
    </row>
    <row r="168" ht="12.75" customHeight="1">
      <c r="A168" s="18">
        <v>20.0</v>
      </c>
      <c r="B168" s="19" t="s">
        <v>71</v>
      </c>
      <c r="C168" s="18">
        <v>1.0</v>
      </c>
    </row>
    <row r="169" ht="12.75" customHeight="1">
      <c r="A169" s="18">
        <v>20.0</v>
      </c>
      <c r="B169" s="19" t="s">
        <v>111</v>
      </c>
      <c r="C169" s="18">
        <v>2.0</v>
      </c>
    </row>
    <row r="170" ht="12.75" customHeight="1">
      <c r="A170" s="18">
        <v>20.0</v>
      </c>
      <c r="B170" s="19" t="s">
        <v>52</v>
      </c>
      <c r="C170" s="18">
        <v>3.0</v>
      </c>
    </row>
    <row r="171" ht="12.75" customHeight="1">
      <c r="A171" s="18">
        <v>20.0</v>
      </c>
      <c r="B171" s="19" t="s">
        <v>75</v>
      </c>
      <c r="C171" s="18">
        <v>4.0</v>
      </c>
    </row>
    <row r="172" ht="12.75" customHeight="1">
      <c r="A172" s="18">
        <v>20.0</v>
      </c>
      <c r="B172" s="19" t="s">
        <v>51</v>
      </c>
      <c r="C172" s="18">
        <v>5.0</v>
      </c>
    </row>
    <row r="173" ht="12.75" customHeight="1">
      <c r="A173" s="18">
        <v>21.0</v>
      </c>
      <c r="B173" s="19" t="s">
        <v>530</v>
      </c>
      <c r="C173" s="18">
        <v>1.0</v>
      </c>
    </row>
    <row r="174" ht="12.75" customHeight="1">
      <c r="A174" s="18">
        <v>21.0</v>
      </c>
      <c r="B174" s="19" t="s">
        <v>838</v>
      </c>
      <c r="C174" s="18">
        <v>2.0</v>
      </c>
    </row>
    <row r="175" ht="12.75" customHeight="1">
      <c r="A175" s="18">
        <v>21.0</v>
      </c>
      <c r="B175" s="19" t="s">
        <v>832</v>
      </c>
      <c r="C175" s="18">
        <v>3.0</v>
      </c>
    </row>
    <row r="176" ht="12.75" customHeight="1">
      <c r="A176" s="18">
        <v>21.0</v>
      </c>
      <c r="B176" s="19" t="s">
        <v>869</v>
      </c>
      <c r="C176" s="18">
        <v>4.0</v>
      </c>
    </row>
    <row r="177" ht="12.75" customHeight="1">
      <c r="A177" s="18">
        <v>21.0</v>
      </c>
      <c r="B177" s="19" t="s">
        <v>851</v>
      </c>
      <c r="C177" s="18">
        <v>5.0</v>
      </c>
    </row>
    <row r="178" ht="12.75" customHeight="1">
      <c r="A178" s="18">
        <v>21.0</v>
      </c>
      <c r="B178" s="19" t="s">
        <v>903</v>
      </c>
      <c r="C178" s="18">
        <v>6.0</v>
      </c>
    </row>
    <row r="179" ht="12.75" customHeight="1">
      <c r="A179" s="18">
        <v>21.0</v>
      </c>
      <c r="B179" s="19" t="s">
        <v>855</v>
      </c>
      <c r="C179" s="18">
        <v>7.0</v>
      </c>
    </row>
    <row r="180" ht="12.75" customHeight="1">
      <c r="A180" s="18">
        <v>21.0</v>
      </c>
      <c r="B180" s="19" t="s">
        <v>858</v>
      </c>
      <c r="C180" s="18">
        <v>8.0</v>
      </c>
    </row>
    <row r="181" ht="12.75" customHeight="1">
      <c r="A181" s="18">
        <v>21.0</v>
      </c>
      <c r="B181" s="19" t="s">
        <v>848</v>
      </c>
      <c r="C181" s="18">
        <v>9.0</v>
      </c>
    </row>
    <row r="182" ht="12.75" customHeight="1">
      <c r="A182" s="18">
        <v>21.0</v>
      </c>
      <c r="B182" s="19" t="s">
        <v>863</v>
      </c>
      <c r="C182" s="18">
        <v>10.0</v>
      </c>
    </row>
    <row r="183" ht="12.75" customHeight="1">
      <c r="A183" s="18">
        <v>21.0</v>
      </c>
      <c r="B183" s="19" t="s">
        <v>922</v>
      </c>
      <c r="C183" s="18">
        <v>11.0</v>
      </c>
    </row>
    <row r="184" ht="12.75" customHeight="1">
      <c r="A184" s="18">
        <v>21.0</v>
      </c>
      <c r="B184" s="19" t="s">
        <v>890</v>
      </c>
      <c r="C184" s="18">
        <v>12.0</v>
      </c>
    </row>
    <row r="185" ht="12.75" customHeight="1">
      <c r="A185" s="18">
        <v>21.0</v>
      </c>
      <c r="B185" s="19" t="s">
        <v>881</v>
      </c>
      <c r="C185" s="18">
        <v>13.0</v>
      </c>
    </row>
    <row r="186" ht="12.75" customHeight="1">
      <c r="A186" s="18">
        <v>21.0</v>
      </c>
      <c r="B186" s="19" t="s">
        <v>931</v>
      </c>
      <c r="C186" s="18">
        <v>14.0</v>
      </c>
    </row>
    <row r="187" ht="12.75" customHeight="1">
      <c r="A187" s="18">
        <v>21.0</v>
      </c>
      <c r="B187" s="19" t="s">
        <v>864</v>
      </c>
      <c r="C187" s="18">
        <v>15.0</v>
      </c>
    </row>
    <row r="188" ht="12.75" customHeight="1">
      <c r="A188" s="18">
        <v>21.0</v>
      </c>
      <c r="B188" s="19" t="s">
        <v>916</v>
      </c>
      <c r="C188" s="18">
        <v>16.0</v>
      </c>
    </row>
    <row r="189" ht="12.75" customHeight="1">
      <c r="A189" s="18">
        <v>21.0</v>
      </c>
      <c r="B189" s="19" t="s">
        <v>941</v>
      </c>
      <c r="C189" s="18">
        <v>17.0</v>
      </c>
    </row>
    <row r="190" ht="12.75" customHeight="1">
      <c r="A190" s="18">
        <v>21.0</v>
      </c>
      <c r="B190" s="19" t="s">
        <v>923</v>
      </c>
      <c r="C190" s="18">
        <v>18.0</v>
      </c>
    </row>
    <row r="191" ht="12.75" customHeight="1">
      <c r="A191" s="18">
        <v>27.0</v>
      </c>
      <c r="B191" s="19" t="s">
        <v>80</v>
      </c>
      <c r="C191" s="18">
        <v>1.0</v>
      </c>
    </row>
    <row r="192" ht="12.75" customHeight="1">
      <c r="A192" s="18">
        <v>27.0</v>
      </c>
      <c r="B192" s="19" t="s">
        <v>63</v>
      </c>
      <c r="C192" s="18">
        <v>2.0</v>
      </c>
    </row>
    <row r="193" ht="12.75" customHeight="1">
      <c r="A193" s="18">
        <v>27.0</v>
      </c>
      <c r="B193" s="19" t="s">
        <v>226</v>
      </c>
      <c r="C193" s="18">
        <v>3.0</v>
      </c>
    </row>
    <row r="194" ht="12.75" customHeight="1">
      <c r="A194" s="18">
        <v>28.0</v>
      </c>
      <c r="B194" s="18" t="s">
        <v>116</v>
      </c>
      <c r="C194" s="18">
        <v>1.0</v>
      </c>
    </row>
    <row r="195" ht="12.75" customHeight="1">
      <c r="A195" s="18">
        <v>28.0</v>
      </c>
      <c r="B195" s="18" t="s">
        <v>610</v>
      </c>
      <c r="C195" s="18">
        <v>2.0</v>
      </c>
    </row>
    <row r="196" ht="12.75" customHeight="1">
      <c r="A196" s="18">
        <v>28.0</v>
      </c>
      <c r="B196" s="18" t="s">
        <v>344</v>
      </c>
      <c r="C196" s="18">
        <v>3.0</v>
      </c>
    </row>
    <row r="197" ht="12.75" customHeight="1">
      <c r="A197" s="18">
        <v>28.0</v>
      </c>
      <c r="B197" s="18" t="s">
        <v>314</v>
      </c>
      <c r="C197" s="18">
        <v>4.0</v>
      </c>
    </row>
    <row r="198" ht="12.75" customHeight="1">
      <c r="A198" s="18">
        <v>28.0</v>
      </c>
      <c r="B198" s="18" t="s">
        <v>91</v>
      </c>
      <c r="C198" s="18">
        <v>5.0</v>
      </c>
    </row>
    <row r="199" ht="12.75" customHeight="1">
      <c r="A199" s="18">
        <v>28.0</v>
      </c>
      <c r="B199" s="18" t="s">
        <v>64</v>
      </c>
      <c r="C199" s="18">
        <v>6.0</v>
      </c>
    </row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42" width="8.63"/>
  </cols>
  <sheetData>
    <row r="1" ht="12.75" customHeight="1">
      <c r="A1" s="14" t="s">
        <v>952</v>
      </c>
      <c r="W1" s="14" t="s">
        <v>1009</v>
      </c>
    </row>
    <row r="2" ht="12.75" customHeight="1">
      <c r="A2" s="8" t="s">
        <v>815</v>
      </c>
      <c r="B2" s="8" t="s">
        <v>816</v>
      </c>
      <c r="C2" s="8" t="s">
        <v>817</v>
      </c>
      <c r="D2" s="8" t="s">
        <v>818</v>
      </c>
      <c r="E2" s="8" t="s">
        <v>819</v>
      </c>
      <c r="F2" s="8" t="s">
        <v>820</v>
      </c>
      <c r="G2" s="8" t="s">
        <v>821</v>
      </c>
      <c r="H2" s="8" t="s">
        <v>822</v>
      </c>
      <c r="I2" s="8" t="s">
        <v>823</v>
      </c>
      <c r="J2" s="8" t="s">
        <v>824</v>
      </c>
      <c r="K2" s="8" t="s">
        <v>825</v>
      </c>
      <c r="L2" s="8" t="s">
        <v>826</v>
      </c>
      <c r="M2" s="8" t="s">
        <v>35</v>
      </c>
      <c r="N2" s="8" t="s">
        <v>36</v>
      </c>
      <c r="O2" s="8" t="s">
        <v>37</v>
      </c>
      <c r="P2" s="8" t="s">
        <v>38</v>
      </c>
      <c r="Q2" s="8" t="s">
        <v>39</v>
      </c>
      <c r="R2" s="8" t="s">
        <v>40</v>
      </c>
      <c r="S2" s="8" t="s">
        <v>41</v>
      </c>
      <c r="T2" s="8" t="s">
        <v>42</v>
      </c>
      <c r="W2" s="8" t="s">
        <v>815</v>
      </c>
      <c r="X2" s="8" t="s">
        <v>816</v>
      </c>
      <c r="Y2" s="8" t="s">
        <v>817</v>
      </c>
      <c r="Z2" s="8" t="s">
        <v>818</v>
      </c>
      <c r="AA2" s="8" t="s">
        <v>819</v>
      </c>
      <c r="AB2" s="8" t="s">
        <v>820</v>
      </c>
      <c r="AC2" s="8" t="s">
        <v>821</v>
      </c>
      <c r="AD2" s="8" t="s">
        <v>822</v>
      </c>
      <c r="AE2" s="8" t="s">
        <v>823</v>
      </c>
      <c r="AF2" s="8" t="s">
        <v>824</v>
      </c>
      <c r="AG2" s="8" t="s">
        <v>825</v>
      </c>
      <c r="AH2" s="8" t="s">
        <v>826</v>
      </c>
      <c r="AI2" s="8" t="s">
        <v>35</v>
      </c>
      <c r="AJ2" s="8" t="s">
        <v>36</v>
      </c>
      <c r="AK2" s="8" t="s">
        <v>37</v>
      </c>
      <c r="AL2" s="8" t="s">
        <v>38</v>
      </c>
      <c r="AM2" s="8" t="s">
        <v>39</v>
      </c>
      <c r="AN2" s="8" t="s">
        <v>40</v>
      </c>
      <c r="AO2" s="8" t="s">
        <v>41</v>
      </c>
      <c r="AP2" s="8" t="s">
        <v>42</v>
      </c>
    </row>
    <row r="3" ht="12.75" customHeight="1">
      <c r="A3" s="16">
        <v>0.0</v>
      </c>
      <c r="B3" s="16">
        <v>0.0</v>
      </c>
      <c r="C3" s="16">
        <v>0.0</v>
      </c>
      <c r="D3" s="16">
        <v>0.0</v>
      </c>
      <c r="E3" s="16">
        <v>0.0</v>
      </c>
      <c r="F3" s="16">
        <v>0.0</v>
      </c>
      <c r="G3" s="16">
        <v>0.0</v>
      </c>
      <c r="H3" s="16">
        <v>0.0</v>
      </c>
      <c r="I3" s="16">
        <v>0.0</v>
      </c>
      <c r="J3" s="16">
        <v>0.0</v>
      </c>
      <c r="K3" s="16">
        <v>0.0</v>
      </c>
      <c r="L3" s="16">
        <v>0.0</v>
      </c>
      <c r="M3" s="16" t="s">
        <v>60</v>
      </c>
      <c r="N3" s="16" t="s">
        <v>61</v>
      </c>
      <c r="O3" s="16" t="s">
        <v>234</v>
      </c>
      <c r="Q3" s="16" t="s">
        <v>80</v>
      </c>
      <c r="R3" s="16" t="s">
        <v>116</v>
      </c>
      <c r="W3" s="16">
        <v>0.0</v>
      </c>
      <c r="X3" s="16">
        <v>0.0</v>
      </c>
      <c r="Y3" s="16">
        <v>0.0</v>
      </c>
      <c r="Z3" s="16">
        <v>0.0</v>
      </c>
      <c r="AA3" s="16">
        <v>0.0</v>
      </c>
      <c r="AB3" s="16">
        <v>0.0</v>
      </c>
      <c r="AC3" s="16">
        <v>0.0</v>
      </c>
      <c r="AD3" s="16">
        <v>0.0</v>
      </c>
      <c r="AE3" s="16">
        <v>0.0</v>
      </c>
      <c r="AF3" s="16">
        <v>0.0</v>
      </c>
      <c r="AG3" s="16">
        <v>0.0</v>
      </c>
      <c r="AH3" s="16">
        <v>0.0</v>
      </c>
      <c r="AI3" s="16">
        <v>4.0</v>
      </c>
      <c r="AJ3" s="16">
        <v>2.0</v>
      </c>
      <c r="AK3" s="16">
        <v>0.0</v>
      </c>
    </row>
    <row r="4" ht="12.75" customHeight="1">
      <c r="A4" s="16">
        <v>1.0</v>
      </c>
      <c r="B4" s="16">
        <v>1.0</v>
      </c>
      <c r="C4" s="16">
        <v>1.0</v>
      </c>
      <c r="D4" s="16">
        <v>1.0</v>
      </c>
      <c r="E4" s="16">
        <v>1.0</v>
      </c>
      <c r="F4" s="16">
        <v>1.0</v>
      </c>
      <c r="G4" s="16">
        <v>1.0</v>
      </c>
      <c r="H4" s="16">
        <v>1.0</v>
      </c>
      <c r="I4" s="16">
        <v>1.0</v>
      </c>
      <c r="J4" s="16">
        <v>1.0</v>
      </c>
      <c r="K4" s="16">
        <v>1.0</v>
      </c>
      <c r="L4" s="16">
        <v>1.0</v>
      </c>
      <c r="M4" s="16" t="s">
        <v>78</v>
      </c>
      <c r="N4" s="16" t="s">
        <v>79</v>
      </c>
      <c r="O4" s="16" t="s">
        <v>155</v>
      </c>
      <c r="Q4" s="16" t="s">
        <v>63</v>
      </c>
      <c r="R4" s="16" t="s">
        <v>610</v>
      </c>
      <c r="W4" s="16">
        <v>3.0</v>
      </c>
      <c r="X4" s="16">
        <v>3.0</v>
      </c>
      <c r="Y4" s="16">
        <v>3.0</v>
      </c>
      <c r="Z4" s="16">
        <v>3.0</v>
      </c>
      <c r="AA4" s="16">
        <v>3.0</v>
      </c>
      <c r="AB4" s="16">
        <v>2.0</v>
      </c>
      <c r="AC4" s="16">
        <v>2.0</v>
      </c>
      <c r="AD4" s="16">
        <v>2.0</v>
      </c>
      <c r="AE4" s="16">
        <v>1.0</v>
      </c>
      <c r="AF4" s="16">
        <v>2.0</v>
      </c>
      <c r="AG4" s="16">
        <v>1.0</v>
      </c>
      <c r="AH4" s="16">
        <v>2.0</v>
      </c>
      <c r="AI4" s="16">
        <v>0.0</v>
      </c>
      <c r="AJ4" s="16">
        <v>0.0</v>
      </c>
      <c r="AK4" s="16">
        <v>1.0</v>
      </c>
    </row>
    <row r="5" ht="12.75" customHeight="1">
      <c r="A5" s="16">
        <v>2.0</v>
      </c>
      <c r="B5" s="16">
        <v>2.0</v>
      </c>
      <c r="C5" s="16">
        <v>2.0</v>
      </c>
      <c r="D5" s="16">
        <v>2.0</v>
      </c>
      <c r="E5" s="16">
        <v>2.0</v>
      </c>
      <c r="F5" s="16">
        <v>2.0</v>
      </c>
      <c r="G5" s="16">
        <v>2.0</v>
      </c>
      <c r="H5" s="16">
        <v>2.0</v>
      </c>
      <c r="I5" s="16">
        <v>2.0</v>
      </c>
      <c r="J5" s="16">
        <v>2.0</v>
      </c>
      <c r="K5" s="16">
        <v>2.0</v>
      </c>
      <c r="L5" s="16">
        <v>2.0</v>
      </c>
      <c r="O5" s="16" t="s">
        <v>336</v>
      </c>
      <c r="Q5" s="16" t="s">
        <v>226</v>
      </c>
      <c r="R5" s="16" t="s">
        <v>344</v>
      </c>
      <c r="W5" s="16">
        <v>7.0</v>
      </c>
      <c r="X5" s="16">
        <v>7.0</v>
      </c>
      <c r="Y5" s="16">
        <v>5.0</v>
      </c>
      <c r="Z5" s="16">
        <v>6.0</v>
      </c>
      <c r="AA5" s="16">
        <v>6.0</v>
      </c>
      <c r="AB5" s="16">
        <v>3.0</v>
      </c>
      <c r="AC5" s="16">
        <v>4.0</v>
      </c>
      <c r="AD5" s="16">
        <v>4.0</v>
      </c>
      <c r="AE5" s="16">
        <v>3.0</v>
      </c>
      <c r="AF5" s="16">
        <v>4.0</v>
      </c>
      <c r="AG5" s="16">
        <v>3.0</v>
      </c>
      <c r="AH5" s="16">
        <v>2.0</v>
      </c>
      <c r="AK5" s="16">
        <v>2.0</v>
      </c>
    </row>
    <row r="6" ht="12.75" customHeight="1">
      <c r="A6" s="16">
        <v>3.0</v>
      </c>
      <c r="B6" s="16">
        <v>3.0</v>
      </c>
      <c r="C6" s="16">
        <v>3.0</v>
      </c>
      <c r="D6" s="16">
        <v>3.0</v>
      </c>
      <c r="E6" s="16">
        <v>3.0</v>
      </c>
      <c r="F6" s="16">
        <v>3.0</v>
      </c>
      <c r="G6" s="16">
        <v>3.0</v>
      </c>
      <c r="H6" s="16">
        <v>3.0</v>
      </c>
      <c r="I6" s="16">
        <v>3.0</v>
      </c>
      <c r="J6" s="16">
        <v>3.0</v>
      </c>
      <c r="K6" s="16">
        <v>3.0</v>
      </c>
      <c r="L6" s="16">
        <v>3.0</v>
      </c>
      <c r="O6" s="16" t="s">
        <v>90</v>
      </c>
      <c r="R6" s="16" t="s">
        <v>314</v>
      </c>
      <c r="W6" s="16">
        <v>10.0</v>
      </c>
      <c r="X6" s="16">
        <v>10.0</v>
      </c>
      <c r="Y6" s="16">
        <v>8.0</v>
      </c>
      <c r="Z6" s="16">
        <v>8.0</v>
      </c>
      <c r="AA6" s="16">
        <v>6.0</v>
      </c>
      <c r="AB6" s="16">
        <v>5.0</v>
      </c>
      <c r="AC6" s="16">
        <v>6.0</v>
      </c>
      <c r="AD6" s="16">
        <v>6.0</v>
      </c>
      <c r="AE6" s="16">
        <v>4.0</v>
      </c>
      <c r="AF6" s="16">
        <v>4.0</v>
      </c>
      <c r="AG6" s="16">
        <v>3.0</v>
      </c>
      <c r="AH6" s="16">
        <v>2.0</v>
      </c>
      <c r="AK6" s="16">
        <v>4.0</v>
      </c>
    </row>
    <row r="7" ht="12.75" customHeight="1">
      <c r="A7" s="16" t="s">
        <v>59</v>
      </c>
      <c r="B7" s="16" t="s">
        <v>59</v>
      </c>
      <c r="C7" s="16" t="s">
        <v>59</v>
      </c>
      <c r="D7" s="16" t="s">
        <v>59</v>
      </c>
      <c r="E7" s="16" t="s">
        <v>59</v>
      </c>
      <c r="F7" s="16" t="s">
        <v>59</v>
      </c>
      <c r="G7" s="16" t="s">
        <v>59</v>
      </c>
      <c r="H7" s="16" t="s">
        <v>59</v>
      </c>
      <c r="I7" s="16" t="s">
        <v>59</v>
      </c>
      <c r="J7" s="16" t="s">
        <v>59</v>
      </c>
      <c r="K7" s="16" t="s">
        <v>59</v>
      </c>
      <c r="L7" s="16" t="s">
        <v>59</v>
      </c>
      <c r="O7" s="16" t="s">
        <v>62</v>
      </c>
      <c r="R7" s="16" t="s">
        <v>91</v>
      </c>
      <c r="W7" s="16">
        <v>14.0</v>
      </c>
      <c r="X7" s="16">
        <v>13.0</v>
      </c>
      <c r="Y7" s="16">
        <v>11.0</v>
      </c>
      <c r="Z7" s="16">
        <v>11.0</v>
      </c>
      <c r="AA7" s="16">
        <v>6.0</v>
      </c>
      <c r="AB7" s="16">
        <v>5.0</v>
      </c>
      <c r="AC7" s="16">
        <v>6.0</v>
      </c>
      <c r="AD7" s="16">
        <v>6.0</v>
      </c>
      <c r="AE7" s="16">
        <v>6.0</v>
      </c>
      <c r="AF7" s="16">
        <v>4.0</v>
      </c>
      <c r="AG7" s="16">
        <v>3.0</v>
      </c>
      <c r="AH7" s="16">
        <v>2.0</v>
      </c>
      <c r="AK7" s="16">
        <v>7.0</v>
      </c>
    </row>
    <row r="8" ht="12.75" customHeight="1">
      <c r="R8" s="16" t="s">
        <v>64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88"/>
    <col customWidth="1" min="2" max="16" width="8.63"/>
    <col customWidth="1" min="17" max="17" width="16.5"/>
    <col customWidth="1" min="18" max="26" width="8.63"/>
  </cols>
  <sheetData>
    <row r="1" ht="12.75" customHeight="1">
      <c r="A1" s="14" t="s">
        <v>1010</v>
      </c>
      <c r="U1" s="14" t="s">
        <v>1011</v>
      </c>
    </row>
    <row r="2" ht="12.75" customHeight="1">
      <c r="A2" s="8" t="s">
        <v>815</v>
      </c>
      <c r="B2" s="8" t="s">
        <v>816</v>
      </c>
      <c r="C2" s="8" t="s">
        <v>817</v>
      </c>
      <c r="D2" s="8" t="s">
        <v>818</v>
      </c>
      <c r="E2" s="8" t="s">
        <v>819</v>
      </c>
      <c r="F2" s="8" t="s">
        <v>820</v>
      </c>
      <c r="G2" s="8" t="s">
        <v>821</v>
      </c>
      <c r="H2" s="8" t="s">
        <v>822</v>
      </c>
      <c r="I2" s="8" t="s">
        <v>823</v>
      </c>
      <c r="J2" s="8" t="s">
        <v>824</v>
      </c>
      <c r="K2" s="8" t="s">
        <v>825</v>
      </c>
      <c r="L2" s="8" t="s">
        <v>826</v>
      </c>
      <c r="M2" s="8" t="s">
        <v>35</v>
      </c>
      <c r="N2" s="8" t="s">
        <v>36</v>
      </c>
      <c r="O2" s="8" t="s">
        <v>37</v>
      </c>
      <c r="P2" s="8" t="s">
        <v>1012</v>
      </c>
      <c r="Q2" s="8" t="s">
        <v>1013</v>
      </c>
      <c r="T2" s="14" t="s">
        <v>1014</v>
      </c>
      <c r="U2" s="16">
        <v>100.0</v>
      </c>
      <c r="X2" s="16" t="s">
        <v>944</v>
      </c>
      <c r="Y2" s="16">
        <v>1.0</v>
      </c>
    </row>
    <row r="3" ht="12.75" customHeight="1">
      <c r="A3" s="16">
        <f>VLOOKUP('Base V0'!AV2,'Criterio Brasil'!A:W,23,FALSE)</f>
        <v>3</v>
      </c>
      <c r="B3" s="16">
        <f>VLOOKUP('Base V0'!AW2,'Criterio Brasil'!B:X,23,FALSE)</f>
        <v>3</v>
      </c>
      <c r="C3" s="16">
        <f>VLOOKUP('Base V0'!AX2,'Criterio Brasil'!C:Y,23,FALSE)</f>
        <v>0</v>
      </c>
      <c r="D3" s="16">
        <f>VLOOKUP('Base V0'!AY2,'Criterio Brasil'!D:Z,23,FALSE)</f>
        <v>11</v>
      </c>
      <c r="E3" s="16">
        <f>VLOOKUP('Base V0'!AZ2,'Criterio Brasil'!E:AA,23,FALSE)</f>
        <v>0</v>
      </c>
      <c r="F3" s="16">
        <f>VLOOKUP('Base V0'!BA2,'Criterio Brasil'!F:AB,23,FALSE)</f>
        <v>2</v>
      </c>
      <c r="G3" s="16">
        <f>VLOOKUP('Base V0'!BB2,'Criterio Brasil'!G:AC,23,FALSE)</f>
        <v>2</v>
      </c>
      <c r="H3" s="16">
        <f>VLOOKUP('Base V0'!BC2,'Criterio Brasil'!H:AD,23,FALSE)</f>
        <v>2</v>
      </c>
      <c r="I3" s="16">
        <f>VLOOKUP('Base V0'!BD2,'Criterio Brasil'!I:AE,23,FALSE)</f>
        <v>0</v>
      </c>
      <c r="J3" s="16">
        <f>VLOOKUP('Base V0'!BE2,'Criterio Brasil'!J:AF,23,FALSE)</f>
        <v>2</v>
      </c>
      <c r="K3" s="16">
        <f>VLOOKUP('Base V0'!BF2,'Criterio Brasil'!K:AG,23,FALSE)</f>
        <v>0</v>
      </c>
      <c r="L3" s="16">
        <f>VLOOKUP('Base V0'!BG2,'Criterio Brasil'!L:AH,23,FALSE)</f>
        <v>2</v>
      </c>
      <c r="M3" s="16">
        <f>VLOOKUP('Base V0'!BH2,'Criterio Brasil'!M:AI,23,FALSE)</f>
        <v>4</v>
      </c>
      <c r="N3" s="16">
        <f>VLOOKUP('Base V0'!BI2,'Criterio Brasil'!N:AJ,23,FALSE)</f>
        <v>2</v>
      </c>
      <c r="O3" s="16">
        <f>VLOOKUP('Base V0'!BJ2,'Criterio Brasil'!O:AK,23,FALSE)</f>
        <v>7</v>
      </c>
      <c r="P3" s="16">
        <f t="shared" ref="P3:P102" si="1">SUM(A3:O3)</f>
        <v>40</v>
      </c>
      <c r="Q3" s="16" t="str">
        <f t="shared" ref="Q3:Q102" si="2">IF(P3&gt;44,"Classe A",IF(P3&gt;37,"Classe B1",IF(P3&gt;28,"Classe B2",IF(P3&gt;22,"Classe C1",IF(P3&gt;16,"Classe C2","Classe E")))))</f>
        <v>Classe B1</v>
      </c>
      <c r="T3" s="14" t="s">
        <v>1015</v>
      </c>
      <c r="U3" s="16">
        <v>44.0</v>
      </c>
      <c r="X3" s="16" t="s">
        <v>877</v>
      </c>
      <c r="Y3" s="16">
        <v>2.0</v>
      </c>
    </row>
    <row r="4" ht="12.75" customHeight="1">
      <c r="A4" s="16">
        <f>VLOOKUP('Base V0'!AV3,'Criterio Brasil'!A:W,23,FALSE)</f>
        <v>7</v>
      </c>
      <c r="B4" s="16">
        <f>VLOOKUP('Base V0'!AW3,'Criterio Brasil'!B:X,23,FALSE)</f>
        <v>0</v>
      </c>
      <c r="C4" s="16">
        <f>VLOOKUP('Base V0'!AX3,'Criterio Brasil'!C:Y,23,FALSE)</f>
        <v>3</v>
      </c>
      <c r="D4" s="16">
        <f>VLOOKUP('Base V0'!AY3,'Criterio Brasil'!D:Z,23,FALSE)</f>
        <v>6</v>
      </c>
      <c r="E4" s="16">
        <f>VLOOKUP('Base V0'!AZ3,'Criterio Brasil'!E:AA,23,FALSE)</f>
        <v>0</v>
      </c>
      <c r="F4" s="16">
        <f>VLOOKUP('Base V0'!BA3,'Criterio Brasil'!F:AB,23,FALSE)</f>
        <v>2</v>
      </c>
      <c r="G4" s="16">
        <f>VLOOKUP('Base V0'!BB3,'Criterio Brasil'!G:AC,23,FALSE)</f>
        <v>2</v>
      </c>
      <c r="H4" s="16">
        <f>VLOOKUP('Base V0'!BC3,'Criterio Brasil'!H:AD,23,FALSE)</f>
        <v>0</v>
      </c>
      <c r="I4" s="16">
        <f>VLOOKUP('Base V0'!BD3,'Criterio Brasil'!I:AE,23,FALSE)</f>
        <v>1</v>
      </c>
      <c r="J4" s="16">
        <f>VLOOKUP('Base V0'!BE3,'Criterio Brasil'!J:AF,23,FALSE)</f>
        <v>2</v>
      </c>
      <c r="K4" s="16">
        <f>VLOOKUP('Base V0'!BF3,'Criterio Brasil'!K:AG,23,FALSE)</f>
        <v>0</v>
      </c>
      <c r="L4" s="16">
        <f>VLOOKUP('Base V0'!BG3,'Criterio Brasil'!L:AH,23,FALSE)</f>
        <v>0</v>
      </c>
      <c r="M4" s="16">
        <f>VLOOKUP('Base V0'!BH3,'Criterio Brasil'!M:AI,23,FALSE)</f>
        <v>0</v>
      </c>
      <c r="N4" s="16">
        <f>VLOOKUP('Base V0'!BI3,'Criterio Brasil'!N:AJ,23,FALSE)</f>
        <v>0</v>
      </c>
      <c r="O4" s="16">
        <f>VLOOKUP('Base V0'!BJ3,'Criterio Brasil'!O:AK,23,FALSE)</f>
        <v>7</v>
      </c>
      <c r="P4" s="16">
        <f t="shared" si="1"/>
        <v>30</v>
      </c>
      <c r="Q4" s="16" t="str">
        <f t="shared" si="2"/>
        <v>Classe B2</v>
      </c>
      <c r="T4" s="14" t="s">
        <v>1016</v>
      </c>
      <c r="U4" s="16">
        <v>37.0</v>
      </c>
      <c r="X4" s="16" t="s">
        <v>839</v>
      </c>
      <c r="Y4" s="16">
        <v>3.0</v>
      </c>
    </row>
    <row r="5" ht="12.75" customHeight="1">
      <c r="A5" s="16">
        <f>VLOOKUP('Base V0'!AV4,'Criterio Brasil'!A:W,23,FALSE)</f>
        <v>14</v>
      </c>
      <c r="B5" s="16">
        <f>VLOOKUP('Base V0'!AW4,'Criterio Brasil'!B:X,23,FALSE)</f>
        <v>3</v>
      </c>
      <c r="C5" s="16">
        <f>VLOOKUP('Base V0'!AX4,'Criterio Brasil'!C:Y,23,FALSE)</f>
        <v>8</v>
      </c>
      <c r="D5" s="16">
        <f>VLOOKUP('Base V0'!AY4,'Criterio Brasil'!D:Z,23,FALSE)</f>
        <v>11</v>
      </c>
      <c r="E5" s="16">
        <f>VLOOKUP('Base V0'!AZ4,'Criterio Brasil'!E:AA,23,FALSE)</f>
        <v>0</v>
      </c>
      <c r="F5" s="16">
        <f>VLOOKUP('Base V0'!BA4,'Criterio Brasil'!F:AB,23,FALSE)</f>
        <v>3</v>
      </c>
      <c r="G5" s="16">
        <f>VLOOKUP('Base V0'!BB4,'Criterio Brasil'!G:AC,23,FALSE)</f>
        <v>2</v>
      </c>
      <c r="H5" s="16">
        <f>VLOOKUP('Base V0'!BC4,'Criterio Brasil'!H:AD,23,FALSE)</f>
        <v>2</v>
      </c>
      <c r="I5" s="16">
        <f>VLOOKUP('Base V0'!BD4,'Criterio Brasil'!I:AE,23,FALSE)</f>
        <v>4</v>
      </c>
      <c r="J5" s="16">
        <f>VLOOKUP('Base V0'!BE4,'Criterio Brasil'!J:AF,23,FALSE)</f>
        <v>0</v>
      </c>
      <c r="K5" s="16">
        <f>VLOOKUP('Base V0'!BF4,'Criterio Brasil'!K:AG,23,FALSE)</f>
        <v>0</v>
      </c>
      <c r="L5" s="16">
        <f>VLOOKUP('Base V0'!BG4,'Criterio Brasil'!L:AH,23,FALSE)</f>
        <v>2</v>
      </c>
      <c r="M5" s="16">
        <f>VLOOKUP('Base V0'!BH4,'Criterio Brasil'!M:AI,23,FALSE)</f>
        <v>4</v>
      </c>
      <c r="N5" s="16">
        <f>VLOOKUP('Base V0'!BI4,'Criterio Brasil'!N:AJ,23,FALSE)</f>
        <v>2</v>
      </c>
      <c r="O5" s="16">
        <f>VLOOKUP('Base V0'!BJ4,'Criterio Brasil'!O:AK,23,FALSE)</f>
        <v>4</v>
      </c>
      <c r="P5" s="16">
        <f t="shared" si="1"/>
        <v>59</v>
      </c>
      <c r="Q5" s="16" t="str">
        <f t="shared" si="2"/>
        <v>Classe A</v>
      </c>
      <c r="T5" s="14" t="s">
        <v>1017</v>
      </c>
      <c r="U5" s="16">
        <v>28.0</v>
      </c>
      <c r="X5" s="16" t="s">
        <v>834</v>
      </c>
      <c r="Y5" s="16">
        <v>4.0</v>
      </c>
    </row>
    <row r="6" ht="12.75" customHeight="1">
      <c r="A6" s="16">
        <f>VLOOKUP('Base V0'!AV5,'Criterio Brasil'!A:W,23,FALSE)</f>
        <v>7</v>
      </c>
      <c r="B6" s="16">
        <f>VLOOKUP('Base V0'!AW5,'Criterio Brasil'!B:X,23,FALSE)</f>
        <v>0</v>
      </c>
      <c r="C6" s="16">
        <f>VLOOKUP('Base V0'!AX5,'Criterio Brasil'!C:Y,23,FALSE)</f>
        <v>3</v>
      </c>
      <c r="D6" s="16">
        <f>VLOOKUP('Base V0'!AY5,'Criterio Brasil'!D:Z,23,FALSE)</f>
        <v>6</v>
      </c>
      <c r="E6" s="16">
        <f>VLOOKUP('Base V0'!AZ5,'Criterio Brasil'!E:AA,23,FALSE)</f>
        <v>0</v>
      </c>
      <c r="F6" s="16">
        <f>VLOOKUP('Base V0'!BA5,'Criterio Brasil'!F:AB,23,FALSE)</f>
        <v>2</v>
      </c>
      <c r="G6" s="16">
        <f>VLOOKUP('Base V0'!BB5,'Criterio Brasil'!G:AC,23,FALSE)</f>
        <v>2</v>
      </c>
      <c r="H6" s="16">
        <f>VLOOKUP('Base V0'!BC5,'Criterio Brasil'!H:AD,23,FALSE)</f>
        <v>2</v>
      </c>
      <c r="I6" s="16">
        <f>VLOOKUP('Base V0'!BD5,'Criterio Brasil'!I:AE,23,FALSE)</f>
        <v>1</v>
      </c>
      <c r="J6" s="16">
        <f>VLOOKUP('Base V0'!BE5,'Criterio Brasil'!J:AF,23,FALSE)</f>
        <v>2</v>
      </c>
      <c r="K6" s="16">
        <f>VLOOKUP('Base V0'!BF5,'Criterio Brasil'!K:AG,23,FALSE)</f>
        <v>0</v>
      </c>
      <c r="L6" s="16">
        <f>VLOOKUP('Base V0'!BG5,'Criterio Brasil'!L:AH,23,FALSE)</f>
        <v>0</v>
      </c>
      <c r="M6" s="16">
        <f>VLOOKUP('Base V0'!BH5,'Criterio Brasil'!M:AI,23,FALSE)</f>
        <v>4</v>
      </c>
      <c r="N6" s="16">
        <f>VLOOKUP('Base V0'!BI5,'Criterio Brasil'!N:AJ,23,FALSE)</f>
        <v>2</v>
      </c>
      <c r="O6" s="16">
        <f>VLOOKUP('Base V0'!BJ5,'Criterio Brasil'!O:AK,23,FALSE)</f>
        <v>7</v>
      </c>
      <c r="P6" s="16">
        <f t="shared" si="1"/>
        <v>38</v>
      </c>
      <c r="Q6" s="16" t="str">
        <f t="shared" si="2"/>
        <v>Classe B1</v>
      </c>
      <c r="T6" s="14" t="s">
        <v>1018</v>
      </c>
      <c r="U6" s="16">
        <v>22.0</v>
      </c>
      <c r="X6" s="16" t="s">
        <v>843</v>
      </c>
      <c r="Y6" s="16">
        <v>5.0</v>
      </c>
    </row>
    <row r="7" ht="12.75" customHeight="1">
      <c r="A7" s="16">
        <f>VLOOKUP('Base V0'!AV6,'Criterio Brasil'!A:W,23,FALSE)</f>
        <v>10</v>
      </c>
      <c r="B7" s="16">
        <f>VLOOKUP('Base V0'!AW6,'Criterio Brasil'!B:X,23,FALSE)</f>
        <v>3</v>
      </c>
      <c r="C7" s="16">
        <f>VLOOKUP('Base V0'!AX6,'Criterio Brasil'!C:Y,23,FALSE)</f>
        <v>3</v>
      </c>
      <c r="D7" s="16">
        <f>VLOOKUP('Base V0'!AY6,'Criterio Brasil'!D:Z,23,FALSE)</f>
        <v>6</v>
      </c>
      <c r="E7" s="16">
        <f>VLOOKUP('Base V0'!AZ6,'Criterio Brasil'!E:AA,23,FALSE)</f>
        <v>3</v>
      </c>
      <c r="F7" s="16">
        <f>VLOOKUP('Base V0'!BA6,'Criterio Brasil'!F:AB,23,FALSE)</f>
        <v>2</v>
      </c>
      <c r="G7" s="16">
        <f>VLOOKUP('Base V0'!BB6,'Criterio Brasil'!G:AC,23,FALSE)</f>
        <v>0</v>
      </c>
      <c r="H7" s="16">
        <f>VLOOKUP('Base V0'!BC6,'Criterio Brasil'!H:AD,23,FALSE)</f>
        <v>2</v>
      </c>
      <c r="I7" s="16">
        <f>VLOOKUP('Base V0'!BD6,'Criterio Brasil'!I:AE,23,FALSE)</f>
        <v>1</v>
      </c>
      <c r="J7" s="16">
        <f>VLOOKUP('Base V0'!BE6,'Criterio Brasil'!J:AF,23,FALSE)</f>
        <v>2</v>
      </c>
      <c r="K7" s="16">
        <f>VLOOKUP('Base V0'!BF6,'Criterio Brasil'!K:AG,23,FALSE)</f>
        <v>0</v>
      </c>
      <c r="L7" s="16">
        <f>VLOOKUP('Base V0'!BG6,'Criterio Brasil'!L:AH,23,FALSE)</f>
        <v>2</v>
      </c>
      <c r="M7" s="16">
        <f>VLOOKUP('Base V0'!BH6,'Criterio Brasil'!M:AI,23,FALSE)</f>
        <v>4</v>
      </c>
      <c r="N7" s="16">
        <f>VLOOKUP('Base V0'!BI6,'Criterio Brasil'!N:AJ,23,FALSE)</f>
        <v>2</v>
      </c>
      <c r="O7" s="16">
        <f>VLOOKUP('Base V0'!BJ6,'Criterio Brasil'!O:AK,23,FALSE)</f>
        <v>7</v>
      </c>
      <c r="P7" s="16">
        <f t="shared" si="1"/>
        <v>47</v>
      </c>
      <c r="Q7" s="16" t="str">
        <f t="shared" si="2"/>
        <v>Classe A</v>
      </c>
      <c r="T7" s="14" t="s">
        <v>1019</v>
      </c>
      <c r="U7" s="16">
        <v>16.0</v>
      </c>
    </row>
    <row r="8" ht="12.75" customHeight="1">
      <c r="A8" s="16">
        <f>VLOOKUP('Base V0'!AV7,'Criterio Brasil'!A:W,23,FALSE)</f>
        <v>7</v>
      </c>
      <c r="B8" s="16">
        <f>VLOOKUP('Base V0'!AW7,'Criterio Brasil'!B:X,23,FALSE)</f>
        <v>3</v>
      </c>
      <c r="C8" s="16">
        <f>VLOOKUP('Base V0'!AX7,'Criterio Brasil'!C:Y,23,FALSE)</f>
        <v>3</v>
      </c>
      <c r="D8" s="16">
        <f>VLOOKUP('Base V0'!AY7,'Criterio Brasil'!D:Z,23,FALSE)</f>
        <v>6</v>
      </c>
      <c r="E8" s="16">
        <f>VLOOKUP('Base V0'!AZ7,'Criterio Brasil'!E:AA,23,FALSE)</f>
        <v>3</v>
      </c>
      <c r="F8" s="16">
        <f>VLOOKUP('Base V0'!BA7,'Criterio Brasil'!F:AB,23,FALSE)</f>
        <v>2</v>
      </c>
      <c r="G8" s="16">
        <f>VLOOKUP('Base V0'!BB7,'Criterio Brasil'!G:AC,23,FALSE)</f>
        <v>2</v>
      </c>
      <c r="H8" s="16">
        <f>VLOOKUP('Base V0'!BC7,'Criterio Brasil'!H:AD,23,FALSE)</f>
        <v>2</v>
      </c>
      <c r="I8" s="16">
        <f>VLOOKUP('Base V0'!BD7,'Criterio Brasil'!I:AE,23,FALSE)</f>
        <v>1</v>
      </c>
      <c r="J8" s="16">
        <f>VLOOKUP('Base V0'!BE7,'Criterio Brasil'!J:AF,23,FALSE)</f>
        <v>2</v>
      </c>
      <c r="K8" s="16">
        <f>VLOOKUP('Base V0'!BF7,'Criterio Brasil'!K:AG,23,FALSE)</f>
        <v>0</v>
      </c>
      <c r="L8" s="16">
        <f>VLOOKUP('Base V0'!BG7,'Criterio Brasil'!L:AH,23,FALSE)</f>
        <v>0</v>
      </c>
      <c r="M8" s="16">
        <f>VLOOKUP('Base V0'!BH7,'Criterio Brasil'!M:AI,23,FALSE)</f>
        <v>4</v>
      </c>
      <c r="N8" s="16">
        <f>VLOOKUP('Base V0'!BI7,'Criterio Brasil'!N:AJ,23,FALSE)</f>
        <v>2</v>
      </c>
      <c r="O8" s="16">
        <f>VLOOKUP('Base V0'!BJ7,'Criterio Brasil'!O:AK,23,FALSE)</f>
        <v>4</v>
      </c>
      <c r="P8" s="16">
        <f t="shared" si="1"/>
        <v>41</v>
      </c>
      <c r="Q8" s="16" t="str">
        <f t="shared" si="2"/>
        <v>Classe B1</v>
      </c>
    </row>
    <row r="9" ht="12.75" customHeight="1">
      <c r="A9" s="16">
        <f>VLOOKUP('Base V0'!AV8,'Criterio Brasil'!A:W,23,FALSE)</f>
        <v>7</v>
      </c>
      <c r="B9" s="16">
        <f>VLOOKUP('Base V0'!AW8,'Criterio Brasil'!B:X,23,FALSE)</f>
        <v>3</v>
      </c>
      <c r="C9" s="16">
        <f>VLOOKUP('Base V0'!AX8,'Criterio Brasil'!C:Y,23,FALSE)</f>
        <v>5</v>
      </c>
      <c r="D9" s="16">
        <f>VLOOKUP('Base V0'!AY8,'Criterio Brasil'!D:Z,23,FALSE)</f>
        <v>3</v>
      </c>
      <c r="E9" s="16">
        <f>VLOOKUP('Base V0'!AZ8,'Criterio Brasil'!E:AA,23,FALSE)</f>
        <v>0</v>
      </c>
      <c r="F9" s="16">
        <f>VLOOKUP('Base V0'!BA8,'Criterio Brasil'!F:AB,23,FALSE)</f>
        <v>2</v>
      </c>
      <c r="G9" s="16">
        <f>VLOOKUP('Base V0'!BB8,'Criterio Brasil'!G:AC,23,FALSE)</f>
        <v>2</v>
      </c>
      <c r="H9" s="16">
        <f>VLOOKUP('Base V0'!BC8,'Criterio Brasil'!H:AD,23,FALSE)</f>
        <v>2</v>
      </c>
      <c r="I9" s="16">
        <f>VLOOKUP('Base V0'!BD8,'Criterio Brasil'!I:AE,23,FALSE)</f>
        <v>0</v>
      </c>
      <c r="J9" s="16">
        <f>VLOOKUP('Base V0'!BE8,'Criterio Brasil'!J:AF,23,FALSE)</f>
        <v>0</v>
      </c>
      <c r="K9" s="16">
        <f>VLOOKUP('Base V0'!BF8,'Criterio Brasil'!K:AG,23,FALSE)</f>
        <v>0</v>
      </c>
      <c r="L9" s="16">
        <f>VLOOKUP('Base V0'!BG8,'Criterio Brasil'!L:AH,23,FALSE)</f>
        <v>0</v>
      </c>
      <c r="M9" s="16">
        <f>VLOOKUP('Base V0'!BH8,'Criterio Brasil'!M:AI,23,FALSE)</f>
        <v>4</v>
      </c>
      <c r="N9" s="16">
        <f>VLOOKUP('Base V0'!BI8,'Criterio Brasil'!N:AJ,23,FALSE)</f>
        <v>2</v>
      </c>
      <c r="O9" s="16">
        <f>VLOOKUP('Base V0'!BJ8,'Criterio Brasil'!O:AK,23,FALSE)</f>
        <v>7</v>
      </c>
      <c r="P9" s="16">
        <f t="shared" si="1"/>
        <v>37</v>
      </c>
      <c r="Q9" s="16" t="str">
        <f t="shared" si="2"/>
        <v>Classe B2</v>
      </c>
    </row>
    <row r="10" ht="12.75" customHeight="1">
      <c r="A10" s="16">
        <f>VLOOKUP('Base V0'!AV9,'Criterio Brasil'!A:W,23,FALSE)</f>
        <v>3</v>
      </c>
      <c r="B10" s="16">
        <f>VLOOKUP('Base V0'!AW9,'Criterio Brasil'!B:X,23,FALSE)</f>
        <v>3</v>
      </c>
      <c r="C10" s="16">
        <f>VLOOKUP('Base V0'!AX9,'Criterio Brasil'!C:Y,23,FALSE)</f>
        <v>5</v>
      </c>
      <c r="D10" s="16">
        <f>VLOOKUP('Base V0'!AY9,'Criterio Brasil'!D:Z,23,FALSE)</f>
        <v>6</v>
      </c>
      <c r="E10" s="16">
        <f>VLOOKUP('Base V0'!AZ9,'Criterio Brasil'!E:AA,23,FALSE)</f>
        <v>3</v>
      </c>
      <c r="F10" s="16">
        <f>VLOOKUP('Base V0'!BA9,'Criterio Brasil'!F:AB,23,FALSE)</f>
        <v>2</v>
      </c>
      <c r="G10" s="16">
        <f>VLOOKUP('Base V0'!BB9,'Criterio Brasil'!G:AC,23,FALSE)</f>
        <v>2</v>
      </c>
      <c r="H10" s="16">
        <f>VLOOKUP('Base V0'!BC9,'Criterio Brasil'!H:AD,23,FALSE)</f>
        <v>2</v>
      </c>
      <c r="I10" s="16">
        <f>VLOOKUP('Base V0'!BD9,'Criterio Brasil'!I:AE,23,FALSE)</f>
        <v>0</v>
      </c>
      <c r="J10" s="16">
        <f>VLOOKUP('Base V0'!BE9,'Criterio Brasil'!J:AF,23,FALSE)</f>
        <v>2</v>
      </c>
      <c r="K10" s="16">
        <f>VLOOKUP('Base V0'!BF9,'Criterio Brasil'!K:AG,23,FALSE)</f>
        <v>0</v>
      </c>
      <c r="L10" s="16">
        <f>VLOOKUP('Base V0'!BG9,'Criterio Brasil'!L:AH,23,FALSE)</f>
        <v>0</v>
      </c>
      <c r="M10" s="16">
        <f>VLOOKUP('Base V0'!BH9,'Criterio Brasil'!M:AI,23,FALSE)</f>
        <v>4</v>
      </c>
      <c r="N10" s="16">
        <f>VLOOKUP('Base V0'!BI9,'Criterio Brasil'!N:AJ,23,FALSE)</f>
        <v>2</v>
      </c>
      <c r="O10" s="16">
        <f>VLOOKUP('Base V0'!BJ9,'Criterio Brasil'!O:AK,23,FALSE)</f>
        <v>7</v>
      </c>
      <c r="P10" s="16">
        <f t="shared" si="1"/>
        <v>41</v>
      </c>
      <c r="Q10" s="16" t="str">
        <f t="shared" si="2"/>
        <v>Classe B1</v>
      </c>
    </row>
    <row r="11" ht="12.75" customHeight="1">
      <c r="A11" s="16">
        <f>VLOOKUP('Base V0'!AV10,'Criterio Brasil'!A:W,23,FALSE)</f>
        <v>7</v>
      </c>
      <c r="B11" s="16">
        <f>VLOOKUP('Base V0'!AW10,'Criterio Brasil'!B:X,23,FALSE)</f>
        <v>0</v>
      </c>
      <c r="C11" s="16">
        <f>VLOOKUP('Base V0'!AX10,'Criterio Brasil'!C:Y,23,FALSE)</f>
        <v>3</v>
      </c>
      <c r="D11" s="16">
        <f>VLOOKUP('Base V0'!AY10,'Criterio Brasil'!D:Z,23,FALSE)</f>
        <v>8</v>
      </c>
      <c r="E11" s="16">
        <f>VLOOKUP('Base V0'!AZ10,'Criterio Brasil'!E:AA,23,FALSE)</f>
        <v>3</v>
      </c>
      <c r="F11" s="16">
        <f>VLOOKUP('Base V0'!BA10,'Criterio Brasil'!F:AB,23,FALSE)</f>
        <v>2</v>
      </c>
      <c r="G11" s="16">
        <f>VLOOKUP('Base V0'!BB10,'Criterio Brasil'!G:AC,23,FALSE)</f>
        <v>2</v>
      </c>
      <c r="H11" s="16">
        <f>VLOOKUP('Base V0'!BC10,'Criterio Brasil'!H:AD,23,FALSE)</f>
        <v>2</v>
      </c>
      <c r="I11" s="16">
        <f>VLOOKUP('Base V0'!BD10,'Criterio Brasil'!I:AE,23,FALSE)</f>
        <v>4</v>
      </c>
      <c r="J11" s="16">
        <f>VLOOKUP('Base V0'!BE10,'Criterio Brasil'!J:AF,23,FALSE)</f>
        <v>2</v>
      </c>
      <c r="K11" s="16">
        <f>VLOOKUP('Base V0'!BF10,'Criterio Brasil'!K:AG,23,FALSE)</f>
        <v>0</v>
      </c>
      <c r="L11" s="16">
        <f>VLOOKUP('Base V0'!BG10,'Criterio Brasil'!L:AH,23,FALSE)</f>
        <v>0</v>
      </c>
      <c r="M11" s="16">
        <f>VLOOKUP('Base V0'!BH10,'Criterio Brasil'!M:AI,23,FALSE)</f>
        <v>4</v>
      </c>
      <c r="N11" s="16">
        <f>VLOOKUP('Base V0'!BI10,'Criterio Brasil'!N:AJ,23,FALSE)</f>
        <v>2</v>
      </c>
      <c r="O11" s="16">
        <f>VLOOKUP('Base V0'!BJ10,'Criterio Brasil'!O:AK,23,FALSE)</f>
        <v>7</v>
      </c>
      <c r="P11" s="16">
        <f t="shared" si="1"/>
        <v>46</v>
      </c>
      <c r="Q11" s="16" t="str">
        <f t="shared" si="2"/>
        <v>Classe A</v>
      </c>
    </row>
    <row r="12" ht="12.75" customHeight="1">
      <c r="A12" s="16">
        <f>VLOOKUP('Base V0'!AV11,'Criterio Brasil'!A:W,23,FALSE)</f>
        <v>7</v>
      </c>
      <c r="B12" s="16">
        <f>VLOOKUP('Base V0'!AW11,'Criterio Brasil'!B:X,23,FALSE)</f>
        <v>7</v>
      </c>
      <c r="C12" s="16">
        <f>VLOOKUP('Base V0'!AX11,'Criterio Brasil'!C:Y,23,FALSE)</f>
        <v>3</v>
      </c>
      <c r="D12" s="16">
        <f>VLOOKUP('Base V0'!AY11,'Criterio Brasil'!D:Z,23,FALSE)</f>
        <v>6</v>
      </c>
      <c r="E12" s="16">
        <f>VLOOKUP('Base V0'!AZ11,'Criterio Brasil'!E:AA,23,FALSE)</f>
        <v>0</v>
      </c>
      <c r="F12" s="16">
        <f>VLOOKUP('Base V0'!BA11,'Criterio Brasil'!F:AB,23,FALSE)</f>
        <v>0</v>
      </c>
      <c r="G12" s="16">
        <f>VLOOKUP('Base V0'!BB11,'Criterio Brasil'!G:AC,23,FALSE)</f>
        <v>0</v>
      </c>
      <c r="H12" s="16">
        <f>VLOOKUP('Base V0'!BC11,'Criterio Brasil'!H:AD,23,FALSE)</f>
        <v>2</v>
      </c>
      <c r="I12" s="16">
        <f>VLOOKUP('Base V0'!BD11,'Criterio Brasil'!I:AE,23,FALSE)</f>
        <v>0</v>
      </c>
      <c r="J12" s="16">
        <f>VLOOKUP('Base V0'!BE11,'Criterio Brasil'!J:AF,23,FALSE)</f>
        <v>2</v>
      </c>
      <c r="K12" s="16">
        <f>VLOOKUP('Base V0'!BF11,'Criterio Brasil'!K:AG,23,FALSE)</f>
        <v>0</v>
      </c>
      <c r="L12" s="16">
        <f>VLOOKUP('Base V0'!BG11,'Criterio Brasil'!L:AH,23,FALSE)</f>
        <v>0</v>
      </c>
      <c r="M12" s="16">
        <f>VLOOKUP('Base V0'!BH11,'Criterio Brasil'!M:AI,23,FALSE)</f>
        <v>4</v>
      </c>
      <c r="N12" s="16">
        <f>VLOOKUP('Base V0'!BI11,'Criterio Brasil'!N:AJ,23,FALSE)</f>
        <v>2</v>
      </c>
      <c r="O12" s="16">
        <f>VLOOKUP('Base V0'!BJ11,'Criterio Brasil'!O:AK,23,FALSE)</f>
        <v>7</v>
      </c>
      <c r="P12" s="16">
        <f t="shared" si="1"/>
        <v>40</v>
      </c>
      <c r="Q12" s="16" t="str">
        <f t="shared" si="2"/>
        <v>Classe B1</v>
      </c>
    </row>
    <row r="13" ht="12.75" customHeight="1">
      <c r="A13" s="16">
        <f>VLOOKUP('Base V0'!AV12,'Criterio Brasil'!A:W,23,FALSE)</f>
        <v>7</v>
      </c>
      <c r="B13" s="16">
        <f>VLOOKUP('Base V0'!AW12,'Criterio Brasil'!B:X,23,FALSE)</f>
        <v>0</v>
      </c>
      <c r="C13" s="16">
        <f>VLOOKUP('Base V0'!AX12,'Criterio Brasil'!C:Y,23,FALSE)</f>
        <v>0</v>
      </c>
      <c r="D13" s="16">
        <f>VLOOKUP('Base V0'!AY12,'Criterio Brasil'!D:Z,23,FALSE)</f>
        <v>8</v>
      </c>
      <c r="E13" s="16">
        <f>VLOOKUP('Base V0'!AZ12,'Criterio Brasil'!E:AA,23,FALSE)</f>
        <v>0</v>
      </c>
      <c r="F13" s="16">
        <f>VLOOKUP('Base V0'!BA12,'Criterio Brasil'!F:AB,23,FALSE)</f>
        <v>2</v>
      </c>
      <c r="G13" s="16">
        <f>VLOOKUP('Base V0'!BB12,'Criterio Brasil'!G:AC,23,FALSE)</f>
        <v>2</v>
      </c>
      <c r="H13" s="16">
        <f>VLOOKUP('Base V0'!BC12,'Criterio Brasil'!H:AD,23,FALSE)</f>
        <v>2</v>
      </c>
      <c r="I13" s="16">
        <f>VLOOKUP('Base V0'!BD12,'Criterio Brasil'!I:AE,23,FALSE)</f>
        <v>1</v>
      </c>
      <c r="J13" s="16">
        <f>VLOOKUP('Base V0'!BE12,'Criterio Brasil'!J:AF,23,FALSE)</f>
        <v>2</v>
      </c>
      <c r="K13" s="16">
        <f>VLOOKUP('Base V0'!BF12,'Criterio Brasil'!K:AG,23,FALSE)</f>
        <v>0</v>
      </c>
      <c r="L13" s="16">
        <f>VLOOKUP('Base V0'!BG12,'Criterio Brasil'!L:AH,23,FALSE)</f>
        <v>0</v>
      </c>
      <c r="M13" s="16">
        <f>VLOOKUP('Base V0'!BH12,'Criterio Brasil'!M:AI,23,FALSE)</f>
        <v>4</v>
      </c>
      <c r="N13" s="16">
        <f>VLOOKUP('Base V0'!BI12,'Criterio Brasil'!N:AJ,23,FALSE)</f>
        <v>2</v>
      </c>
      <c r="O13" s="16">
        <f>VLOOKUP('Base V0'!BJ12,'Criterio Brasil'!O:AK,23,FALSE)</f>
        <v>1</v>
      </c>
      <c r="P13" s="16">
        <f t="shared" si="1"/>
        <v>31</v>
      </c>
      <c r="Q13" s="16" t="str">
        <f t="shared" si="2"/>
        <v>Classe B2</v>
      </c>
    </row>
    <row r="14" ht="12.75" customHeight="1">
      <c r="A14" s="16">
        <f>VLOOKUP('Base V0'!AV13,'Criterio Brasil'!A:W,23,FALSE)</f>
        <v>14</v>
      </c>
      <c r="B14" s="16">
        <f>VLOOKUP('Base V0'!AW13,'Criterio Brasil'!B:X,23,FALSE)</f>
        <v>3</v>
      </c>
      <c r="C14" s="16">
        <f>VLOOKUP('Base V0'!AX13,'Criterio Brasil'!C:Y,23,FALSE)</f>
        <v>5</v>
      </c>
      <c r="D14" s="16">
        <f>VLOOKUP('Base V0'!AY13,'Criterio Brasil'!D:Z,23,FALSE)</f>
        <v>3</v>
      </c>
      <c r="E14" s="16">
        <f>VLOOKUP('Base V0'!AZ13,'Criterio Brasil'!E:AA,23,FALSE)</f>
        <v>0</v>
      </c>
      <c r="F14" s="16">
        <f>VLOOKUP('Base V0'!BA13,'Criterio Brasil'!F:AB,23,FALSE)</f>
        <v>2</v>
      </c>
      <c r="G14" s="16">
        <f>VLOOKUP('Base V0'!BB13,'Criterio Brasil'!G:AC,23,FALSE)</f>
        <v>2</v>
      </c>
      <c r="H14" s="16">
        <f>VLOOKUP('Base V0'!BC13,'Criterio Brasil'!H:AD,23,FALSE)</f>
        <v>2</v>
      </c>
      <c r="I14" s="16">
        <f>VLOOKUP('Base V0'!BD13,'Criterio Brasil'!I:AE,23,FALSE)</f>
        <v>0</v>
      </c>
      <c r="J14" s="16">
        <f>VLOOKUP('Base V0'!BE13,'Criterio Brasil'!J:AF,23,FALSE)</f>
        <v>2</v>
      </c>
      <c r="K14" s="16">
        <f>VLOOKUP('Base V0'!BF13,'Criterio Brasil'!K:AG,23,FALSE)</f>
        <v>0</v>
      </c>
      <c r="L14" s="16">
        <f>VLOOKUP('Base V0'!BG13,'Criterio Brasil'!L:AH,23,FALSE)</f>
        <v>0</v>
      </c>
      <c r="M14" s="16">
        <f>VLOOKUP('Base V0'!BH13,'Criterio Brasil'!M:AI,23,FALSE)</f>
        <v>4</v>
      </c>
      <c r="N14" s="16">
        <f>VLOOKUP('Base V0'!BI13,'Criterio Brasil'!N:AJ,23,FALSE)</f>
        <v>2</v>
      </c>
      <c r="O14" s="16">
        <f>VLOOKUP('Base V0'!BJ13,'Criterio Brasil'!O:AK,23,FALSE)</f>
        <v>4</v>
      </c>
      <c r="P14" s="16">
        <f t="shared" si="1"/>
        <v>43</v>
      </c>
      <c r="Q14" s="16" t="str">
        <f t="shared" si="2"/>
        <v>Classe B1</v>
      </c>
    </row>
    <row r="15" ht="12.75" customHeight="1">
      <c r="A15" s="16">
        <f>VLOOKUP('Base V0'!AV14,'Criterio Brasil'!A:W,23,FALSE)</f>
        <v>14</v>
      </c>
      <c r="B15" s="16">
        <f>VLOOKUP('Base V0'!AW14,'Criterio Brasil'!B:X,23,FALSE)</f>
        <v>3</v>
      </c>
      <c r="C15" s="16">
        <f>VLOOKUP('Base V0'!AX14,'Criterio Brasil'!C:Y,23,FALSE)</f>
        <v>8</v>
      </c>
      <c r="D15" s="16">
        <f>VLOOKUP('Base V0'!AY14,'Criterio Brasil'!D:Z,23,FALSE)</f>
        <v>8</v>
      </c>
      <c r="E15" s="16">
        <f>VLOOKUP('Base V0'!AZ14,'Criterio Brasil'!E:AA,23,FALSE)</f>
        <v>0</v>
      </c>
      <c r="F15" s="16">
        <f>VLOOKUP('Base V0'!BA14,'Criterio Brasil'!F:AB,23,FALSE)</f>
        <v>2</v>
      </c>
      <c r="G15" s="16">
        <f>VLOOKUP('Base V0'!BB14,'Criterio Brasil'!G:AC,23,FALSE)</f>
        <v>4</v>
      </c>
      <c r="H15" s="16">
        <f>VLOOKUP('Base V0'!BC14,'Criterio Brasil'!H:AD,23,FALSE)</f>
        <v>4</v>
      </c>
      <c r="I15" s="16">
        <f>VLOOKUP('Base V0'!BD14,'Criterio Brasil'!I:AE,23,FALSE)</f>
        <v>1</v>
      </c>
      <c r="J15" s="16">
        <f>VLOOKUP('Base V0'!BE14,'Criterio Brasil'!J:AF,23,FALSE)</f>
        <v>2</v>
      </c>
      <c r="K15" s="16">
        <f>VLOOKUP('Base V0'!BF14,'Criterio Brasil'!K:AG,23,FALSE)</f>
        <v>0</v>
      </c>
      <c r="L15" s="16">
        <f>VLOOKUP('Base V0'!BG14,'Criterio Brasil'!L:AH,23,FALSE)</f>
        <v>2</v>
      </c>
      <c r="M15" s="16">
        <f>VLOOKUP('Base V0'!BH14,'Criterio Brasil'!M:AI,23,FALSE)</f>
        <v>4</v>
      </c>
      <c r="N15" s="16">
        <f>VLOOKUP('Base V0'!BI14,'Criterio Brasil'!N:AJ,23,FALSE)</f>
        <v>2</v>
      </c>
      <c r="O15" s="16">
        <f>VLOOKUP('Base V0'!BJ14,'Criterio Brasil'!O:AK,23,FALSE)</f>
        <v>7</v>
      </c>
      <c r="P15" s="16">
        <f t="shared" si="1"/>
        <v>61</v>
      </c>
      <c r="Q15" s="16" t="str">
        <f t="shared" si="2"/>
        <v>Classe A</v>
      </c>
    </row>
    <row r="16" ht="12.75" customHeight="1">
      <c r="A16" s="16">
        <f>VLOOKUP('Base V0'!AV15,'Criterio Brasil'!A:W,23,FALSE)</f>
        <v>7</v>
      </c>
      <c r="B16" s="16">
        <f>VLOOKUP('Base V0'!AW15,'Criterio Brasil'!B:X,23,FALSE)</f>
        <v>0</v>
      </c>
      <c r="C16" s="16">
        <f>VLOOKUP('Base V0'!AX15,'Criterio Brasil'!C:Y,23,FALSE)</f>
        <v>5</v>
      </c>
      <c r="D16" s="16">
        <f>VLOOKUP('Base V0'!AY15,'Criterio Brasil'!D:Z,23,FALSE)</f>
        <v>11</v>
      </c>
      <c r="E16" s="16">
        <f>VLOOKUP('Base V0'!AZ15,'Criterio Brasil'!E:AA,23,FALSE)</f>
        <v>0</v>
      </c>
      <c r="F16" s="16">
        <f>VLOOKUP('Base V0'!BA15,'Criterio Brasil'!F:AB,23,FALSE)</f>
        <v>2</v>
      </c>
      <c r="G16" s="16">
        <f>VLOOKUP('Base V0'!BB15,'Criterio Brasil'!G:AC,23,FALSE)</f>
        <v>2</v>
      </c>
      <c r="H16" s="16">
        <f>VLOOKUP('Base V0'!BC15,'Criterio Brasil'!H:AD,23,FALSE)</f>
        <v>2</v>
      </c>
      <c r="I16" s="16">
        <f>VLOOKUP('Base V0'!BD15,'Criterio Brasil'!I:AE,23,FALSE)</f>
        <v>0</v>
      </c>
      <c r="J16" s="16">
        <f>VLOOKUP('Base V0'!BE15,'Criterio Brasil'!J:AF,23,FALSE)</f>
        <v>2</v>
      </c>
      <c r="K16" s="16">
        <f>VLOOKUP('Base V0'!BF15,'Criterio Brasil'!K:AG,23,FALSE)</f>
        <v>0</v>
      </c>
      <c r="L16" s="16">
        <f>VLOOKUP('Base V0'!BG15,'Criterio Brasil'!L:AH,23,FALSE)</f>
        <v>0</v>
      </c>
      <c r="M16" s="16">
        <f>VLOOKUP('Base V0'!BH15,'Criterio Brasil'!M:AI,23,FALSE)</f>
        <v>4</v>
      </c>
      <c r="N16" s="16">
        <f>VLOOKUP('Base V0'!BI15,'Criterio Brasil'!N:AJ,23,FALSE)</f>
        <v>2</v>
      </c>
      <c r="O16" s="16">
        <f>VLOOKUP('Base V0'!BJ15,'Criterio Brasil'!O:AK,23,FALSE)</f>
        <v>7</v>
      </c>
      <c r="P16" s="16">
        <f t="shared" si="1"/>
        <v>44</v>
      </c>
      <c r="Q16" s="16" t="str">
        <f t="shared" si="2"/>
        <v>Classe B1</v>
      </c>
    </row>
    <row r="17" ht="12.75" customHeight="1">
      <c r="A17" s="16">
        <f>VLOOKUP('Base V0'!AV16,'Criterio Brasil'!A:W,23,FALSE)</f>
        <v>3</v>
      </c>
      <c r="B17" s="16">
        <f>VLOOKUP('Base V0'!AW16,'Criterio Brasil'!B:X,23,FALSE)</f>
        <v>3</v>
      </c>
      <c r="C17" s="16">
        <f>VLOOKUP('Base V0'!AX16,'Criterio Brasil'!C:Y,23,FALSE)</f>
        <v>3</v>
      </c>
      <c r="D17" s="16">
        <f>VLOOKUP('Base V0'!AY16,'Criterio Brasil'!D:Z,23,FALSE)</f>
        <v>3</v>
      </c>
      <c r="E17" s="16">
        <f>VLOOKUP('Base V0'!AZ16,'Criterio Brasil'!E:AA,23,FALSE)</f>
        <v>0</v>
      </c>
      <c r="F17" s="16">
        <f>VLOOKUP('Base V0'!BA16,'Criterio Brasil'!F:AB,23,FALSE)</f>
        <v>2</v>
      </c>
      <c r="G17" s="16">
        <f>VLOOKUP('Base V0'!BB16,'Criterio Brasil'!G:AC,23,FALSE)</f>
        <v>2</v>
      </c>
      <c r="H17" s="16">
        <f>VLOOKUP('Base V0'!BC16,'Criterio Brasil'!H:AD,23,FALSE)</f>
        <v>2</v>
      </c>
      <c r="I17" s="16">
        <f>VLOOKUP('Base V0'!BD16,'Criterio Brasil'!I:AE,23,FALSE)</f>
        <v>0</v>
      </c>
      <c r="J17" s="16">
        <f>VLOOKUP('Base V0'!BE16,'Criterio Brasil'!J:AF,23,FALSE)</f>
        <v>2</v>
      </c>
      <c r="K17" s="16">
        <f>VLOOKUP('Base V0'!BF16,'Criterio Brasil'!K:AG,23,FALSE)</f>
        <v>0</v>
      </c>
      <c r="L17" s="16">
        <f>VLOOKUP('Base V0'!BG16,'Criterio Brasil'!L:AH,23,FALSE)</f>
        <v>0</v>
      </c>
      <c r="M17" s="16">
        <f>VLOOKUP('Base V0'!BH16,'Criterio Brasil'!M:AI,23,FALSE)</f>
        <v>4</v>
      </c>
      <c r="N17" s="16">
        <f>VLOOKUP('Base V0'!BI16,'Criterio Brasil'!N:AJ,23,FALSE)</f>
        <v>2</v>
      </c>
      <c r="O17" s="16">
        <f>VLOOKUP('Base V0'!BJ16,'Criterio Brasil'!O:AK,23,FALSE)</f>
        <v>7</v>
      </c>
      <c r="P17" s="16">
        <f t="shared" si="1"/>
        <v>33</v>
      </c>
      <c r="Q17" s="16" t="str">
        <f t="shared" si="2"/>
        <v>Classe B2</v>
      </c>
    </row>
    <row r="18" ht="12.75" customHeight="1">
      <c r="A18" s="16">
        <f>VLOOKUP('Base V0'!AV17,'Criterio Brasil'!A:W,23,FALSE)</f>
        <v>3</v>
      </c>
      <c r="B18" s="16">
        <f>VLOOKUP('Base V0'!AW17,'Criterio Brasil'!B:X,23,FALSE)</f>
        <v>0</v>
      </c>
      <c r="C18" s="16">
        <f>VLOOKUP('Base V0'!AX17,'Criterio Brasil'!C:Y,23,FALSE)</f>
        <v>0</v>
      </c>
      <c r="D18" s="16">
        <f>VLOOKUP('Base V0'!AY17,'Criterio Brasil'!D:Z,23,FALSE)</f>
        <v>3</v>
      </c>
      <c r="E18" s="16">
        <f>VLOOKUP('Base V0'!AZ17,'Criterio Brasil'!E:AA,23,FALSE)</f>
        <v>0</v>
      </c>
      <c r="F18" s="16">
        <f>VLOOKUP('Base V0'!BA17,'Criterio Brasil'!F:AB,23,FALSE)</f>
        <v>2</v>
      </c>
      <c r="G18" s="16">
        <f>VLOOKUP('Base V0'!BB17,'Criterio Brasil'!G:AC,23,FALSE)</f>
        <v>2</v>
      </c>
      <c r="H18" s="16">
        <f>VLOOKUP('Base V0'!BC17,'Criterio Brasil'!H:AD,23,FALSE)</f>
        <v>0</v>
      </c>
      <c r="I18" s="16">
        <f>VLOOKUP('Base V0'!BD17,'Criterio Brasil'!I:AE,23,FALSE)</f>
        <v>0</v>
      </c>
      <c r="J18" s="16">
        <f>VLOOKUP('Base V0'!BE17,'Criterio Brasil'!J:AF,23,FALSE)</f>
        <v>2</v>
      </c>
      <c r="K18" s="16">
        <f>VLOOKUP('Base V0'!BF17,'Criterio Brasil'!K:AG,23,FALSE)</f>
        <v>0</v>
      </c>
      <c r="L18" s="16">
        <f>VLOOKUP('Base V0'!BG17,'Criterio Brasil'!L:AH,23,FALSE)</f>
        <v>0</v>
      </c>
      <c r="M18" s="16">
        <f>VLOOKUP('Base V0'!BH17,'Criterio Brasil'!M:AI,23,FALSE)</f>
        <v>4</v>
      </c>
      <c r="N18" s="16">
        <f>VLOOKUP('Base V0'!BI17,'Criterio Brasil'!N:AJ,23,FALSE)</f>
        <v>2</v>
      </c>
      <c r="O18" s="16">
        <f>VLOOKUP('Base V0'!BJ17,'Criterio Brasil'!O:AK,23,FALSE)</f>
        <v>7</v>
      </c>
      <c r="P18" s="16">
        <f t="shared" si="1"/>
        <v>25</v>
      </c>
      <c r="Q18" s="16" t="str">
        <f t="shared" si="2"/>
        <v>Classe C1</v>
      </c>
    </row>
    <row r="19" ht="12.75" customHeight="1">
      <c r="A19" s="16">
        <f>VLOOKUP('Base V0'!AV18,'Criterio Brasil'!A:W,23,FALSE)</f>
        <v>14</v>
      </c>
      <c r="B19" s="16">
        <f>VLOOKUP('Base V0'!AW18,'Criterio Brasil'!B:X,23,FALSE)</f>
        <v>3</v>
      </c>
      <c r="C19" s="16">
        <f>VLOOKUP('Base V0'!AX18,'Criterio Brasil'!C:Y,23,FALSE)</f>
        <v>3</v>
      </c>
      <c r="D19" s="16">
        <f>VLOOKUP('Base V0'!AY18,'Criterio Brasil'!D:Z,23,FALSE)</f>
        <v>11</v>
      </c>
      <c r="E19" s="16">
        <f>VLOOKUP('Base V0'!AZ18,'Criterio Brasil'!E:AA,23,FALSE)</f>
        <v>3</v>
      </c>
      <c r="F19" s="16">
        <f>VLOOKUP('Base V0'!BA18,'Criterio Brasil'!F:AB,23,FALSE)</f>
        <v>3</v>
      </c>
      <c r="G19" s="16">
        <f>VLOOKUP('Base V0'!BB18,'Criterio Brasil'!G:AC,23,FALSE)</f>
        <v>2</v>
      </c>
      <c r="H19" s="16">
        <f>VLOOKUP('Base V0'!BC18,'Criterio Brasil'!H:AD,23,FALSE)</f>
        <v>2</v>
      </c>
      <c r="I19" s="16">
        <f>VLOOKUP('Base V0'!BD18,'Criterio Brasil'!I:AE,23,FALSE)</f>
        <v>1</v>
      </c>
      <c r="J19" s="16">
        <f>VLOOKUP('Base V0'!BE18,'Criterio Brasil'!J:AF,23,FALSE)</f>
        <v>2</v>
      </c>
      <c r="K19" s="16">
        <f>VLOOKUP('Base V0'!BF18,'Criterio Brasil'!K:AG,23,FALSE)</f>
        <v>0</v>
      </c>
      <c r="L19" s="16">
        <f>VLOOKUP('Base V0'!BG18,'Criterio Brasil'!L:AH,23,FALSE)</f>
        <v>2</v>
      </c>
      <c r="M19" s="16">
        <f>VLOOKUP('Base V0'!BH18,'Criterio Brasil'!M:AI,23,FALSE)</f>
        <v>4</v>
      </c>
      <c r="N19" s="16">
        <f>VLOOKUP('Base V0'!BI18,'Criterio Brasil'!N:AJ,23,FALSE)</f>
        <v>2</v>
      </c>
      <c r="O19" s="16">
        <f>VLOOKUP('Base V0'!BJ18,'Criterio Brasil'!O:AK,23,FALSE)</f>
        <v>7</v>
      </c>
      <c r="P19" s="16">
        <f t="shared" si="1"/>
        <v>59</v>
      </c>
      <c r="Q19" s="16" t="str">
        <f t="shared" si="2"/>
        <v>Classe A</v>
      </c>
    </row>
    <row r="20" ht="12.75" customHeight="1">
      <c r="A20" s="16">
        <f>VLOOKUP('Base V0'!AV19,'Criterio Brasil'!A:W,23,FALSE)</f>
        <v>7</v>
      </c>
      <c r="B20" s="16">
        <f>VLOOKUP('Base V0'!AW19,'Criterio Brasil'!B:X,23,FALSE)</f>
        <v>0</v>
      </c>
      <c r="C20" s="16">
        <f>VLOOKUP('Base V0'!AX19,'Criterio Brasil'!C:Y,23,FALSE)</f>
        <v>0</v>
      </c>
      <c r="D20" s="16">
        <f>VLOOKUP('Base V0'!AY19,'Criterio Brasil'!D:Z,23,FALSE)</f>
        <v>6</v>
      </c>
      <c r="E20" s="16">
        <f>VLOOKUP('Base V0'!AZ19,'Criterio Brasil'!E:AA,23,FALSE)</f>
        <v>0</v>
      </c>
      <c r="F20" s="16">
        <f>VLOOKUP('Base V0'!BA19,'Criterio Brasil'!F:AB,23,FALSE)</f>
        <v>2</v>
      </c>
      <c r="G20" s="16">
        <f>VLOOKUP('Base V0'!BB19,'Criterio Brasil'!G:AC,23,FALSE)</f>
        <v>2</v>
      </c>
      <c r="H20" s="16">
        <f>VLOOKUP('Base V0'!BC19,'Criterio Brasil'!H:AD,23,FALSE)</f>
        <v>2</v>
      </c>
      <c r="I20" s="16">
        <f>VLOOKUP('Base V0'!BD19,'Criterio Brasil'!I:AE,23,FALSE)</f>
        <v>1</v>
      </c>
      <c r="J20" s="16">
        <f>VLOOKUP('Base V0'!BE19,'Criterio Brasil'!J:AF,23,FALSE)</f>
        <v>0</v>
      </c>
      <c r="K20" s="16">
        <f>VLOOKUP('Base V0'!BF19,'Criterio Brasil'!K:AG,23,FALSE)</f>
        <v>0</v>
      </c>
      <c r="L20" s="16">
        <f>VLOOKUP('Base V0'!BG19,'Criterio Brasil'!L:AH,23,FALSE)</f>
        <v>2</v>
      </c>
      <c r="M20" s="16">
        <f>VLOOKUP('Base V0'!BH19,'Criterio Brasil'!M:AI,23,FALSE)</f>
        <v>4</v>
      </c>
      <c r="N20" s="16">
        <f>VLOOKUP('Base V0'!BI19,'Criterio Brasil'!N:AJ,23,FALSE)</f>
        <v>2</v>
      </c>
      <c r="O20" s="16">
        <f>VLOOKUP('Base V0'!BJ19,'Criterio Brasil'!O:AK,23,FALSE)</f>
        <v>7</v>
      </c>
      <c r="P20" s="16">
        <f t="shared" si="1"/>
        <v>35</v>
      </c>
      <c r="Q20" s="16" t="str">
        <f t="shared" si="2"/>
        <v>Classe B2</v>
      </c>
    </row>
    <row r="21" ht="12.75" customHeight="1">
      <c r="A21" s="16">
        <f>VLOOKUP('Base V0'!AV20,'Criterio Brasil'!A:W,23,FALSE)</f>
        <v>7</v>
      </c>
      <c r="B21" s="16">
        <f>VLOOKUP('Base V0'!AW20,'Criterio Brasil'!B:X,23,FALSE)</f>
        <v>0</v>
      </c>
      <c r="C21" s="16">
        <f>VLOOKUP('Base V0'!AX20,'Criterio Brasil'!C:Y,23,FALSE)</f>
        <v>5</v>
      </c>
      <c r="D21" s="16">
        <f>VLOOKUP('Base V0'!AY20,'Criterio Brasil'!D:Z,23,FALSE)</f>
        <v>6</v>
      </c>
      <c r="E21" s="16">
        <f>VLOOKUP('Base V0'!AZ20,'Criterio Brasil'!E:AA,23,FALSE)</f>
        <v>0</v>
      </c>
      <c r="F21" s="16">
        <f>VLOOKUP('Base V0'!BA20,'Criterio Brasil'!F:AB,23,FALSE)</f>
        <v>2</v>
      </c>
      <c r="G21" s="16">
        <f>VLOOKUP('Base V0'!BB20,'Criterio Brasil'!G:AC,23,FALSE)</f>
        <v>2</v>
      </c>
      <c r="H21" s="16">
        <f>VLOOKUP('Base V0'!BC20,'Criterio Brasil'!H:AD,23,FALSE)</f>
        <v>2</v>
      </c>
      <c r="I21" s="16">
        <f>VLOOKUP('Base V0'!BD20,'Criterio Brasil'!I:AE,23,FALSE)</f>
        <v>0</v>
      </c>
      <c r="J21" s="16">
        <f>VLOOKUP('Base V0'!BE20,'Criterio Brasil'!J:AF,23,FALSE)</f>
        <v>2</v>
      </c>
      <c r="K21" s="16">
        <f>VLOOKUP('Base V0'!BF20,'Criterio Brasil'!K:AG,23,FALSE)</f>
        <v>0</v>
      </c>
      <c r="L21" s="16">
        <f>VLOOKUP('Base V0'!BG20,'Criterio Brasil'!L:AH,23,FALSE)</f>
        <v>0</v>
      </c>
      <c r="M21" s="16">
        <f>VLOOKUP('Base V0'!BH20,'Criterio Brasil'!M:AI,23,FALSE)</f>
        <v>4</v>
      </c>
      <c r="N21" s="16">
        <f>VLOOKUP('Base V0'!BI20,'Criterio Brasil'!N:AJ,23,FALSE)</f>
        <v>2</v>
      </c>
      <c r="O21" s="16">
        <f>VLOOKUP('Base V0'!BJ20,'Criterio Brasil'!O:AK,23,FALSE)</f>
        <v>7</v>
      </c>
      <c r="P21" s="16">
        <f t="shared" si="1"/>
        <v>39</v>
      </c>
      <c r="Q21" s="16" t="str">
        <f t="shared" si="2"/>
        <v>Classe B1</v>
      </c>
    </row>
    <row r="22" ht="12.75" customHeight="1">
      <c r="A22" s="16">
        <f>VLOOKUP('Base V0'!AV21,'Criterio Brasil'!A:W,23,FALSE)</f>
        <v>3</v>
      </c>
      <c r="B22" s="16">
        <f>VLOOKUP('Base V0'!AW21,'Criterio Brasil'!B:X,23,FALSE)</f>
        <v>0</v>
      </c>
      <c r="C22" s="16">
        <f>VLOOKUP('Base V0'!AX21,'Criterio Brasil'!C:Y,23,FALSE)</f>
        <v>5</v>
      </c>
      <c r="D22" s="16">
        <f>VLOOKUP('Base V0'!AY21,'Criterio Brasil'!D:Z,23,FALSE)</f>
        <v>6</v>
      </c>
      <c r="E22" s="16">
        <f>VLOOKUP('Base V0'!AZ21,'Criterio Brasil'!E:AA,23,FALSE)</f>
        <v>0</v>
      </c>
      <c r="F22" s="16">
        <f>VLOOKUP('Base V0'!BA21,'Criterio Brasil'!F:AB,23,FALSE)</f>
        <v>2</v>
      </c>
      <c r="G22" s="16">
        <f>VLOOKUP('Base V0'!BB21,'Criterio Brasil'!G:AC,23,FALSE)</f>
        <v>2</v>
      </c>
      <c r="H22" s="16">
        <f>VLOOKUP('Base V0'!BC21,'Criterio Brasil'!H:AD,23,FALSE)</f>
        <v>2</v>
      </c>
      <c r="I22" s="16">
        <f>VLOOKUP('Base V0'!BD21,'Criterio Brasil'!I:AE,23,FALSE)</f>
        <v>0</v>
      </c>
      <c r="J22" s="16">
        <f>VLOOKUP('Base V0'!BE21,'Criterio Brasil'!J:AF,23,FALSE)</f>
        <v>2</v>
      </c>
      <c r="K22" s="16">
        <f>VLOOKUP('Base V0'!BF21,'Criterio Brasil'!K:AG,23,FALSE)</f>
        <v>0</v>
      </c>
      <c r="L22" s="16">
        <f>VLOOKUP('Base V0'!BG21,'Criterio Brasil'!L:AH,23,FALSE)</f>
        <v>0</v>
      </c>
      <c r="M22" s="16">
        <f>VLOOKUP('Base V0'!BH21,'Criterio Brasil'!M:AI,23,FALSE)</f>
        <v>4</v>
      </c>
      <c r="N22" s="16">
        <f>VLOOKUP('Base V0'!BI21,'Criterio Brasil'!N:AJ,23,FALSE)</f>
        <v>2</v>
      </c>
      <c r="O22" s="16">
        <f>VLOOKUP('Base V0'!BJ21,'Criterio Brasil'!O:AK,23,FALSE)</f>
        <v>4</v>
      </c>
      <c r="P22" s="16">
        <f t="shared" si="1"/>
        <v>32</v>
      </c>
      <c r="Q22" s="16" t="str">
        <f t="shared" si="2"/>
        <v>Classe B2</v>
      </c>
    </row>
    <row r="23" ht="12.75" customHeight="1">
      <c r="A23" s="16">
        <f>VLOOKUP('Base V0'!AV22,'Criterio Brasil'!A:W,23,FALSE)</f>
        <v>10</v>
      </c>
      <c r="B23" s="16">
        <f>VLOOKUP('Base V0'!AW22,'Criterio Brasil'!B:X,23,FALSE)</f>
        <v>0</v>
      </c>
      <c r="C23" s="16">
        <f>VLOOKUP('Base V0'!AX22,'Criterio Brasil'!C:Y,23,FALSE)</f>
        <v>5</v>
      </c>
      <c r="D23" s="16">
        <f>VLOOKUP('Base V0'!AY22,'Criterio Brasil'!D:Z,23,FALSE)</f>
        <v>0</v>
      </c>
      <c r="E23" s="16">
        <f>VLOOKUP('Base V0'!AZ22,'Criterio Brasil'!E:AA,23,FALSE)</f>
        <v>0</v>
      </c>
      <c r="F23" s="16">
        <f>VLOOKUP('Base V0'!BA22,'Criterio Brasil'!F:AB,23,FALSE)</f>
        <v>2</v>
      </c>
      <c r="G23" s="16">
        <f>VLOOKUP('Base V0'!BB22,'Criterio Brasil'!G:AC,23,FALSE)</f>
        <v>2</v>
      </c>
      <c r="H23" s="16">
        <f>VLOOKUP('Base V0'!BC22,'Criterio Brasil'!H:AD,23,FALSE)</f>
        <v>2</v>
      </c>
      <c r="I23" s="16">
        <f>VLOOKUP('Base V0'!BD22,'Criterio Brasil'!I:AE,23,FALSE)</f>
        <v>0</v>
      </c>
      <c r="J23" s="16">
        <f>VLOOKUP('Base V0'!BE22,'Criterio Brasil'!J:AF,23,FALSE)</f>
        <v>2</v>
      </c>
      <c r="K23" s="16">
        <f>VLOOKUP('Base V0'!BF22,'Criterio Brasil'!K:AG,23,FALSE)</f>
        <v>0</v>
      </c>
      <c r="L23" s="16">
        <f>VLOOKUP('Base V0'!BG22,'Criterio Brasil'!L:AH,23,FALSE)</f>
        <v>0</v>
      </c>
      <c r="M23" s="16">
        <f>VLOOKUP('Base V0'!BH22,'Criterio Brasil'!M:AI,23,FALSE)</f>
        <v>4</v>
      </c>
      <c r="N23" s="16">
        <f>VLOOKUP('Base V0'!BI22,'Criterio Brasil'!N:AJ,23,FALSE)</f>
        <v>2</v>
      </c>
      <c r="O23" s="16">
        <f>VLOOKUP('Base V0'!BJ22,'Criterio Brasil'!O:AK,23,FALSE)</f>
        <v>7</v>
      </c>
      <c r="P23" s="16">
        <f t="shared" si="1"/>
        <v>36</v>
      </c>
      <c r="Q23" s="16" t="str">
        <f t="shared" si="2"/>
        <v>Classe B2</v>
      </c>
    </row>
    <row r="24" ht="12.75" customHeight="1">
      <c r="A24" s="16">
        <f>VLOOKUP('Base V0'!AV23,'Criterio Brasil'!A:W,23,FALSE)</f>
        <v>10</v>
      </c>
      <c r="B24" s="16">
        <f>VLOOKUP('Base V0'!AW23,'Criterio Brasil'!B:X,23,FALSE)</f>
        <v>3</v>
      </c>
      <c r="C24" s="16">
        <f>VLOOKUP('Base V0'!AX23,'Criterio Brasil'!C:Y,23,FALSE)</f>
        <v>5</v>
      </c>
      <c r="D24" s="16">
        <f>VLOOKUP('Base V0'!AY23,'Criterio Brasil'!D:Z,23,FALSE)</f>
        <v>8</v>
      </c>
      <c r="E24" s="16">
        <f>VLOOKUP('Base V0'!AZ23,'Criterio Brasil'!E:AA,23,FALSE)</f>
        <v>0</v>
      </c>
      <c r="F24" s="16">
        <f>VLOOKUP('Base V0'!BA23,'Criterio Brasil'!F:AB,23,FALSE)</f>
        <v>2</v>
      </c>
      <c r="G24" s="16">
        <f>VLOOKUP('Base V0'!BB23,'Criterio Brasil'!G:AC,23,FALSE)</f>
        <v>2</v>
      </c>
      <c r="H24" s="16">
        <f>VLOOKUP('Base V0'!BC23,'Criterio Brasil'!H:AD,23,FALSE)</f>
        <v>2</v>
      </c>
      <c r="I24" s="16">
        <f>VLOOKUP('Base V0'!BD23,'Criterio Brasil'!I:AE,23,FALSE)</f>
        <v>0</v>
      </c>
      <c r="J24" s="16">
        <f>VLOOKUP('Base V0'!BE23,'Criterio Brasil'!J:AF,23,FALSE)</f>
        <v>2</v>
      </c>
      <c r="K24" s="16">
        <f>VLOOKUP('Base V0'!BF23,'Criterio Brasil'!K:AG,23,FALSE)</f>
        <v>0</v>
      </c>
      <c r="L24" s="16">
        <f>VLOOKUP('Base V0'!BG23,'Criterio Brasil'!L:AH,23,FALSE)</f>
        <v>0</v>
      </c>
      <c r="M24" s="16">
        <f>VLOOKUP('Base V0'!BH23,'Criterio Brasil'!M:AI,23,FALSE)</f>
        <v>4</v>
      </c>
      <c r="N24" s="16">
        <f>VLOOKUP('Base V0'!BI23,'Criterio Brasil'!N:AJ,23,FALSE)</f>
        <v>2</v>
      </c>
      <c r="O24" s="16">
        <f>VLOOKUP('Base V0'!BJ23,'Criterio Brasil'!O:AK,23,FALSE)</f>
        <v>7</v>
      </c>
      <c r="P24" s="16">
        <f t="shared" si="1"/>
        <v>47</v>
      </c>
      <c r="Q24" s="16" t="str">
        <f t="shared" si="2"/>
        <v>Classe A</v>
      </c>
    </row>
    <row r="25" ht="12.75" customHeight="1">
      <c r="A25" s="16">
        <f>VLOOKUP('Base V0'!AV24,'Criterio Brasil'!A:W,23,FALSE)</f>
        <v>7</v>
      </c>
      <c r="B25" s="16">
        <f>VLOOKUP('Base V0'!AW24,'Criterio Brasil'!B:X,23,FALSE)</f>
        <v>0</v>
      </c>
      <c r="C25" s="16">
        <f>VLOOKUP('Base V0'!AX24,'Criterio Brasil'!C:Y,23,FALSE)</f>
        <v>5</v>
      </c>
      <c r="D25" s="16">
        <f>VLOOKUP('Base V0'!AY24,'Criterio Brasil'!D:Z,23,FALSE)</f>
        <v>6</v>
      </c>
      <c r="E25" s="16">
        <f>VLOOKUP('Base V0'!AZ24,'Criterio Brasil'!E:AA,23,FALSE)</f>
        <v>0</v>
      </c>
      <c r="F25" s="16">
        <f>VLOOKUP('Base V0'!BA24,'Criterio Brasil'!F:AB,23,FALSE)</f>
        <v>2</v>
      </c>
      <c r="G25" s="16">
        <f>VLOOKUP('Base V0'!BB24,'Criterio Brasil'!G:AC,23,FALSE)</f>
        <v>0</v>
      </c>
      <c r="H25" s="16">
        <f>VLOOKUP('Base V0'!BC24,'Criterio Brasil'!H:AD,23,FALSE)</f>
        <v>2</v>
      </c>
      <c r="I25" s="16">
        <f>VLOOKUP('Base V0'!BD24,'Criterio Brasil'!I:AE,23,FALSE)</f>
        <v>0</v>
      </c>
      <c r="J25" s="16">
        <f>VLOOKUP('Base V0'!BE24,'Criterio Brasil'!J:AF,23,FALSE)</f>
        <v>2</v>
      </c>
      <c r="K25" s="16">
        <f>VLOOKUP('Base V0'!BF24,'Criterio Brasil'!K:AG,23,FALSE)</f>
        <v>0</v>
      </c>
      <c r="L25" s="16">
        <f>VLOOKUP('Base V0'!BG24,'Criterio Brasil'!L:AH,23,FALSE)</f>
        <v>0</v>
      </c>
      <c r="M25" s="16">
        <f>VLOOKUP('Base V0'!BH24,'Criterio Brasil'!M:AI,23,FALSE)</f>
        <v>4</v>
      </c>
      <c r="N25" s="16">
        <f>VLOOKUP('Base V0'!BI24,'Criterio Brasil'!N:AJ,23,FALSE)</f>
        <v>2</v>
      </c>
      <c r="O25" s="16">
        <f>VLOOKUP('Base V0'!BJ24,'Criterio Brasil'!O:AK,23,FALSE)</f>
        <v>0</v>
      </c>
      <c r="P25" s="16">
        <f t="shared" si="1"/>
        <v>30</v>
      </c>
      <c r="Q25" s="16" t="str">
        <f t="shared" si="2"/>
        <v>Classe B2</v>
      </c>
    </row>
    <row r="26" ht="12.75" customHeight="1">
      <c r="A26" s="16">
        <f>VLOOKUP('Base V0'!AV25,'Criterio Brasil'!A:W,23,FALSE)</f>
        <v>7</v>
      </c>
      <c r="B26" s="16">
        <f>VLOOKUP('Base V0'!AW25,'Criterio Brasil'!B:X,23,FALSE)</f>
        <v>0</v>
      </c>
      <c r="C26" s="16">
        <f>VLOOKUP('Base V0'!AX25,'Criterio Brasil'!C:Y,23,FALSE)</f>
        <v>3</v>
      </c>
      <c r="D26" s="16">
        <f>VLOOKUP('Base V0'!AY25,'Criterio Brasil'!D:Z,23,FALSE)</f>
        <v>6</v>
      </c>
      <c r="E26" s="16">
        <f>VLOOKUP('Base V0'!AZ25,'Criterio Brasil'!E:AA,23,FALSE)</f>
        <v>0</v>
      </c>
      <c r="F26" s="16">
        <f>VLOOKUP('Base V0'!BA25,'Criterio Brasil'!F:AB,23,FALSE)</f>
        <v>2</v>
      </c>
      <c r="G26" s="16">
        <f>VLOOKUP('Base V0'!BB25,'Criterio Brasil'!G:AC,23,FALSE)</f>
        <v>2</v>
      </c>
      <c r="H26" s="16">
        <f>VLOOKUP('Base V0'!BC25,'Criterio Brasil'!H:AD,23,FALSE)</f>
        <v>4</v>
      </c>
      <c r="I26" s="16">
        <f>VLOOKUP('Base V0'!BD25,'Criterio Brasil'!I:AE,23,FALSE)</f>
        <v>0</v>
      </c>
      <c r="J26" s="16">
        <f>VLOOKUP('Base V0'!BE25,'Criterio Brasil'!J:AF,23,FALSE)</f>
        <v>4</v>
      </c>
      <c r="K26" s="16">
        <f>VLOOKUP('Base V0'!BF25,'Criterio Brasil'!K:AG,23,FALSE)</f>
        <v>0</v>
      </c>
      <c r="L26" s="16">
        <f>VLOOKUP('Base V0'!BG25,'Criterio Brasil'!L:AH,23,FALSE)</f>
        <v>0</v>
      </c>
      <c r="M26" s="16">
        <f>VLOOKUP('Base V0'!BH25,'Criterio Brasil'!M:AI,23,FALSE)</f>
        <v>4</v>
      </c>
      <c r="N26" s="16">
        <f>VLOOKUP('Base V0'!BI25,'Criterio Brasil'!N:AJ,23,FALSE)</f>
        <v>2</v>
      </c>
      <c r="O26" s="16">
        <f>VLOOKUP('Base V0'!BJ25,'Criterio Brasil'!O:AK,23,FALSE)</f>
        <v>4</v>
      </c>
      <c r="P26" s="16">
        <f t="shared" si="1"/>
        <v>38</v>
      </c>
      <c r="Q26" s="16" t="str">
        <f t="shared" si="2"/>
        <v>Classe B1</v>
      </c>
    </row>
    <row r="27" ht="12.75" customHeight="1">
      <c r="A27" s="16">
        <f>VLOOKUP('Base V0'!AV26,'Criterio Brasil'!A:W,23,FALSE)</f>
        <v>3</v>
      </c>
      <c r="B27" s="16">
        <f>VLOOKUP('Base V0'!AW26,'Criterio Brasil'!B:X,23,FALSE)</f>
        <v>3</v>
      </c>
      <c r="C27" s="16">
        <f>VLOOKUP('Base V0'!AX26,'Criterio Brasil'!C:Y,23,FALSE)</f>
        <v>3</v>
      </c>
      <c r="D27" s="16">
        <f>VLOOKUP('Base V0'!AY26,'Criterio Brasil'!D:Z,23,FALSE)</f>
        <v>6</v>
      </c>
      <c r="E27" s="16">
        <f>VLOOKUP('Base V0'!AZ26,'Criterio Brasil'!E:AA,23,FALSE)</f>
        <v>3</v>
      </c>
      <c r="F27" s="16">
        <f>VLOOKUP('Base V0'!BA26,'Criterio Brasil'!F:AB,23,FALSE)</f>
        <v>2</v>
      </c>
      <c r="G27" s="16">
        <f>VLOOKUP('Base V0'!BB26,'Criterio Brasil'!G:AC,23,FALSE)</f>
        <v>2</v>
      </c>
      <c r="H27" s="16">
        <f>VLOOKUP('Base V0'!BC26,'Criterio Brasil'!H:AD,23,FALSE)</f>
        <v>2</v>
      </c>
      <c r="I27" s="16">
        <f>VLOOKUP('Base V0'!BD26,'Criterio Brasil'!I:AE,23,FALSE)</f>
        <v>0</v>
      </c>
      <c r="J27" s="16">
        <f>VLOOKUP('Base V0'!BE26,'Criterio Brasil'!J:AF,23,FALSE)</f>
        <v>2</v>
      </c>
      <c r="K27" s="16">
        <f>VLOOKUP('Base V0'!BF26,'Criterio Brasil'!K:AG,23,FALSE)</f>
        <v>0</v>
      </c>
      <c r="L27" s="16">
        <f>VLOOKUP('Base V0'!BG26,'Criterio Brasil'!L:AH,23,FALSE)</f>
        <v>2</v>
      </c>
      <c r="M27" s="16">
        <f>VLOOKUP('Base V0'!BH26,'Criterio Brasil'!M:AI,23,FALSE)</f>
        <v>4</v>
      </c>
      <c r="N27" s="16">
        <f>VLOOKUP('Base V0'!BI26,'Criterio Brasil'!N:AJ,23,FALSE)</f>
        <v>2</v>
      </c>
      <c r="O27" s="16">
        <f>VLOOKUP('Base V0'!BJ26,'Criterio Brasil'!O:AK,23,FALSE)</f>
        <v>7</v>
      </c>
      <c r="P27" s="16">
        <f t="shared" si="1"/>
        <v>41</v>
      </c>
      <c r="Q27" s="16" t="str">
        <f t="shared" si="2"/>
        <v>Classe B1</v>
      </c>
    </row>
    <row r="28" ht="12.75" customHeight="1">
      <c r="A28" s="16">
        <f>VLOOKUP('Base V0'!AV27,'Criterio Brasil'!A:W,23,FALSE)</f>
        <v>14</v>
      </c>
      <c r="B28" s="16">
        <f>VLOOKUP('Base V0'!AW27,'Criterio Brasil'!B:X,23,FALSE)</f>
        <v>7</v>
      </c>
      <c r="C28" s="16">
        <f>VLOOKUP('Base V0'!AX27,'Criterio Brasil'!C:Y,23,FALSE)</f>
        <v>3</v>
      </c>
      <c r="D28" s="16">
        <f>VLOOKUP('Base V0'!AY27,'Criterio Brasil'!D:Z,23,FALSE)</f>
        <v>11</v>
      </c>
      <c r="E28" s="16">
        <f>VLOOKUP('Base V0'!AZ27,'Criterio Brasil'!E:AA,23,FALSE)</f>
        <v>3</v>
      </c>
      <c r="F28" s="16">
        <f>VLOOKUP('Base V0'!BA27,'Criterio Brasil'!F:AB,23,FALSE)</f>
        <v>2</v>
      </c>
      <c r="G28" s="16">
        <f>VLOOKUP('Base V0'!BB27,'Criterio Brasil'!G:AC,23,FALSE)</f>
        <v>2</v>
      </c>
      <c r="H28" s="16">
        <f>VLOOKUP('Base V0'!BC27,'Criterio Brasil'!H:AD,23,FALSE)</f>
        <v>2</v>
      </c>
      <c r="I28" s="16">
        <f>VLOOKUP('Base V0'!BD27,'Criterio Brasil'!I:AE,23,FALSE)</f>
        <v>0</v>
      </c>
      <c r="J28" s="16">
        <f>VLOOKUP('Base V0'!BE27,'Criterio Brasil'!J:AF,23,FALSE)</f>
        <v>2</v>
      </c>
      <c r="K28" s="16">
        <f>VLOOKUP('Base V0'!BF27,'Criterio Brasil'!K:AG,23,FALSE)</f>
        <v>0</v>
      </c>
      <c r="L28" s="16">
        <f>VLOOKUP('Base V0'!BG27,'Criterio Brasil'!L:AH,23,FALSE)</f>
        <v>0</v>
      </c>
      <c r="M28" s="16">
        <f>VLOOKUP('Base V0'!BH27,'Criterio Brasil'!M:AI,23,FALSE)</f>
        <v>4</v>
      </c>
      <c r="N28" s="16">
        <f>VLOOKUP('Base V0'!BI27,'Criterio Brasil'!N:AJ,23,FALSE)</f>
        <v>2</v>
      </c>
      <c r="O28" s="16">
        <f>VLOOKUP('Base V0'!BJ27,'Criterio Brasil'!O:AK,23,FALSE)</f>
        <v>7</v>
      </c>
      <c r="P28" s="16">
        <f t="shared" si="1"/>
        <v>59</v>
      </c>
      <c r="Q28" s="16" t="str">
        <f t="shared" si="2"/>
        <v>Classe A</v>
      </c>
    </row>
    <row r="29" ht="12.75" customHeight="1">
      <c r="A29" s="16">
        <f>VLOOKUP('Base V0'!AV28,'Criterio Brasil'!A:W,23,FALSE)</f>
        <v>3</v>
      </c>
      <c r="B29" s="16">
        <f>VLOOKUP('Base V0'!AW28,'Criterio Brasil'!B:X,23,FALSE)</f>
        <v>0</v>
      </c>
      <c r="C29" s="16">
        <f>VLOOKUP('Base V0'!AX28,'Criterio Brasil'!C:Y,23,FALSE)</f>
        <v>3</v>
      </c>
      <c r="D29" s="16">
        <f>VLOOKUP('Base V0'!AY28,'Criterio Brasil'!D:Z,23,FALSE)</f>
        <v>11</v>
      </c>
      <c r="E29" s="16">
        <f>VLOOKUP('Base V0'!AZ28,'Criterio Brasil'!E:AA,23,FALSE)</f>
        <v>0</v>
      </c>
      <c r="F29" s="16">
        <f>VLOOKUP('Base V0'!BA28,'Criterio Brasil'!F:AB,23,FALSE)</f>
        <v>2</v>
      </c>
      <c r="G29" s="16">
        <f>VLOOKUP('Base V0'!BB28,'Criterio Brasil'!G:AC,23,FALSE)</f>
        <v>2</v>
      </c>
      <c r="H29" s="16">
        <f>VLOOKUP('Base V0'!BC28,'Criterio Brasil'!H:AD,23,FALSE)</f>
        <v>2</v>
      </c>
      <c r="I29" s="16">
        <f>VLOOKUP('Base V0'!BD28,'Criterio Brasil'!I:AE,23,FALSE)</f>
        <v>0</v>
      </c>
      <c r="J29" s="16">
        <f>VLOOKUP('Base V0'!BE28,'Criterio Brasil'!J:AF,23,FALSE)</f>
        <v>0</v>
      </c>
      <c r="K29" s="16">
        <f>VLOOKUP('Base V0'!BF28,'Criterio Brasil'!K:AG,23,FALSE)</f>
        <v>0</v>
      </c>
      <c r="L29" s="16">
        <f>VLOOKUP('Base V0'!BG28,'Criterio Brasil'!L:AH,23,FALSE)</f>
        <v>0</v>
      </c>
      <c r="M29" s="16">
        <f>VLOOKUP('Base V0'!BH28,'Criterio Brasil'!M:AI,23,FALSE)</f>
        <v>4</v>
      </c>
      <c r="N29" s="16">
        <f>VLOOKUP('Base V0'!BI28,'Criterio Brasil'!N:AJ,23,FALSE)</f>
        <v>2</v>
      </c>
      <c r="O29" s="16">
        <f>VLOOKUP('Base V0'!BJ28,'Criterio Brasil'!O:AK,23,FALSE)</f>
        <v>7</v>
      </c>
      <c r="P29" s="16">
        <f t="shared" si="1"/>
        <v>36</v>
      </c>
      <c r="Q29" s="16" t="str">
        <f t="shared" si="2"/>
        <v>Classe B2</v>
      </c>
    </row>
    <row r="30" ht="12.75" customHeight="1">
      <c r="A30" s="16">
        <f>VLOOKUP('Base V0'!AV29,'Criterio Brasil'!A:W,23,FALSE)</f>
        <v>7</v>
      </c>
      <c r="B30" s="16">
        <f>VLOOKUP('Base V0'!AW29,'Criterio Brasil'!B:X,23,FALSE)</f>
        <v>3</v>
      </c>
      <c r="C30" s="16">
        <f>VLOOKUP('Base V0'!AX29,'Criterio Brasil'!C:Y,23,FALSE)</f>
        <v>5</v>
      </c>
      <c r="D30" s="16">
        <f>VLOOKUP('Base V0'!AY29,'Criterio Brasil'!D:Z,23,FALSE)</f>
        <v>11</v>
      </c>
      <c r="E30" s="16">
        <f>VLOOKUP('Base V0'!AZ29,'Criterio Brasil'!E:AA,23,FALSE)</f>
        <v>0</v>
      </c>
      <c r="F30" s="16">
        <f>VLOOKUP('Base V0'!BA29,'Criterio Brasil'!F:AB,23,FALSE)</f>
        <v>2</v>
      </c>
      <c r="G30" s="16">
        <f>VLOOKUP('Base V0'!BB29,'Criterio Brasil'!G:AC,23,FALSE)</f>
        <v>2</v>
      </c>
      <c r="H30" s="16">
        <f>VLOOKUP('Base V0'!BC29,'Criterio Brasil'!H:AD,23,FALSE)</f>
        <v>2</v>
      </c>
      <c r="I30" s="16">
        <f>VLOOKUP('Base V0'!BD29,'Criterio Brasil'!I:AE,23,FALSE)</f>
        <v>0</v>
      </c>
      <c r="J30" s="16">
        <f>VLOOKUP('Base V0'!BE29,'Criterio Brasil'!J:AF,23,FALSE)</f>
        <v>2</v>
      </c>
      <c r="K30" s="16">
        <f>VLOOKUP('Base V0'!BF29,'Criterio Brasil'!K:AG,23,FALSE)</f>
        <v>1</v>
      </c>
      <c r="L30" s="16">
        <f>VLOOKUP('Base V0'!BG29,'Criterio Brasil'!L:AH,23,FALSE)</f>
        <v>2</v>
      </c>
      <c r="M30" s="16">
        <f>VLOOKUP('Base V0'!BH29,'Criterio Brasil'!M:AI,23,FALSE)</f>
        <v>4</v>
      </c>
      <c r="N30" s="16">
        <f>VLOOKUP('Base V0'!BI29,'Criterio Brasil'!N:AJ,23,FALSE)</f>
        <v>2</v>
      </c>
      <c r="O30" s="16">
        <f>VLOOKUP('Base V0'!BJ29,'Criterio Brasil'!O:AK,23,FALSE)</f>
        <v>7</v>
      </c>
      <c r="P30" s="16">
        <f t="shared" si="1"/>
        <v>50</v>
      </c>
      <c r="Q30" s="16" t="str">
        <f t="shared" si="2"/>
        <v>Classe A</v>
      </c>
    </row>
    <row r="31" ht="12.75" customHeight="1">
      <c r="A31" s="16">
        <f>VLOOKUP('Base V0'!AV30,'Criterio Brasil'!A:W,23,FALSE)</f>
        <v>3</v>
      </c>
      <c r="B31" s="16">
        <f>VLOOKUP('Base V0'!AW30,'Criterio Brasil'!B:X,23,FALSE)</f>
        <v>0</v>
      </c>
      <c r="C31" s="16">
        <f>VLOOKUP('Base V0'!AX30,'Criterio Brasil'!C:Y,23,FALSE)</f>
        <v>0</v>
      </c>
      <c r="D31" s="16">
        <f>VLOOKUP('Base V0'!AY30,'Criterio Brasil'!D:Z,23,FALSE)</f>
        <v>8</v>
      </c>
      <c r="E31" s="16">
        <f>VLOOKUP('Base V0'!AZ30,'Criterio Brasil'!E:AA,23,FALSE)</f>
        <v>0</v>
      </c>
      <c r="F31" s="16">
        <f>VLOOKUP('Base V0'!BA30,'Criterio Brasil'!F:AB,23,FALSE)</f>
        <v>2</v>
      </c>
      <c r="G31" s="16">
        <f>VLOOKUP('Base V0'!BB30,'Criterio Brasil'!G:AC,23,FALSE)</f>
        <v>2</v>
      </c>
      <c r="H31" s="16">
        <f>VLOOKUP('Base V0'!BC30,'Criterio Brasil'!H:AD,23,FALSE)</f>
        <v>2</v>
      </c>
      <c r="I31" s="16">
        <f>VLOOKUP('Base V0'!BD30,'Criterio Brasil'!I:AE,23,FALSE)</f>
        <v>0</v>
      </c>
      <c r="J31" s="16">
        <f>VLOOKUP('Base V0'!BE30,'Criterio Brasil'!J:AF,23,FALSE)</f>
        <v>2</v>
      </c>
      <c r="K31" s="16">
        <f>VLOOKUP('Base V0'!BF30,'Criterio Brasil'!K:AG,23,FALSE)</f>
        <v>0</v>
      </c>
      <c r="L31" s="16">
        <f>VLOOKUP('Base V0'!BG30,'Criterio Brasil'!L:AH,23,FALSE)</f>
        <v>0</v>
      </c>
      <c r="M31" s="16">
        <f>VLOOKUP('Base V0'!BH30,'Criterio Brasil'!M:AI,23,FALSE)</f>
        <v>4</v>
      </c>
      <c r="N31" s="16">
        <f>VLOOKUP('Base V0'!BI30,'Criterio Brasil'!N:AJ,23,FALSE)</f>
        <v>2</v>
      </c>
      <c r="O31" s="16">
        <f>VLOOKUP('Base V0'!BJ30,'Criterio Brasil'!O:AK,23,FALSE)</f>
        <v>7</v>
      </c>
      <c r="P31" s="16">
        <f t="shared" si="1"/>
        <v>32</v>
      </c>
      <c r="Q31" s="16" t="str">
        <f t="shared" si="2"/>
        <v>Classe B2</v>
      </c>
    </row>
    <row r="32" ht="12.75" customHeight="1">
      <c r="A32" s="16">
        <f>VLOOKUP('Base V0'!AV31,'Criterio Brasil'!A:W,23,FALSE)</f>
        <v>14</v>
      </c>
      <c r="B32" s="16">
        <f>VLOOKUP('Base V0'!AW31,'Criterio Brasil'!B:X,23,FALSE)</f>
        <v>3</v>
      </c>
      <c r="C32" s="16">
        <f>VLOOKUP('Base V0'!AX31,'Criterio Brasil'!C:Y,23,FALSE)</f>
        <v>5</v>
      </c>
      <c r="D32" s="16">
        <f>VLOOKUP('Base V0'!AY31,'Criterio Brasil'!D:Z,23,FALSE)</f>
        <v>8</v>
      </c>
      <c r="E32" s="16">
        <f>VLOOKUP('Base V0'!AZ31,'Criterio Brasil'!E:AA,23,FALSE)</f>
        <v>3</v>
      </c>
      <c r="F32" s="16">
        <f>VLOOKUP('Base V0'!BA31,'Criterio Brasil'!F:AB,23,FALSE)</f>
        <v>3</v>
      </c>
      <c r="G32" s="16">
        <f>VLOOKUP('Base V0'!BB31,'Criterio Brasil'!G:AC,23,FALSE)</f>
        <v>2</v>
      </c>
      <c r="H32" s="16">
        <f>VLOOKUP('Base V0'!BC31,'Criterio Brasil'!H:AD,23,FALSE)</f>
        <v>2</v>
      </c>
      <c r="I32" s="16">
        <f>VLOOKUP('Base V0'!BD31,'Criterio Brasil'!I:AE,23,FALSE)</f>
        <v>3</v>
      </c>
      <c r="J32" s="16">
        <f>VLOOKUP('Base V0'!BE31,'Criterio Brasil'!J:AF,23,FALSE)</f>
        <v>2</v>
      </c>
      <c r="K32" s="16">
        <f>VLOOKUP('Base V0'!BF31,'Criterio Brasil'!K:AG,23,FALSE)</f>
        <v>0</v>
      </c>
      <c r="L32" s="16">
        <f>VLOOKUP('Base V0'!BG31,'Criterio Brasil'!L:AH,23,FALSE)</f>
        <v>0</v>
      </c>
      <c r="M32" s="16">
        <f>VLOOKUP('Base V0'!BH31,'Criterio Brasil'!M:AI,23,FALSE)</f>
        <v>4</v>
      </c>
      <c r="N32" s="16">
        <f>VLOOKUP('Base V0'!BI31,'Criterio Brasil'!N:AJ,23,FALSE)</f>
        <v>2</v>
      </c>
      <c r="O32" s="16">
        <f>VLOOKUP('Base V0'!BJ31,'Criterio Brasil'!O:AK,23,FALSE)</f>
        <v>7</v>
      </c>
      <c r="P32" s="16">
        <f t="shared" si="1"/>
        <v>58</v>
      </c>
      <c r="Q32" s="16" t="str">
        <f t="shared" si="2"/>
        <v>Classe A</v>
      </c>
    </row>
    <row r="33" ht="12.75" customHeight="1">
      <c r="A33" s="16">
        <f>VLOOKUP('Base V0'!AV32,'Criterio Brasil'!A:W,23,FALSE)</f>
        <v>3</v>
      </c>
      <c r="B33" s="16">
        <f>VLOOKUP('Base V0'!AW32,'Criterio Brasil'!B:X,23,FALSE)</f>
        <v>3</v>
      </c>
      <c r="C33" s="16">
        <f>VLOOKUP('Base V0'!AX32,'Criterio Brasil'!C:Y,23,FALSE)</f>
        <v>3</v>
      </c>
      <c r="D33" s="16">
        <f>VLOOKUP('Base V0'!AY32,'Criterio Brasil'!D:Z,23,FALSE)</f>
        <v>11</v>
      </c>
      <c r="E33" s="16">
        <f>VLOOKUP('Base V0'!AZ32,'Criterio Brasil'!E:AA,23,FALSE)</f>
        <v>3</v>
      </c>
      <c r="F33" s="16">
        <f>VLOOKUP('Base V0'!BA32,'Criterio Brasil'!F:AB,23,FALSE)</f>
        <v>2</v>
      </c>
      <c r="G33" s="16">
        <f>VLOOKUP('Base V0'!BB32,'Criterio Brasil'!G:AC,23,FALSE)</f>
        <v>2</v>
      </c>
      <c r="H33" s="16">
        <f>VLOOKUP('Base V0'!BC32,'Criterio Brasil'!H:AD,23,FALSE)</f>
        <v>2</v>
      </c>
      <c r="I33" s="16">
        <f>VLOOKUP('Base V0'!BD32,'Criterio Brasil'!I:AE,23,FALSE)</f>
        <v>0</v>
      </c>
      <c r="J33" s="16">
        <f>VLOOKUP('Base V0'!BE32,'Criterio Brasil'!J:AF,23,FALSE)</f>
        <v>2</v>
      </c>
      <c r="K33" s="16">
        <f>VLOOKUP('Base V0'!BF32,'Criterio Brasil'!K:AG,23,FALSE)</f>
        <v>0</v>
      </c>
      <c r="L33" s="16">
        <f>VLOOKUP('Base V0'!BG32,'Criterio Brasil'!L:AH,23,FALSE)</f>
        <v>2</v>
      </c>
      <c r="M33" s="16">
        <f>VLOOKUP('Base V0'!BH32,'Criterio Brasil'!M:AI,23,FALSE)</f>
        <v>4</v>
      </c>
      <c r="N33" s="16">
        <f>VLOOKUP('Base V0'!BI32,'Criterio Brasil'!N:AJ,23,FALSE)</f>
        <v>2</v>
      </c>
      <c r="O33" s="16">
        <f>VLOOKUP('Base V0'!BJ32,'Criterio Brasil'!O:AK,23,FALSE)</f>
        <v>7</v>
      </c>
      <c r="P33" s="16">
        <f t="shared" si="1"/>
        <v>46</v>
      </c>
      <c r="Q33" s="16" t="str">
        <f t="shared" si="2"/>
        <v>Classe A</v>
      </c>
    </row>
    <row r="34" ht="12.75" customHeight="1">
      <c r="A34" s="16">
        <f>VLOOKUP('Base V0'!AV33,'Criterio Brasil'!A:W,23,FALSE)</f>
        <v>3</v>
      </c>
      <c r="B34" s="16">
        <f>VLOOKUP('Base V0'!AW33,'Criterio Brasil'!B:X,23,FALSE)</f>
        <v>0</v>
      </c>
      <c r="C34" s="16">
        <f>VLOOKUP('Base V0'!AX33,'Criterio Brasil'!C:Y,23,FALSE)</f>
        <v>3</v>
      </c>
      <c r="D34" s="16">
        <f>VLOOKUP('Base V0'!AY33,'Criterio Brasil'!D:Z,23,FALSE)</f>
        <v>11</v>
      </c>
      <c r="E34" s="16">
        <f>VLOOKUP('Base V0'!AZ33,'Criterio Brasil'!E:AA,23,FALSE)</f>
        <v>3</v>
      </c>
      <c r="F34" s="16">
        <f>VLOOKUP('Base V0'!BA33,'Criterio Brasil'!F:AB,23,FALSE)</f>
        <v>2</v>
      </c>
      <c r="G34" s="16">
        <f>VLOOKUP('Base V0'!BB33,'Criterio Brasil'!G:AC,23,FALSE)</f>
        <v>2</v>
      </c>
      <c r="H34" s="16">
        <f>VLOOKUP('Base V0'!BC33,'Criterio Brasil'!H:AD,23,FALSE)</f>
        <v>2</v>
      </c>
      <c r="I34" s="16">
        <f>VLOOKUP('Base V0'!BD33,'Criterio Brasil'!I:AE,23,FALSE)</f>
        <v>0</v>
      </c>
      <c r="J34" s="16">
        <f>VLOOKUP('Base V0'!BE33,'Criterio Brasil'!J:AF,23,FALSE)</f>
        <v>2</v>
      </c>
      <c r="K34" s="16">
        <f>VLOOKUP('Base V0'!BF33,'Criterio Brasil'!K:AG,23,FALSE)</f>
        <v>0</v>
      </c>
      <c r="L34" s="16">
        <f>VLOOKUP('Base V0'!BG33,'Criterio Brasil'!L:AH,23,FALSE)</f>
        <v>2</v>
      </c>
      <c r="M34" s="16">
        <f>VLOOKUP('Base V0'!BH33,'Criterio Brasil'!M:AI,23,FALSE)</f>
        <v>4</v>
      </c>
      <c r="N34" s="16">
        <f>VLOOKUP('Base V0'!BI33,'Criterio Brasil'!N:AJ,23,FALSE)</f>
        <v>2</v>
      </c>
      <c r="O34" s="16">
        <f>VLOOKUP('Base V0'!BJ33,'Criterio Brasil'!O:AK,23,FALSE)</f>
        <v>7</v>
      </c>
      <c r="P34" s="16">
        <f t="shared" si="1"/>
        <v>43</v>
      </c>
      <c r="Q34" s="16" t="str">
        <f t="shared" si="2"/>
        <v>Classe B1</v>
      </c>
    </row>
    <row r="35" ht="12.75" customHeight="1">
      <c r="A35" s="16">
        <f>VLOOKUP('Base V0'!AV34,'Criterio Brasil'!A:W,23,FALSE)</f>
        <v>14</v>
      </c>
      <c r="B35" s="16">
        <f>VLOOKUP('Base V0'!AW34,'Criterio Brasil'!B:X,23,FALSE)</f>
        <v>3</v>
      </c>
      <c r="C35" s="16">
        <f>VLOOKUP('Base V0'!AX34,'Criterio Brasil'!C:Y,23,FALSE)</f>
        <v>5</v>
      </c>
      <c r="D35" s="16">
        <f>VLOOKUP('Base V0'!AY34,'Criterio Brasil'!D:Z,23,FALSE)</f>
        <v>11</v>
      </c>
      <c r="E35" s="16">
        <f>VLOOKUP('Base V0'!AZ34,'Criterio Brasil'!E:AA,23,FALSE)</f>
        <v>0</v>
      </c>
      <c r="F35" s="16">
        <f>VLOOKUP('Base V0'!BA34,'Criterio Brasil'!F:AB,23,FALSE)</f>
        <v>2</v>
      </c>
      <c r="G35" s="16">
        <f>VLOOKUP('Base V0'!BB34,'Criterio Brasil'!G:AC,23,FALSE)</f>
        <v>2</v>
      </c>
      <c r="H35" s="16">
        <f>VLOOKUP('Base V0'!BC34,'Criterio Brasil'!H:AD,23,FALSE)</f>
        <v>2</v>
      </c>
      <c r="I35" s="16">
        <f>VLOOKUP('Base V0'!BD34,'Criterio Brasil'!I:AE,23,FALSE)</f>
        <v>3</v>
      </c>
      <c r="J35" s="16">
        <f>VLOOKUP('Base V0'!BE34,'Criterio Brasil'!J:AF,23,FALSE)</f>
        <v>2</v>
      </c>
      <c r="K35" s="16">
        <f>VLOOKUP('Base V0'!BF34,'Criterio Brasil'!K:AG,23,FALSE)</f>
        <v>1</v>
      </c>
      <c r="L35" s="16">
        <f>VLOOKUP('Base V0'!BG34,'Criterio Brasil'!L:AH,23,FALSE)</f>
        <v>2</v>
      </c>
      <c r="M35" s="16">
        <f>VLOOKUP('Base V0'!BH34,'Criterio Brasil'!M:AI,23,FALSE)</f>
        <v>4</v>
      </c>
      <c r="N35" s="16">
        <f>VLOOKUP('Base V0'!BI34,'Criterio Brasil'!N:AJ,23,FALSE)</f>
        <v>2</v>
      </c>
      <c r="O35" s="16">
        <f>VLOOKUP('Base V0'!BJ34,'Criterio Brasil'!O:AK,23,FALSE)</f>
        <v>7</v>
      </c>
      <c r="P35" s="16">
        <f t="shared" si="1"/>
        <v>60</v>
      </c>
      <c r="Q35" s="16" t="str">
        <f t="shared" si="2"/>
        <v>Classe A</v>
      </c>
    </row>
    <row r="36" ht="12.75" customHeight="1">
      <c r="A36" s="16">
        <f>VLOOKUP('Base V0'!AV35,'Criterio Brasil'!A:W,23,FALSE)</f>
        <v>14</v>
      </c>
      <c r="B36" s="16">
        <f>VLOOKUP('Base V0'!AW35,'Criterio Brasil'!B:X,23,FALSE)</f>
        <v>0</v>
      </c>
      <c r="C36" s="16">
        <f>VLOOKUP('Base V0'!AX35,'Criterio Brasil'!C:Y,23,FALSE)</f>
        <v>5</v>
      </c>
      <c r="D36" s="16">
        <f>VLOOKUP('Base V0'!AY35,'Criterio Brasil'!D:Z,23,FALSE)</f>
        <v>3</v>
      </c>
      <c r="E36" s="16">
        <f>VLOOKUP('Base V0'!AZ35,'Criterio Brasil'!E:AA,23,FALSE)</f>
        <v>0</v>
      </c>
      <c r="F36" s="16">
        <f>VLOOKUP('Base V0'!BA35,'Criterio Brasil'!F:AB,23,FALSE)</f>
        <v>2</v>
      </c>
      <c r="G36" s="16">
        <f>VLOOKUP('Base V0'!BB35,'Criterio Brasil'!G:AC,23,FALSE)</f>
        <v>2</v>
      </c>
      <c r="H36" s="16">
        <f>VLOOKUP('Base V0'!BC35,'Criterio Brasil'!H:AD,23,FALSE)</f>
        <v>2</v>
      </c>
      <c r="I36" s="16">
        <f>VLOOKUP('Base V0'!BD35,'Criterio Brasil'!I:AE,23,FALSE)</f>
        <v>0</v>
      </c>
      <c r="J36" s="16">
        <f>VLOOKUP('Base V0'!BE35,'Criterio Brasil'!J:AF,23,FALSE)</f>
        <v>2</v>
      </c>
      <c r="K36" s="16">
        <f>VLOOKUP('Base V0'!BF35,'Criterio Brasil'!K:AG,23,FALSE)</f>
        <v>1</v>
      </c>
      <c r="L36" s="16">
        <f>VLOOKUP('Base V0'!BG35,'Criterio Brasil'!L:AH,23,FALSE)</f>
        <v>0</v>
      </c>
      <c r="M36" s="16">
        <f>VLOOKUP('Base V0'!BH35,'Criterio Brasil'!M:AI,23,FALSE)</f>
        <v>4</v>
      </c>
      <c r="N36" s="16">
        <f>VLOOKUP('Base V0'!BI35,'Criterio Brasil'!N:AJ,23,FALSE)</f>
        <v>2</v>
      </c>
      <c r="O36" s="16">
        <f>VLOOKUP('Base V0'!BJ35,'Criterio Brasil'!O:AK,23,FALSE)</f>
        <v>4</v>
      </c>
      <c r="P36" s="16">
        <f t="shared" si="1"/>
        <v>41</v>
      </c>
      <c r="Q36" s="16" t="str">
        <f t="shared" si="2"/>
        <v>Classe B1</v>
      </c>
    </row>
    <row r="37" ht="12.75" customHeight="1">
      <c r="A37" s="16">
        <f>VLOOKUP('Base V0'!AV36,'Criterio Brasil'!A:W,23,FALSE)</f>
        <v>7</v>
      </c>
      <c r="B37" s="16">
        <f>VLOOKUP('Base V0'!AW36,'Criterio Brasil'!B:X,23,FALSE)</f>
        <v>0</v>
      </c>
      <c r="C37" s="16">
        <f>VLOOKUP('Base V0'!AX36,'Criterio Brasil'!C:Y,23,FALSE)</f>
        <v>3</v>
      </c>
      <c r="D37" s="16">
        <f>VLOOKUP('Base V0'!AY36,'Criterio Brasil'!D:Z,23,FALSE)</f>
        <v>8</v>
      </c>
      <c r="E37" s="16">
        <f>VLOOKUP('Base V0'!AZ36,'Criterio Brasil'!E:AA,23,FALSE)</f>
        <v>3</v>
      </c>
      <c r="F37" s="16">
        <f>VLOOKUP('Base V0'!BA36,'Criterio Brasil'!F:AB,23,FALSE)</f>
        <v>3</v>
      </c>
      <c r="G37" s="16">
        <f>VLOOKUP('Base V0'!BB36,'Criterio Brasil'!G:AC,23,FALSE)</f>
        <v>2</v>
      </c>
      <c r="H37" s="16">
        <f>VLOOKUP('Base V0'!BC36,'Criterio Brasil'!H:AD,23,FALSE)</f>
        <v>2</v>
      </c>
      <c r="I37" s="16">
        <f>VLOOKUP('Base V0'!BD36,'Criterio Brasil'!I:AE,23,FALSE)</f>
        <v>0</v>
      </c>
      <c r="J37" s="16">
        <f>VLOOKUP('Base V0'!BE36,'Criterio Brasil'!J:AF,23,FALSE)</f>
        <v>2</v>
      </c>
      <c r="K37" s="16">
        <f>VLOOKUP('Base V0'!BF36,'Criterio Brasil'!K:AG,23,FALSE)</f>
        <v>0</v>
      </c>
      <c r="L37" s="16">
        <f>VLOOKUP('Base V0'!BG36,'Criterio Brasil'!L:AH,23,FALSE)</f>
        <v>0</v>
      </c>
      <c r="M37" s="16">
        <f>VLOOKUP('Base V0'!BH36,'Criterio Brasil'!M:AI,23,FALSE)</f>
        <v>4</v>
      </c>
      <c r="N37" s="16">
        <f>VLOOKUP('Base V0'!BI36,'Criterio Brasil'!N:AJ,23,FALSE)</f>
        <v>2</v>
      </c>
      <c r="O37" s="16">
        <f>VLOOKUP('Base V0'!BJ36,'Criterio Brasil'!O:AK,23,FALSE)</f>
        <v>7</v>
      </c>
      <c r="P37" s="16">
        <f t="shared" si="1"/>
        <v>43</v>
      </c>
      <c r="Q37" s="16" t="str">
        <f t="shared" si="2"/>
        <v>Classe B1</v>
      </c>
    </row>
    <row r="38" ht="12.75" customHeight="1">
      <c r="A38" s="16">
        <f>VLOOKUP('Base V0'!AV37,'Criterio Brasil'!A:W,23,FALSE)</f>
        <v>7</v>
      </c>
      <c r="B38" s="16">
        <f>VLOOKUP('Base V0'!AW37,'Criterio Brasil'!B:X,23,FALSE)</f>
        <v>0</v>
      </c>
      <c r="C38" s="16">
        <f>VLOOKUP('Base V0'!AX37,'Criterio Brasil'!C:Y,23,FALSE)</f>
        <v>3</v>
      </c>
      <c r="D38" s="16">
        <f>VLOOKUP('Base V0'!AY37,'Criterio Brasil'!D:Z,23,FALSE)</f>
        <v>8</v>
      </c>
      <c r="E38" s="16">
        <f>VLOOKUP('Base V0'!AZ37,'Criterio Brasil'!E:AA,23,FALSE)</f>
        <v>0</v>
      </c>
      <c r="F38" s="16">
        <f>VLOOKUP('Base V0'!BA37,'Criterio Brasil'!F:AB,23,FALSE)</f>
        <v>2</v>
      </c>
      <c r="G38" s="16">
        <f>VLOOKUP('Base V0'!BB37,'Criterio Brasil'!G:AC,23,FALSE)</f>
        <v>2</v>
      </c>
      <c r="H38" s="16">
        <f>VLOOKUP('Base V0'!BC37,'Criterio Brasil'!H:AD,23,FALSE)</f>
        <v>2</v>
      </c>
      <c r="I38" s="16">
        <f>VLOOKUP('Base V0'!BD37,'Criterio Brasil'!I:AE,23,FALSE)</f>
        <v>0</v>
      </c>
      <c r="J38" s="16">
        <f>VLOOKUP('Base V0'!BE37,'Criterio Brasil'!J:AF,23,FALSE)</f>
        <v>2</v>
      </c>
      <c r="K38" s="16">
        <f>VLOOKUP('Base V0'!BF37,'Criterio Brasil'!K:AG,23,FALSE)</f>
        <v>0</v>
      </c>
      <c r="L38" s="16">
        <f>VLOOKUP('Base V0'!BG37,'Criterio Brasil'!L:AH,23,FALSE)</f>
        <v>0</v>
      </c>
      <c r="M38" s="16">
        <f>VLOOKUP('Base V0'!BH37,'Criterio Brasil'!M:AI,23,FALSE)</f>
        <v>4</v>
      </c>
      <c r="N38" s="16">
        <f>VLOOKUP('Base V0'!BI37,'Criterio Brasil'!N:AJ,23,FALSE)</f>
        <v>2</v>
      </c>
      <c r="O38" s="16">
        <f>VLOOKUP('Base V0'!BJ37,'Criterio Brasil'!O:AK,23,FALSE)</f>
        <v>7</v>
      </c>
      <c r="P38" s="16">
        <f t="shared" si="1"/>
        <v>39</v>
      </c>
      <c r="Q38" s="16" t="str">
        <f t="shared" si="2"/>
        <v>Classe B1</v>
      </c>
    </row>
    <row r="39" ht="12.75" customHeight="1">
      <c r="A39" s="16">
        <f>VLOOKUP('Base V0'!AV38,'Criterio Brasil'!A:W,23,FALSE)</f>
        <v>10</v>
      </c>
      <c r="B39" s="16">
        <f>VLOOKUP('Base V0'!AW38,'Criterio Brasil'!B:X,23,FALSE)</f>
        <v>0</v>
      </c>
      <c r="C39" s="16">
        <f>VLOOKUP('Base V0'!AX38,'Criterio Brasil'!C:Y,23,FALSE)</f>
        <v>0</v>
      </c>
      <c r="D39" s="16">
        <f>VLOOKUP('Base V0'!AY38,'Criterio Brasil'!D:Z,23,FALSE)</f>
        <v>3</v>
      </c>
      <c r="E39" s="16">
        <f>VLOOKUP('Base V0'!AZ38,'Criterio Brasil'!E:AA,23,FALSE)</f>
        <v>0</v>
      </c>
      <c r="F39" s="16">
        <f>VLOOKUP('Base V0'!BA38,'Criterio Brasil'!F:AB,23,FALSE)</f>
        <v>2</v>
      </c>
      <c r="G39" s="16">
        <f>VLOOKUP('Base V0'!BB38,'Criterio Brasil'!G:AC,23,FALSE)</f>
        <v>2</v>
      </c>
      <c r="H39" s="16">
        <f>VLOOKUP('Base V0'!BC38,'Criterio Brasil'!H:AD,23,FALSE)</f>
        <v>2</v>
      </c>
      <c r="I39" s="16">
        <f>VLOOKUP('Base V0'!BD38,'Criterio Brasil'!I:AE,23,FALSE)</f>
        <v>0</v>
      </c>
      <c r="J39" s="16">
        <f>VLOOKUP('Base V0'!BE38,'Criterio Brasil'!J:AF,23,FALSE)</f>
        <v>2</v>
      </c>
      <c r="K39" s="16">
        <f>VLOOKUP('Base V0'!BF38,'Criterio Brasil'!K:AG,23,FALSE)</f>
        <v>0</v>
      </c>
      <c r="L39" s="16">
        <f>VLOOKUP('Base V0'!BG38,'Criterio Brasil'!L:AH,23,FALSE)</f>
        <v>0</v>
      </c>
      <c r="M39" s="16">
        <f>VLOOKUP('Base V0'!BH38,'Criterio Brasil'!M:AI,23,FALSE)</f>
        <v>4</v>
      </c>
      <c r="N39" s="16">
        <f>VLOOKUP('Base V0'!BI38,'Criterio Brasil'!N:AJ,23,FALSE)</f>
        <v>2</v>
      </c>
      <c r="O39" s="16">
        <f>VLOOKUP('Base V0'!BJ38,'Criterio Brasil'!O:AK,23,FALSE)</f>
        <v>2</v>
      </c>
      <c r="P39" s="16">
        <f t="shared" si="1"/>
        <v>29</v>
      </c>
      <c r="Q39" s="16" t="str">
        <f t="shared" si="2"/>
        <v>Classe B2</v>
      </c>
    </row>
    <row r="40" ht="12.75" customHeight="1">
      <c r="A40" s="16">
        <f>VLOOKUP('Base V0'!AV39,'Criterio Brasil'!A:W,23,FALSE)</f>
        <v>10</v>
      </c>
      <c r="B40" s="16">
        <f>VLOOKUP('Base V0'!AW39,'Criterio Brasil'!B:X,23,FALSE)</f>
        <v>0</v>
      </c>
      <c r="C40" s="16">
        <f>VLOOKUP('Base V0'!AX39,'Criterio Brasil'!C:Y,23,FALSE)</f>
        <v>0</v>
      </c>
      <c r="D40" s="16">
        <f>VLOOKUP('Base V0'!AY39,'Criterio Brasil'!D:Z,23,FALSE)</f>
        <v>3</v>
      </c>
      <c r="E40" s="16">
        <f>VLOOKUP('Base V0'!AZ39,'Criterio Brasil'!E:AA,23,FALSE)</f>
        <v>0</v>
      </c>
      <c r="F40" s="16">
        <f>VLOOKUP('Base V0'!BA39,'Criterio Brasil'!F:AB,23,FALSE)</f>
        <v>2</v>
      </c>
      <c r="G40" s="16">
        <f>VLOOKUP('Base V0'!BB39,'Criterio Brasil'!G:AC,23,FALSE)</f>
        <v>2</v>
      </c>
      <c r="H40" s="16">
        <f>VLOOKUP('Base V0'!BC39,'Criterio Brasil'!H:AD,23,FALSE)</f>
        <v>2</v>
      </c>
      <c r="I40" s="16">
        <f>VLOOKUP('Base V0'!BD39,'Criterio Brasil'!I:AE,23,FALSE)</f>
        <v>0</v>
      </c>
      <c r="J40" s="16">
        <f>VLOOKUP('Base V0'!BE39,'Criterio Brasil'!J:AF,23,FALSE)</f>
        <v>2</v>
      </c>
      <c r="K40" s="16">
        <f>VLOOKUP('Base V0'!BF39,'Criterio Brasil'!K:AG,23,FALSE)</f>
        <v>0</v>
      </c>
      <c r="L40" s="16">
        <f>VLOOKUP('Base V0'!BG39,'Criterio Brasil'!L:AH,23,FALSE)</f>
        <v>0</v>
      </c>
      <c r="M40" s="16">
        <f>VLOOKUP('Base V0'!BH39,'Criterio Brasil'!M:AI,23,FALSE)</f>
        <v>4</v>
      </c>
      <c r="N40" s="16">
        <f>VLOOKUP('Base V0'!BI39,'Criterio Brasil'!N:AJ,23,FALSE)</f>
        <v>2</v>
      </c>
      <c r="O40" s="16">
        <f>VLOOKUP('Base V0'!BJ39,'Criterio Brasil'!O:AK,23,FALSE)</f>
        <v>2</v>
      </c>
      <c r="P40" s="16">
        <f t="shared" si="1"/>
        <v>29</v>
      </c>
      <c r="Q40" s="16" t="str">
        <f t="shared" si="2"/>
        <v>Classe B2</v>
      </c>
    </row>
    <row r="41" ht="12.75" customHeight="1">
      <c r="A41" s="16">
        <f>VLOOKUP('Base V0'!AV40,'Criterio Brasil'!A:W,23,FALSE)</f>
        <v>10</v>
      </c>
      <c r="B41" s="16">
        <f>VLOOKUP('Base V0'!AW40,'Criterio Brasil'!B:X,23,FALSE)</f>
        <v>3</v>
      </c>
      <c r="C41" s="16">
        <f>VLOOKUP('Base V0'!AX40,'Criterio Brasil'!C:Y,23,FALSE)</f>
        <v>5</v>
      </c>
      <c r="D41" s="16">
        <f>VLOOKUP('Base V0'!AY40,'Criterio Brasil'!D:Z,23,FALSE)</f>
        <v>11</v>
      </c>
      <c r="E41" s="16">
        <f>VLOOKUP('Base V0'!AZ40,'Criterio Brasil'!E:AA,23,FALSE)</f>
        <v>0</v>
      </c>
      <c r="F41" s="16">
        <f>VLOOKUP('Base V0'!BA40,'Criterio Brasil'!F:AB,23,FALSE)</f>
        <v>3</v>
      </c>
      <c r="G41" s="16">
        <f>VLOOKUP('Base V0'!BB40,'Criterio Brasil'!G:AC,23,FALSE)</f>
        <v>4</v>
      </c>
      <c r="H41" s="16">
        <f>VLOOKUP('Base V0'!BC40,'Criterio Brasil'!H:AD,23,FALSE)</f>
        <v>2</v>
      </c>
      <c r="I41" s="16">
        <f>VLOOKUP('Base V0'!BD40,'Criterio Brasil'!I:AE,23,FALSE)</f>
        <v>1</v>
      </c>
      <c r="J41" s="16">
        <f>VLOOKUP('Base V0'!BE40,'Criterio Brasil'!J:AF,23,FALSE)</f>
        <v>2</v>
      </c>
      <c r="K41" s="16">
        <f>VLOOKUP('Base V0'!BF40,'Criterio Brasil'!K:AG,23,FALSE)</f>
        <v>0</v>
      </c>
      <c r="L41" s="16">
        <f>VLOOKUP('Base V0'!BG40,'Criterio Brasil'!L:AH,23,FALSE)</f>
        <v>2</v>
      </c>
      <c r="M41" s="16">
        <f>VLOOKUP('Base V0'!BH40,'Criterio Brasil'!M:AI,23,FALSE)</f>
        <v>4</v>
      </c>
      <c r="N41" s="16">
        <f>VLOOKUP('Base V0'!BI40,'Criterio Brasil'!N:AJ,23,FALSE)</f>
        <v>2</v>
      </c>
      <c r="O41" s="16">
        <f>VLOOKUP('Base V0'!BJ40,'Criterio Brasil'!O:AK,23,FALSE)</f>
        <v>1</v>
      </c>
      <c r="P41" s="16">
        <f t="shared" si="1"/>
        <v>50</v>
      </c>
      <c r="Q41" s="16" t="str">
        <f t="shared" si="2"/>
        <v>Classe A</v>
      </c>
    </row>
    <row r="42" ht="12.75" customHeight="1">
      <c r="A42" s="16">
        <f>VLOOKUP('Base V0'!AV41,'Criterio Brasil'!A:W,23,FALSE)</f>
        <v>7</v>
      </c>
      <c r="B42" s="16">
        <f>VLOOKUP('Base V0'!AW41,'Criterio Brasil'!B:X,23,FALSE)</f>
        <v>3</v>
      </c>
      <c r="C42" s="16">
        <f>VLOOKUP('Base V0'!AX41,'Criterio Brasil'!C:Y,23,FALSE)</f>
        <v>3</v>
      </c>
      <c r="D42" s="16">
        <f>VLOOKUP('Base V0'!AY41,'Criterio Brasil'!D:Z,23,FALSE)</f>
        <v>8</v>
      </c>
      <c r="E42" s="16">
        <f>VLOOKUP('Base V0'!AZ41,'Criterio Brasil'!E:AA,23,FALSE)</f>
        <v>6</v>
      </c>
      <c r="F42" s="16">
        <f>VLOOKUP('Base V0'!BA41,'Criterio Brasil'!F:AB,23,FALSE)</f>
        <v>2</v>
      </c>
      <c r="G42" s="16">
        <f>VLOOKUP('Base V0'!BB41,'Criterio Brasil'!G:AC,23,FALSE)</f>
        <v>2</v>
      </c>
      <c r="H42" s="16">
        <f>VLOOKUP('Base V0'!BC41,'Criterio Brasil'!H:AD,23,FALSE)</f>
        <v>2</v>
      </c>
      <c r="I42" s="16">
        <f>VLOOKUP('Base V0'!BD41,'Criterio Brasil'!I:AE,23,FALSE)</f>
        <v>0</v>
      </c>
      <c r="J42" s="16">
        <f>VLOOKUP('Base V0'!BE41,'Criterio Brasil'!J:AF,23,FALSE)</f>
        <v>2</v>
      </c>
      <c r="K42" s="16">
        <f>VLOOKUP('Base V0'!BF41,'Criterio Brasil'!K:AG,23,FALSE)</f>
        <v>0</v>
      </c>
      <c r="L42" s="16">
        <f>VLOOKUP('Base V0'!BG41,'Criterio Brasil'!L:AH,23,FALSE)</f>
        <v>0</v>
      </c>
      <c r="M42" s="16">
        <f>VLOOKUP('Base V0'!BH41,'Criterio Brasil'!M:AI,23,FALSE)</f>
        <v>4</v>
      </c>
      <c r="N42" s="16">
        <f>VLOOKUP('Base V0'!BI41,'Criterio Brasil'!N:AJ,23,FALSE)</f>
        <v>2</v>
      </c>
      <c r="O42" s="16">
        <f>VLOOKUP('Base V0'!BJ41,'Criterio Brasil'!O:AK,23,FALSE)</f>
        <v>4</v>
      </c>
      <c r="P42" s="16">
        <f t="shared" si="1"/>
        <v>45</v>
      </c>
      <c r="Q42" s="16" t="str">
        <f t="shared" si="2"/>
        <v>Classe A</v>
      </c>
    </row>
    <row r="43" ht="12.75" customHeight="1">
      <c r="A43" s="16">
        <f>VLOOKUP('Base V0'!AV42,'Criterio Brasil'!A:W,23,FALSE)</f>
        <v>3</v>
      </c>
      <c r="B43" s="16">
        <f>VLOOKUP('Base V0'!AW42,'Criterio Brasil'!B:X,23,FALSE)</f>
        <v>0</v>
      </c>
      <c r="C43" s="16">
        <f>VLOOKUP('Base V0'!AX42,'Criterio Brasil'!C:Y,23,FALSE)</f>
        <v>0</v>
      </c>
      <c r="D43" s="16">
        <f>VLOOKUP('Base V0'!AY42,'Criterio Brasil'!D:Z,23,FALSE)</f>
        <v>3</v>
      </c>
      <c r="E43" s="16">
        <f>VLOOKUP('Base V0'!AZ42,'Criterio Brasil'!E:AA,23,FALSE)</f>
        <v>0</v>
      </c>
      <c r="F43" s="16">
        <f>VLOOKUP('Base V0'!BA42,'Criterio Brasil'!F:AB,23,FALSE)</f>
        <v>2</v>
      </c>
      <c r="G43" s="16">
        <f>VLOOKUP('Base V0'!BB42,'Criterio Brasil'!G:AC,23,FALSE)</f>
        <v>0</v>
      </c>
      <c r="H43" s="16">
        <f>VLOOKUP('Base V0'!BC42,'Criterio Brasil'!H:AD,23,FALSE)</f>
        <v>2</v>
      </c>
      <c r="I43" s="16">
        <f>VLOOKUP('Base V0'!BD42,'Criterio Brasil'!I:AE,23,FALSE)</f>
        <v>0</v>
      </c>
      <c r="J43" s="16">
        <f>VLOOKUP('Base V0'!BE42,'Criterio Brasil'!J:AF,23,FALSE)</f>
        <v>2</v>
      </c>
      <c r="K43" s="16">
        <f>VLOOKUP('Base V0'!BF42,'Criterio Brasil'!K:AG,23,FALSE)</f>
        <v>0</v>
      </c>
      <c r="L43" s="16">
        <f>VLOOKUP('Base V0'!BG42,'Criterio Brasil'!L:AH,23,FALSE)</f>
        <v>2</v>
      </c>
      <c r="M43" s="16">
        <f>VLOOKUP('Base V0'!BH42,'Criterio Brasil'!M:AI,23,FALSE)</f>
        <v>4</v>
      </c>
      <c r="N43" s="16">
        <f>VLOOKUP('Base V0'!BI42,'Criterio Brasil'!N:AJ,23,FALSE)</f>
        <v>2</v>
      </c>
      <c r="O43" s="16">
        <f>VLOOKUP('Base V0'!BJ42,'Criterio Brasil'!O:AK,23,FALSE)</f>
        <v>7</v>
      </c>
      <c r="P43" s="16">
        <f t="shared" si="1"/>
        <v>27</v>
      </c>
      <c r="Q43" s="16" t="str">
        <f t="shared" si="2"/>
        <v>Classe C1</v>
      </c>
    </row>
    <row r="44" ht="12.75" customHeight="1">
      <c r="A44" s="16">
        <f>VLOOKUP('Base V0'!AV43,'Criterio Brasil'!A:W,23,FALSE)</f>
        <v>7</v>
      </c>
      <c r="B44" s="16">
        <f>VLOOKUP('Base V0'!AW43,'Criterio Brasil'!B:X,23,FALSE)</f>
        <v>3</v>
      </c>
      <c r="C44" s="16">
        <f>VLOOKUP('Base V0'!AX43,'Criterio Brasil'!C:Y,23,FALSE)</f>
        <v>0</v>
      </c>
      <c r="D44" s="16">
        <f>VLOOKUP('Base V0'!AY43,'Criterio Brasil'!D:Z,23,FALSE)</f>
        <v>6</v>
      </c>
      <c r="E44" s="16">
        <f>VLOOKUP('Base V0'!AZ43,'Criterio Brasil'!E:AA,23,FALSE)</f>
        <v>0</v>
      </c>
      <c r="F44" s="16">
        <f>VLOOKUP('Base V0'!BA43,'Criterio Brasil'!F:AB,23,FALSE)</f>
        <v>2</v>
      </c>
      <c r="G44" s="16">
        <f>VLOOKUP('Base V0'!BB43,'Criterio Brasil'!G:AC,23,FALSE)</f>
        <v>0</v>
      </c>
      <c r="H44" s="16">
        <f>VLOOKUP('Base V0'!BC43,'Criterio Brasil'!H:AD,23,FALSE)</f>
        <v>2</v>
      </c>
      <c r="I44" s="16">
        <f>VLOOKUP('Base V0'!BD43,'Criterio Brasil'!I:AE,23,FALSE)</f>
        <v>0</v>
      </c>
      <c r="J44" s="16">
        <f>VLOOKUP('Base V0'!BE43,'Criterio Brasil'!J:AF,23,FALSE)</f>
        <v>2</v>
      </c>
      <c r="K44" s="16">
        <f>VLOOKUP('Base V0'!BF43,'Criterio Brasil'!K:AG,23,FALSE)</f>
        <v>0</v>
      </c>
      <c r="L44" s="16">
        <f>VLOOKUP('Base V0'!BG43,'Criterio Brasil'!L:AH,23,FALSE)</f>
        <v>2</v>
      </c>
      <c r="M44" s="16">
        <f>VLOOKUP('Base V0'!BH43,'Criterio Brasil'!M:AI,23,FALSE)</f>
        <v>4</v>
      </c>
      <c r="N44" s="16">
        <f>VLOOKUP('Base V0'!BI43,'Criterio Brasil'!N:AJ,23,FALSE)</f>
        <v>2</v>
      </c>
      <c r="O44" s="16">
        <f>VLOOKUP('Base V0'!BJ43,'Criterio Brasil'!O:AK,23,FALSE)</f>
        <v>7</v>
      </c>
      <c r="P44" s="16">
        <f t="shared" si="1"/>
        <v>37</v>
      </c>
      <c r="Q44" s="16" t="str">
        <f t="shared" si="2"/>
        <v>Classe B2</v>
      </c>
    </row>
    <row r="45" ht="12.75" customHeight="1">
      <c r="A45" s="16">
        <f>VLOOKUP('Base V0'!AV44,'Criterio Brasil'!A:W,23,FALSE)</f>
        <v>7</v>
      </c>
      <c r="B45" s="16">
        <f>VLOOKUP('Base V0'!AW44,'Criterio Brasil'!B:X,23,FALSE)</f>
        <v>3</v>
      </c>
      <c r="C45" s="16">
        <f>VLOOKUP('Base V0'!AX44,'Criterio Brasil'!C:Y,23,FALSE)</f>
        <v>5</v>
      </c>
      <c r="D45" s="16">
        <f>VLOOKUP('Base V0'!AY44,'Criterio Brasil'!D:Z,23,FALSE)</f>
        <v>8</v>
      </c>
      <c r="E45" s="16">
        <f>VLOOKUP('Base V0'!AZ44,'Criterio Brasil'!E:AA,23,FALSE)</f>
        <v>0</v>
      </c>
      <c r="F45" s="16">
        <f>VLOOKUP('Base V0'!BA44,'Criterio Brasil'!F:AB,23,FALSE)</f>
        <v>2</v>
      </c>
      <c r="G45" s="16">
        <f>VLOOKUP('Base V0'!BB44,'Criterio Brasil'!G:AC,23,FALSE)</f>
        <v>2</v>
      </c>
      <c r="H45" s="16">
        <f>VLOOKUP('Base V0'!BC44,'Criterio Brasil'!H:AD,23,FALSE)</f>
        <v>2</v>
      </c>
      <c r="I45" s="16">
        <f>VLOOKUP('Base V0'!BD44,'Criterio Brasil'!I:AE,23,FALSE)</f>
        <v>0</v>
      </c>
      <c r="J45" s="16">
        <f>VLOOKUP('Base V0'!BE44,'Criterio Brasil'!J:AF,23,FALSE)</f>
        <v>2</v>
      </c>
      <c r="K45" s="16">
        <f>VLOOKUP('Base V0'!BF44,'Criterio Brasil'!K:AG,23,FALSE)</f>
        <v>0</v>
      </c>
      <c r="L45" s="16">
        <f>VLOOKUP('Base V0'!BG44,'Criterio Brasil'!L:AH,23,FALSE)</f>
        <v>0</v>
      </c>
      <c r="M45" s="16">
        <f>VLOOKUP('Base V0'!BH44,'Criterio Brasil'!M:AI,23,FALSE)</f>
        <v>4</v>
      </c>
      <c r="N45" s="16">
        <f>VLOOKUP('Base V0'!BI44,'Criterio Brasil'!N:AJ,23,FALSE)</f>
        <v>2</v>
      </c>
      <c r="O45" s="16">
        <f>VLOOKUP('Base V0'!BJ44,'Criterio Brasil'!O:AK,23,FALSE)</f>
        <v>7</v>
      </c>
      <c r="P45" s="16">
        <f t="shared" si="1"/>
        <v>44</v>
      </c>
      <c r="Q45" s="16" t="str">
        <f t="shared" si="2"/>
        <v>Classe B1</v>
      </c>
    </row>
    <row r="46" ht="12.75" customHeight="1">
      <c r="A46" s="16">
        <f>VLOOKUP('Base V0'!AV45,'Criterio Brasil'!A:W,23,FALSE)</f>
        <v>7</v>
      </c>
      <c r="B46" s="16">
        <f>VLOOKUP('Base V0'!AW45,'Criterio Brasil'!B:X,23,FALSE)</f>
        <v>3</v>
      </c>
      <c r="C46" s="16">
        <f>VLOOKUP('Base V0'!AX45,'Criterio Brasil'!C:Y,23,FALSE)</f>
        <v>0</v>
      </c>
      <c r="D46" s="16">
        <f>VLOOKUP('Base V0'!AY45,'Criterio Brasil'!D:Z,23,FALSE)</f>
        <v>6</v>
      </c>
      <c r="E46" s="16">
        <f>VLOOKUP('Base V0'!AZ45,'Criterio Brasil'!E:AA,23,FALSE)</f>
        <v>0</v>
      </c>
      <c r="F46" s="16">
        <f>VLOOKUP('Base V0'!BA45,'Criterio Brasil'!F:AB,23,FALSE)</f>
        <v>2</v>
      </c>
      <c r="G46" s="16">
        <f>VLOOKUP('Base V0'!BB45,'Criterio Brasil'!G:AC,23,FALSE)</f>
        <v>2</v>
      </c>
      <c r="H46" s="16">
        <f>VLOOKUP('Base V0'!BC45,'Criterio Brasil'!H:AD,23,FALSE)</f>
        <v>2</v>
      </c>
      <c r="I46" s="16">
        <f>VLOOKUP('Base V0'!BD45,'Criterio Brasil'!I:AE,23,FALSE)</f>
        <v>0</v>
      </c>
      <c r="J46" s="16">
        <f>VLOOKUP('Base V0'!BE45,'Criterio Brasil'!J:AF,23,FALSE)</f>
        <v>2</v>
      </c>
      <c r="K46" s="16">
        <f>VLOOKUP('Base V0'!BF45,'Criterio Brasil'!K:AG,23,FALSE)</f>
        <v>0</v>
      </c>
      <c r="L46" s="16">
        <f>VLOOKUP('Base V0'!BG45,'Criterio Brasil'!L:AH,23,FALSE)</f>
        <v>0</v>
      </c>
      <c r="M46" s="16">
        <f>VLOOKUP('Base V0'!BH45,'Criterio Brasil'!M:AI,23,FALSE)</f>
        <v>4</v>
      </c>
      <c r="N46" s="16">
        <f>VLOOKUP('Base V0'!BI45,'Criterio Brasil'!N:AJ,23,FALSE)</f>
        <v>2</v>
      </c>
      <c r="O46" s="16">
        <f>VLOOKUP('Base V0'!BJ45,'Criterio Brasil'!O:AK,23,FALSE)</f>
        <v>7</v>
      </c>
      <c r="P46" s="16">
        <f t="shared" si="1"/>
        <v>37</v>
      </c>
      <c r="Q46" s="16" t="str">
        <f t="shared" si="2"/>
        <v>Classe B2</v>
      </c>
    </row>
    <row r="47" ht="12.75" customHeight="1">
      <c r="A47" s="16">
        <f>VLOOKUP('Base V0'!AV46,'Criterio Brasil'!A:W,23,FALSE)</f>
        <v>3</v>
      </c>
      <c r="B47" s="16">
        <f>VLOOKUP('Base V0'!AW46,'Criterio Brasil'!B:X,23,FALSE)</f>
        <v>0</v>
      </c>
      <c r="C47" s="16">
        <f>VLOOKUP('Base V0'!AX46,'Criterio Brasil'!C:Y,23,FALSE)</f>
        <v>0</v>
      </c>
      <c r="D47" s="16">
        <f>VLOOKUP('Base V0'!AY46,'Criterio Brasil'!D:Z,23,FALSE)</f>
        <v>6</v>
      </c>
      <c r="E47" s="16">
        <f>VLOOKUP('Base V0'!AZ46,'Criterio Brasil'!E:AA,23,FALSE)</f>
        <v>0</v>
      </c>
      <c r="F47" s="16">
        <f>VLOOKUP('Base V0'!BA46,'Criterio Brasil'!F:AB,23,FALSE)</f>
        <v>2</v>
      </c>
      <c r="G47" s="16">
        <f>VLOOKUP('Base V0'!BB46,'Criterio Brasil'!G:AC,23,FALSE)</f>
        <v>2</v>
      </c>
      <c r="H47" s="16">
        <f>VLOOKUP('Base V0'!BC46,'Criterio Brasil'!H:AD,23,FALSE)</f>
        <v>2</v>
      </c>
      <c r="I47" s="16">
        <f>VLOOKUP('Base V0'!BD46,'Criterio Brasil'!I:AE,23,FALSE)</f>
        <v>0</v>
      </c>
      <c r="J47" s="16">
        <f>VLOOKUP('Base V0'!BE46,'Criterio Brasil'!J:AF,23,FALSE)</f>
        <v>2</v>
      </c>
      <c r="K47" s="16">
        <f>VLOOKUP('Base V0'!BF46,'Criterio Brasil'!K:AG,23,FALSE)</f>
        <v>1</v>
      </c>
      <c r="L47" s="16">
        <f>VLOOKUP('Base V0'!BG46,'Criterio Brasil'!L:AH,23,FALSE)</f>
        <v>2</v>
      </c>
      <c r="M47" s="16">
        <f>VLOOKUP('Base V0'!BH46,'Criterio Brasil'!M:AI,23,FALSE)</f>
        <v>4</v>
      </c>
      <c r="N47" s="16">
        <f>VLOOKUP('Base V0'!BI46,'Criterio Brasil'!N:AJ,23,FALSE)</f>
        <v>2</v>
      </c>
      <c r="O47" s="16">
        <f>VLOOKUP('Base V0'!BJ46,'Criterio Brasil'!O:AK,23,FALSE)</f>
        <v>4</v>
      </c>
      <c r="P47" s="16">
        <f t="shared" si="1"/>
        <v>30</v>
      </c>
      <c r="Q47" s="16" t="str">
        <f t="shared" si="2"/>
        <v>Classe B2</v>
      </c>
    </row>
    <row r="48" ht="12.75" customHeight="1">
      <c r="A48" s="16">
        <f>VLOOKUP('Base V0'!AV47,'Criterio Brasil'!A:W,23,FALSE)</f>
        <v>3</v>
      </c>
      <c r="B48" s="16">
        <f>VLOOKUP('Base V0'!AW47,'Criterio Brasil'!B:X,23,FALSE)</f>
        <v>0</v>
      </c>
      <c r="C48" s="16">
        <f>VLOOKUP('Base V0'!AX47,'Criterio Brasil'!C:Y,23,FALSE)</f>
        <v>0</v>
      </c>
      <c r="D48" s="16">
        <f>VLOOKUP('Base V0'!AY47,'Criterio Brasil'!D:Z,23,FALSE)</f>
        <v>6</v>
      </c>
      <c r="E48" s="16">
        <f>VLOOKUP('Base V0'!AZ47,'Criterio Brasil'!E:AA,23,FALSE)</f>
        <v>0</v>
      </c>
      <c r="F48" s="16">
        <f>VLOOKUP('Base V0'!BA47,'Criterio Brasil'!F:AB,23,FALSE)</f>
        <v>5</v>
      </c>
      <c r="G48" s="16">
        <f>VLOOKUP('Base V0'!BB47,'Criterio Brasil'!G:AC,23,FALSE)</f>
        <v>6</v>
      </c>
      <c r="H48" s="16">
        <f>VLOOKUP('Base V0'!BC47,'Criterio Brasil'!H:AD,23,FALSE)</f>
        <v>6</v>
      </c>
      <c r="I48" s="16">
        <f>VLOOKUP('Base V0'!BD47,'Criterio Brasil'!I:AE,23,FALSE)</f>
        <v>1</v>
      </c>
      <c r="J48" s="16">
        <f>VLOOKUP('Base V0'!BE47,'Criterio Brasil'!J:AF,23,FALSE)</f>
        <v>2</v>
      </c>
      <c r="K48" s="16">
        <f>VLOOKUP('Base V0'!BF47,'Criterio Brasil'!K:AG,23,FALSE)</f>
        <v>0</v>
      </c>
      <c r="L48" s="16">
        <f>VLOOKUP('Base V0'!BG47,'Criterio Brasil'!L:AH,23,FALSE)</f>
        <v>0</v>
      </c>
      <c r="M48" s="16">
        <f>VLOOKUP('Base V0'!BH47,'Criterio Brasil'!M:AI,23,FALSE)</f>
        <v>4</v>
      </c>
      <c r="N48" s="16">
        <f>VLOOKUP('Base V0'!BI47,'Criterio Brasil'!N:AJ,23,FALSE)</f>
        <v>2</v>
      </c>
      <c r="O48" s="16">
        <f>VLOOKUP('Base V0'!BJ47,'Criterio Brasil'!O:AK,23,FALSE)</f>
        <v>7</v>
      </c>
      <c r="P48" s="16">
        <f t="shared" si="1"/>
        <v>42</v>
      </c>
      <c r="Q48" s="16" t="str">
        <f t="shared" si="2"/>
        <v>Classe B1</v>
      </c>
    </row>
    <row r="49" ht="12.75" customHeight="1">
      <c r="A49" s="16">
        <f>VLOOKUP('Base V0'!AV48,'Criterio Brasil'!A:W,23,FALSE)</f>
        <v>7</v>
      </c>
      <c r="B49" s="16">
        <f>VLOOKUP('Base V0'!AW48,'Criterio Brasil'!B:X,23,FALSE)</f>
        <v>0</v>
      </c>
      <c r="C49" s="16">
        <f>VLOOKUP('Base V0'!AX48,'Criterio Brasil'!C:Y,23,FALSE)</f>
        <v>3</v>
      </c>
      <c r="D49" s="16">
        <f>VLOOKUP('Base V0'!AY48,'Criterio Brasil'!D:Z,23,FALSE)</f>
        <v>8</v>
      </c>
      <c r="E49" s="16">
        <f>VLOOKUP('Base V0'!AZ48,'Criterio Brasil'!E:AA,23,FALSE)</f>
        <v>0</v>
      </c>
      <c r="F49" s="16">
        <f>VLOOKUP('Base V0'!BA48,'Criterio Brasil'!F:AB,23,FALSE)</f>
        <v>2</v>
      </c>
      <c r="G49" s="16">
        <f>VLOOKUP('Base V0'!BB48,'Criterio Brasil'!G:AC,23,FALSE)</f>
        <v>2</v>
      </c>
      <c r="H49" s="16">
        <f>VLOOKUP('Base V0'!BC48,'Criterio Brasil'!H:AD,23,FALSE)</f>
        <v>2</v>
      </c>
      <c r="I49" s="16">
        <f>VLOOKUP('Base V0'!BD48,'Criterio Brasil'!I:AE,23,FALSE)</f>
        <v>0</v>
      </c>
      <c r="J49" s="16">
        <f>VLOOKUP('Base V0'!BE48,'Criterio Brasil'!J:AF,23,FALSE)</f>
        <v>2</v>
      </c>
      <c r="K49" s="16">
        <f>VLOOKUP('Base V0'!BF48,'Criterio Brasil'!K:AG,23,FALSE)</f>
        <v>0</v>
      </c>
      <c r="L49" s="16">
        <f>VLOOKUP('Base V0'!BG48,'Criterio Brasil'!L:AH,23,FALSE)</f>
        <v>2</v>
      </c>
      <c r="M49" s="16">
        <f>VLOOKUP('Base V0'!BH48,'Criterio Brasil'!M:AI,23,FALSE)</f>
        <v>4</v>
      </c>
      <c r="N49" s="16">
        <f>VLOOKUP('Base V0'!BI48,'Criterio Brasil'!N:AJ,23,FALSE)</f>
        <v>2</v>
      </c>
      <c r="O49" s="16">
        <f>VLOOKUP('Base V0'!BJ48,'Criterio Brasil'!O:AK,23,FALSE)</f>
        <v>7</v>
      </c>
      <c r="P49" s="16">
        <f t="shared" si="1"/>
        <v>41</v>
      </c>
      <c r="Q49" s="16" t="str">
        <f t="shared" si="2"/>
        <v>Classe B1</v>
      </c>
    </row>
    <row r="50" ht="12.75" customHeight="1">
      <c r="A50" s="16">
        <f>VLOOKUP('Base V0'!AV49,'Criterio Brasil'!A:W,23,FALSE)</f>
        <v>7</v>
      </c>
      <c r="B50" s="16">
        <f>VLOOKUP('Base V0'!AW49,'Criterio Brasil'!B:X,23,FALSE)</f>
        <v>0</v>
      </c>
      <c r="C50" s="16">
        <f>VLOOKUP('Base V0'!AX49,'Criterio Brasil'!C:Y,23,FALSE)</f>
        <v>3</v>
      </c>
      <c r="D50" s="16">
        <f>VLOOKUP('Base V0'!AY49,'Criterio Brasil'!D:Z,23,FALSE)</f>
        <v>8</v>
      </c>
      <c r="E50" s="16">
        <f>VLOOKUP('Base V0'!AZ49,'Criterio Brasil'!E:AA,23,FALSE)</f>
        <v>0</v>
      </c>
      <c r="F50" s="16">
        <f>VLOOKUP('Base V0'!BA49,'Criterio Brasil'!F:AB,23,FALSE)</f>
        <v>2</v>
      </c>
      <c r="G50" s="16">
        <f>VLOOKUP('Base V0'!BB49,'Criterio Brasil'!G:AC,23,FALSE)</f>
        <v>2</v>
      </c>
      <c r="H50" s="16">
        <f>VLOOKUP('Base V0'!BC49,'Criterio Brasil'!H:AD,23,FALSE)</f>
        <v>2</v>
      </c>
      <c r="I50" s="16">
        <f>VLOOKUP('Base V0'!BD49,'Criterio Brasil'!I:AE,23,FALSE)</f>
        <v>0</v>
      </c>
      <c r="J50" s="16">
        <f>VLOOKUP('Base V0'!BE49,'Criterio Brasil'!J:AF,23,FALSE)</f>
        <v>2</v>
      </c>
      <c r="K50" s="16">
        <f>VLOOKUP('Base V0'!BF49,'Criterio Brasil'!K:AG,23,FALSE)</f>
        <v>0</v>
      </c>
      <c r="L50" s="16">
        <f>VLOOKUP('Base V0'!BG49,'Criterio Brasil'!L:AH,23,FALSE)</f>
        <v>2</v>
      </c>
      <c r="M50" s="16">
        <f>VLOOKUP('Base V0'!BH49,'Criterio Brasil'!M:AI,23,FALSE)</f>
        <v>4</v>
      </c>
      <c r="N50" s="16">
        <f>VLOOKUP('Base V0'!BI49,'Criterio Brasil'!N:AJ,23,FALSE)</f>
        <v>2</v>
      </c>
      <c r="O50" s="16">
        <f>VLOOKUP('Base V0'!BJ49,'Criterio Brasil'!O:AK,23,FALSE)</f>
        <v>7</v>
      </c>
      <c r="P50" s="16">
        <f t="shared" si="1"/>
        <v>41</v>
      </c>
      <c r="Q50" s="16" t="str">
        <f t="shared" si="2"/>
        <v>Classe B1</v>
      </c>
    </row>
    <row r="51" ht="12.75" customHeight="1">
      <c r="A51" s="16">
        <f>VLOOKUP('Base V0'!AV50,'Criterio Brasil'!A:W,23,FALSE)</f>
        <v>7</v>
      </c>
      <c r="B51" s="16">
        <f>VLOOKUP('Base V0'!AW50,'Criterio Brasil'!B:X,23,FALSE)</f>
        <v>0</v>
      </c>
      <c r="C51" s="16">
        <f>VLOOKUP('Base V0'!AX50,'Criterio Brasil'!C:Y,23,FALSE)</f>
        <v>0</v>
      </c>
      <c r="D51" s="16">
        <f>VLOOKUP('Base V0'!AY50,'Criterio Brasil'!D:Z,23,FALSE)</f>
        <v>0</v>
      </c>
      <c r="E51" s="16">
        <f>VLOOKUP('Base V0'!AZ50,'Criterio Brasil'!E:AA,23,FALSE)</f>
        <v>0</v>
      </c>
      <c r="F51" s="16">
        <f>VLOOKUP('Base V0'!BA50,'Criterio Brasil'!F:AB,23,FALSE)</f>
        <v>2</v>
      </c>
      <c r="G51" s="16">
        <f>VLOOKUP('Base V0'!BB50,'Criterio Brasil'!G:AC,23,FALSE)</f>
        <v>0</v>
      </c>
      <c r="H51" s="16">
        <f>VLOOKUP('Base V0'!BC50,'Criterio Brasil'!H:AD,23,FALSE)</f>
        <v>2</v>
      </c>
      <c r="I51" s="16">
        <f>VLOOKUP('Base V0'!BD50,'Criterio Brasil'!I:AE,23,FALSE)</f>
        <v>0</v>
      </c>
      <c r="J51" s="16">
        <f>VLOOKUP('Base V0'!BE50,'Criterio Brasil'!J:AF,23,FALSE)</f>
        <v>2</v>
      </c>
      <c r="K51" s="16">
        <f>VLOOKUP('Base V0'!BF50,'Criterio Brasil'!K:AG,23,FALSE)</f>
        <v>0</v>
      </c>
      <c r="L51" s="16">
        <f>VLOOKUP('Base V0'!BG50,'Criterio Brasil'!L:AH,23,FALSE)</f>
        <v>0</v>
      </c>
      <c r="M51" s="16">
        <f>VLOOKUP('Base V0'!BH50,'Criterio Brasil'!M:AI,23,FALSE)</f>
        <v>4</v>
      </c>
      <c r="N51" s="16">
        <f>VLOOKUP('Base V0'!BI50,'Criterio Brasil'!N:AJ,23,FALSE)</f>
        <v>2</v>
      </c>
      <c r="O51" s="16">
        <f>VLOOKUP('Base V0'!BJ50,'Criterio Brasil'!O:AK,23,FALSE)</f>
        <v>4</v>
      </c>
      <c r="P51" s="16">
        <f t="shared" si="1"/>
        <v>23</v>
      </c>
      <c r="Q51" s="16" t="str">
        <f t="shared" si="2"/>
        <v>Classe C1</v>
      </c>
    </row>
    <row r="52" ht="12.75" customHeight="1">
      <c r="A52" s="16">
        <f>VLOOKUP('Base V0'!AV51,'Criterio Brasil'!A:W,23,FALSE)</f>
        <v>7</v>
      </c>
      <c r="B52" s="16">
        <f>VLOOKUP('Base V0'!AW51,'Criterio Brasil'!B:X,23,FALSE)</f>
        <v>3</v>
      </c>
      <c r="C52" s="16">
        <f>VLOOKUP('Base V0'!AX51,'Criterio Brasil'!C:Y,23,FALSE)</f>
        <v>0</v>
      </c>
      <c r="D52" s="16">
        <f>VLOOKUP('Base V0'!AY51,'Criterio Brasil'!D:Z,23,FALSE)</f>
        <v>3</v>
      </c>
      <c r="E52" s="16">
        <f>VLOOKUP('Base V0'!AZ51,'Criterio Brasil'!E:AA,23,FALSE)</f>
        <v>0</v>
      </c>
      <c r="F52" s="16">
        <f>VLOOKUP('Base V0'!BA51,'Criterio Brasil'!F:AB,23,FALSE)</f>
        <v>2</v>
      </c>
      <c r="G52" s="16">
        <f>VLOOKUP('Base V0'!BB51,'Criterio Brasil'!G:AC,23,FALSE)</f>
        <v>2</v>
      </c>
      <c r="H52" s="16">
        <f>VLOOKUP('Base V0'!BC51,'Criterio Brasil'!H:AD,23,FALSE)</f>
        <v>2</v>
      </c>
      <c r="I52" s="16">
        <f>VLOOKUP('Base V0'!BD51,'Criterio Brasil'!I:AE,23,FALSE)</f>
        <v>0</v>
      </c>
      <c r="J52" s="16">
        <f>VLOOKUP('Base V0'!BE51,'Criterio Brasil'!J:AF,23,FALSE)</f>
        <v>2</v>
      </c>
      <c r="K52" s="16">
        <f>VLOOKUP('Base V0'!BF51,'Criterio Brasil'!K:AG,23,FALSE)</f>
        <v>0</v>
      </c>
      <c r="L52" s="16">
        <f>VLOOKUP('Base V0'!BG51,'Criterio Brasil'!L:AH,23,FALSE)</f>
        <v>0</v>
      </c>
      <c r="M52" s="16">
        <f>VLOOKUP('Base V0'!BH51,'Criterio Brasil'!M:AI,23,FALSE)</f>
        <v>4</v>
      </c>
      <c r="N52" s="16">
        <f>VLOOKUP('Base V0'!BI51,'Criterio Brasil'!N:AJ,23,FALSE)</f>
        <v>2</v>
      </c>
      <c r="O52" s="16">
        <f>VLOOKUP('Base V0'!BJ51,'Criterio Brasil'!O:AK,23,FALSE)</f>
        <v>4</v>
      </c>
      <c r="P52" s="16">
        <f t="shared" si="1"/>
        <v>31</v>
      </c>
      <c r="Q52" s="16" t="str">
        <f t="shared" si="2"/>
        <v>Classe B2</v>
      </c>
    </row>
    <row r="53" ht="12.75" customHeight="1">
      <c r="A53" s="16">
        <f>VLOOKUP('Base V0'!AV52,'Criterio Brasil'!A:W,23,FALSE)</f>
        <v>3</v>
      </c>
      <c r="B53" s="16">
        <f>VLOOKUP('Base V0'!AW52,'Criterio Brasil'!B:X,23,FALSE)</f>
        <v>0</v>
      </c>
      <c r="C53" s="16">
        <f>VLOOKUP('Base V0'!AX52,'Criterio Brasil'!C:Y,23,FALSE)</f>
        <v>0</v>
      </c>
      <c r="D53" s="16">
        <f>VLOOKUP('Base V0'!AY52,'Criterio Brasil'!D:Z,23,FALSE)</f>
        <v>6</v>
      </c>
      <c r="E53" s="16">
        <f>VLOOKUP('Base V0'!AZ52,'Criterio Brasil'!E:AA,23,FALSE)</f>
        <v>0</v>
      </c>
      <c r="F53" s="16">
        <f>VLOOKUP('Base V0'!BA52,'Criterio Brasil'!F:AB,23,FALSE)</f>
        <v>2</v>
      </c>
      <c r="G53" s="16">
        <f>VLOOKUP('Base V0'!BB52,'Criterio Brasil'!G:AC,23,FALSE)</f>
        <v>2</v>
      </c>
      <c r="H53" s="16">
        <f>VLOOKUP('Base V0'!BC52,'Criterio Brasil'!H:AD,23,FALSE)</f>
        <v>2</v>
      </c>
      <c r="I53" s="16">
        <f>VLOOKUP('Base V0'!BD52,'Criterio Brasil'!I:AE,23,FALSE)</f>
        <v>0</v>
      </c>
      <c r="J53" s="16">
        <f>VLOOKUP('Base V0'!BE52,'Criterio Brasil'!J:AF,23,FALSE)</f>
        <v>2</v>
      </c>
      <c r="K53" s="16">
        <f>VLOOKUP('Base V0'!BF52,'Criterio Brasil'!K:AG,23,FALSE)</f>
        <v>0</v>
      </c>
      <c r="L53" s="16">
        <f>VLOOKUP('Base V0'!BG52,'Criterio Brasil'!L:AH,23,FALSE)</f>
        <v>0</v>
      </c>
      <c r="M53" s="16">
        <f>VLOOKUP('Base V0'!BH52,'Criterio Brasil'!M:AI,23,FALSE)</f>
        <v>4</v>
      </c>
      <c r="N53" s="16">
        <f>VLOOKUP('Base V0'!BI52,'Criterio Brasil'!N:AJ,23,FALSE)</f>
        <v>2</v>
      </c>
      <c r="O53" s="16">
        <f>VLOOKUP('Base V0'!BJ52,'Criterio Brasil'!O:AK,23,FALSE)</f>
        <v>7</v>
      </c>
      <c r="P53" s="16">
        <f t="shared" si="1"/>
        <v>30</v>
      </c>
      <c r="Q53" s="16" t="str">
        <f t="shared" si="2"/>
        <v>Classe B2</v>
      </c>
    </row>
    <row r="54" ht="12.75" customHeight="1">
      <c r="A54" s="16">
        <f>VLOOKUP('Base V0'!AV53,'Criterio Brasil'!A:W,23,FALSE)</f>
        <v>7</v>
      </c>
      <c r="B54" s="16">
        <f>VLOOKUP('Base V0'!AW53,'Criterio Brasil'!B:X,23,FALSE)</f>
        <v>0</v>
      </c>
      <c r="C54" s="16">
        <f>VLOOKUP('Base V0'!AX53,'Criterio Brasil'!C:Y,23,FALSE)</f>
        <v>3</v>
      </c>
      <c r="D54" s="16">
        <f>VLOOKUP('Base V0'!AY53,'Criterio Brasil'!D:Z,23,FALSE)</f>
        <v>3</v>
      </c>
      <c r="E54" s="16">
        <f>VLOOKUP('Base V0'!AZ53,'Criterio Brasil'!E:AA,23,FALSE)</f>
        <v>0</v>
      </c>
      <c r="F54" s="16">
        <f>VLOOKUP('Base V0'!BA53,'Criterio Brasil'!F:AB,23,FALSE)</f>
        <v>2</v>
      </c>
      <c r="G54" s="16">
        <f>VLOOKUP('Base V0'!BB53,'Criterio Brasil'!G:AC,23,FALSE)</f>
        <v>2</v>
      </c>
      <c r="H54" s="16">
        <f>VLOOKUP('Base V0'!BC53,'Criterio Brasil'!H:AD,23,FALSE)</f>
        <v>2</v>
      </c>
      <c r="I54" s="16">
        <f>VLOOKUP('Base V0'!BD53,'Criterio Brasil'!I:AE,23,FALSE)</f>
        <v>0</v>
      </c>
      <c r="J54" s="16">
        <f>VLOOKUP('Base V0'!BE53,'Criterio Brasil'!J:AF,23,FALSE)</f>
        <v>0</v>
      </c>
      <c r="K54" s="16">
        <f>VLOOKUP('Base V0'!BF53,'Criterio Brasil'!K:AG,23,FALSE)</f>
        <v>0</v>
      </c>
      <c r="L54" s="16">
        <f>VLOOKUP('Base V0'!BG53,'Criterio Brasil'!L:AH,23,FALSE)</f>
        <v>0</v>
      </c>
      <c r="M54" s="16">
        <f>VLOOKUP('Base V0'!BH53,'Criterio Brasil'!M:AI,23,FALSE)</f>
        <v>4</v>
      </c>
      <c r="N54" s="16">
        <f>VLOOKUP('Base V0'!BI53,'Criterio Brasil'!N:AJ,23,FALSE)</f>
        <v>2</v>
      </c>
      <c r="O54" s="16">
        <f>VLOOKUP('Base V0'!BJ53,'Criterio Brasil'!O:AK,23,FALSE)</f>
        <v>4</v>
      </c>
      <c r="P54" s="16">
        <f t="shared" si="1"/>
        <v>29</v>
      </c>
      <c r="Q54" s="16" t="str">
        <f t="shared" si="2"/>
        <v>Classe B2</v>
      </c>
    </row>
    <row r="55" ht="12.75" customHeight="1">
      <c r="A55" s="16">
        <f>VLOOKUP('Base V0'!AV54,'Criterio Brasil'!A:W,23,FALSE)</f>
        <v>10</v>
      </c>
      <c r="B55" s="16">
        <f>VLOOKUP('Base V0'!AW54,'Criterio Brasil'!B:X,23,FALSE)</f>
        <v>0</v>
      </c>
      <c r="C55" s="16">
        <f>VLOOKUP('Base V0'!AX54,'Criterio Brasil'!C:Y,23,FALSE)</f>
        <v>3</v>
      </c>
      <c r="D55" s="16">
        <f>VLOOKUP('Base V0'!AY54,'Criterio Brasil'!D:Z,23,FALSE)</f>
        <v>8</v>
      </c>
      <c r="E55" s="16">
        <f>VLOOKUP('Base V0'!AZ54,'Criterio Brasil'!E:AA,23,FALSE)</f>
        <v>0</v>
      </c>
      <c r="F55" s="16">
        <f>VLOOKUP('Base V0'!BA54,'Criterio Brasil'!F:AB,23,FALSE)</f>
        <v>2</v>
      </c>
      <c r="G55" s="16">
        <f>VLOOKUP('Base V0'!BB54,'Criterio Brasil'!G:AC,23,FALSE)</f>
        <v>2</v>
      </c>
      <c r="H55" s="16">
        <f>VLOOKUP('Base V0'!BC54,'Criterio Brasil'!H:AD,23,FALSE)</f>
        <v>4</v>
      </c>
      <c r="I55" s="16">
        <f>VLOOKUP('Base V0'!BD54,'Criterio Brasil'!I:AE,23,FALSE)</f>
        <v>0</v>
      </c>
      <c r="J55" s="16">
        <f>VLOOKUP('Base V0'!BE54,'Criterio Brasil'!J:AF,23,FALSE)</f>
        <v>2</v>
      </c>
      <c r="K55" s="16">
        <f>VLOOKUP('Base V0'!BF54,'Criterio Brasil'!K:AG,23,FALSE)</f>
        <v>0</v>
      </c>
      <c r="L55" s="16">
        <f>VLOOKUP('Base V0'!BG54,'Criterio Brasil'!L:AH,23,FALSE)</f>
        <v>2</v>
      </c>
      <c r="M55" s="16">
        <f>VLOOKUP('Base V0'!BH54,'Criterio Brasil'!M:AI,23,FALSE)</f>
        <v>4</v>
      </c>
      <c r="N55" s="16">
        <f>VLOOKUP('Base V0'!BI54,'Criterio Brasil'!N:AJ,23,FALSE)</f>
        <v>2</v>
      </c>
      <c r="O55" s="16">
        <f>VLOOKUP('Base V0'!BJ54,'Criterio Brasil'!O:AK,23,FALSE)</f>
        <v>7</v>
      </c>
      <c r="P55" s="16">
        <f t="shared" si="1"/>
        <v>46</v>
      </c>
      <c r="Q55" s="16" t="str">
        <f t="shared" si="2"/>
        <v>Classe A</v>
      </c>
    </row>
    <row r="56" ht="12.75" customHeight="1">
      <c r="A56" s="16">
        <f>VLOOKUP('Base V0'!AV55,'Criterio Brasil'!A:W,23,FALSE)</f>
        <v>10</v>
      </c>
      <c r="B56" s="16">
        <f>VLOOKUP('Base V0'!AW55,'Criterio Brasil'!B:X,23,FALSE)</f>
        <v>0</v>
      </c>
      <c r="C56" s="16">
        <f>VLOOKUP('Base V0'!AX55,'Criterio Brasil'!C:Y,23,FALSE)</f>
        <v>3</v>
      </c>
      <c r="D56" s="16">
        <f>VLOOKUP('Base V0'!AY55,'Criterio Brasil'!D:Z,23,FALSE)</f>
        <v>8</v>
      </c>
      <c r="E56" s="16">
        <f>VLOOKUP('Base V0'!AZ55,'Criterio Brasil'!E:AA,23,FALSE)</f>
        <v>0</v>
      </c>
      <c r="F56" s="16">
        <f>VLOOKUP('Base V0'!BA55,'Criterio Brasil'!F:AB,23,FALSE)</f>
        <v>2</v>
      </c>
      <c r="G56" s="16">
        <f>VLOOKUP('Base V0'!BB55,'Criterio Brasil'!G:AC,23,FALSE)</f>
        <v>2</v>
      </c>
      <c r="H56" s="16">
        <f>VLOOKUP('Base V0'!BC55,'Criterio Brasil'!H:AD,23,FALSE)</f>
        <v>4</v>
      </c>
      <c r="I56" s="16">
        <f>VLOOKUP('Base V0'!BD55,'Criterio Brasil'!I:AE,23,FALSE)</f>
        <v>0</v>
      </c>
      <c r="J56" s="16">
        <f>VLOOKUP('Base V0'!BE55,'Criterio Brasil'!J:AF,23,FALSE)</f>
        <v>2</v>
      </c>
      <c r="K56" s="16">
        <f>VLOOKUP('Base V0'!BF55,'Criterio Brasil'!K:AG,23,FALSE)</f>
        <v>0</v>
      </c>
      <c r="L56" s="16">
        <f>VLOOKUP('Base V0'!BG55,'Criterio Brasil'!L:AH,23,FALSE)</f>
        <v>2</v>
      </c>
      <c r="M56" s="16">
        <f>VLOOKUP('Base V0'!BH55,'Criterio Brasil'!M:AI,23,FALSE)</f>
        <v>4</v>
      </c>
      <c r="N56" s="16">
        <f>VLOOKUP('Base V0'!BI55,'Criterio Brasil'!N:AJ,23,FALSE)</f>
        <v>2</v>
      </c>
      <c r="O56" s="16">
        <f>VLOOKUP('Base V0'!BJ55,'Criterio Brasil'!O:AK,23,FALSE)</f>
        <v>7</v>
      </c>
      <c r="P56" s="16">
        <f t="shared" si="1"/>
        <v>46</v>
      </c>
      <c r="Q56" s="16" t="str">
        <f t="shared" si="2"/>
        <v>Classe A</v>
      </c>
    </row>
    <row r="57" ht="12.75" customHeight="1">
      <c r="A57" s="16">
        <f>VLOOKUP('Base V0'!AV56,'Criterio Brasil'!A:W,23,FALSE)</f>
        <v>7</v>
      </c>
      <c r="B57" s="16">
        <f>VLOOKUP('Base V0'!AW56,'Criterio Brasil'!B:X,23,FALSE)</f>
        <v>3</v>
      </c>
      <c r="C57" s="16">
        <f>VLOOKUP('Base V0'!AX56,'Criterio Brasil'!C:Y,23,FALSE)</f>
        <v>3</v>
      </c>
      <c r="D57" s="16">
        <f>VLOOKUP('Base V0'!AY56,'Criterio Brasil'!D:Z,23,FALSE)</f>
        <v>6</v>
      </c>
      <c r="E57" s="16">
        <f>VLOOKUP('Base V0'!AZ56,'Criterio Brasil'!E:AA,23,FALSE)</f>
        <v>3</v>
      </c>
      <c r="F57" s="16">
        <f>VLOOKUP('Base V0'!BA56,'Criterio Brasil'!F:AB,23,FALSE)</f>
        <v>2</v>
      </c>
      <c r="G57" s="16">
        <f>VLOOKUP('Base V0'!BB56,'Criterio Brasil'!G:AC,23,FALSE)</f>
        <v>2</v>
      </c>
      <c r="H57" s="16">
        <f>VLOOKUP('Base V0'!BC56,'Criterio Brasil'!H:AD,23,FALSE)</f>
        <v>2</v>
      </c>
      <c r="I57" s="16">
        <f>VLOOKUP('Base V0'!BD56,'Criterio Brasil'!I:AE,23,FALSE)</f>
        <v>0</v>
      </c>
      <c r="J57" s="16">
        <f>VLOOKUP('Base V0'!BE56,'Criterio Brasil'!J:AF,23,FALSE)</f>
        <v>2</v>
      </c>
      <c r="K57" s="16">
        <f>VLOOKUP('Base V0'!BF56,'Criterio Brasil'!K:AG,23,FALSE)</f>
        <v>0</v>
      </c>
      <c r="L57" s="16">
        <f>VLOOKUP('Base V0'!BG56,'Criterio Brasil'!L:AH,23,FALSE)</f>
        <v>0</v>
      </c>
      <c r="M57" s="16">
        <f>VLOOKUP('Base V0'!BH56,'Criterio Brasil'!M:AI,23,FALSE)</f>
        <v>4</v>
      </c>
      <c r="N57" s="16">
        <f>VLOOKUP('Base V0'!BI56,'Criterio Brasil'!N:AJ,23,FALSE)</f>
        <v>2</v>
      </c>
      <c r="O57" s="16">
        <f>VLOOKUP('Base V0'!BJ56,'Criterio Brasil'!O:AK,23,FALSE)</f>
        <v>7</v>
      </c>
      <c r="P57" s="16">
        <f t="shared" si="1"/>
        <v>43</v>
      </c>
      <c r="Q57" s="16" t="str">
        <f t="shared" si="2"/>
        <v>Classe B1</v>
      </c>
    </row>
    <row r="58" ht="12.75" customHeight="1">
      <c r="A58" s="16">
        <f>VLOOKUP('Base V0'!AV57,'Criterio Brasil'!A:W,23,FALSE)</f>
        <v>7</v>
      </c>
      <c r="B58" s="16">
        <f>VLOOKUP('Base V0'!AW57,'Criterio Brasil'!B:X,23,FALSE)</f>
        <v>3</v>
      </c>
      <c r="C58" s="16">
        <f>VLOOKUP('Base V0'!AX57,'Criterio Brasil'!C:Y,23,FALSE)</f>
        <v>8</v>
      </c>
      <c r="D58" s="16">
        <f>VLOOKUP('Base V0'!AY57,'Criterio Brasil'!D:Z,23,FALSE)</f>
        <v>8</v>
      </c>
      <c r="E58" s="16">
        <f>VLOOKUP('Base V0'!AZ57,'Criterio Brasil'!E:AA,23,FALSE)</f>
        <v>3</v>
      </c>
      <c r="F58" s="16">
        <f>VLOOKUP('Base V0'!BA57,'Criterio Brasil'!F:AB,23,FALSE)</f>
        <v>2</v>
      </c>
      <c r="G58" s="16">
        <f>VLOOKUP('Base V0'!BB57,'Criterio Brasil'!G:AC,23,FALSE)</f>
        <v>2</v>
      </c>
      <c r="H58" s="16">
        <f>VLOOKUP('Base V0'!BC57,'Criterio Brasil'!H:AD,23,FALSE)</f>
        <v>2</v>
      </c>
      <c r="I58" s="16">
        <f>VLOOKUP('Base V0'!BD57,'Criterio Brasil'!I:AE,23,FALSE)</f>
        <v>0</v>
      </c>
      <c r="J58" s="16">
        <f>VLOOKUP('Base V0'!BE57,'Criterio Brasil'!J:AF,23,FALSE)</f>
        <v>2</v>
      </c>
      <c r="K58" s="16">
        <f>VLOOKUP('Base V0'!BF57,'Criterio Brasil'!K:AG,23,FALSE)</f>
        <v>0</v>
      </c>
      <c r="L58" s="16">
        <f>VLOOKUP('Base V0'!BG57,'Criterio Brasil'!L:AH,23,FALSE)</f>
        <v>0</v>
      </c>
      <c r="M58" s="16">
        <f>VLOOKUP('Base V0'!BH57,'Criterio Brasil'!M:AI,23,FALSE)</f>
        <v>4</v>
      </c>
      <c r="N58" s="16">
        <f>VLOOKUP('Base V0'!BI57,'Criterio Brasil'!N:AJ,23,FALSE)</f>
        <v>2</v>
      </c>
      <c r="O58" s="16">
        <f>VLOOKUP('Base V0'!BJ57,'Criterio Brasil'!O:AK,23,FALSE)</f>
        <v>7</v>
      </c>
      <c r="P58" s="16">
        <f t="shared" si="1"/>
        <v>50</v>
      </c>
      <c r="Q58" s="16" t="str">
        <f t="shared" si="2"/>
        <v>Classe A</v>
      </c>
    </row>
    <row r="59" ht="12.75" customHeight="1">
      <c r="A59" s="16">
        <f>VLOOKUP('Base V0'!AV58,'Criterio Brasil'!A:W,23,FALSE)</f>
        <v>14</v>
      </c>
      <c r="B59" s="16">
        <f>VLOOKUP('Base V0'!AW58,'Criterio Brasil'!B:X,23,FALSE)</f>
        <v>3</v>
      </c>
      <c r="C59" s="16">
        <f>VLOOKUP('Base V0'!AX58,'Criterio Brasil'!C:Y,23,FALSE)</f>
        <v>0</v>
      </c>
      <c r="D59" s="16">
        <f>VLOOKUP('Base V0'!AY58,'Criterio Brasil'!D:Z,23,FALSE)</f>
        <v>8</v>
      </c>
      <c r="E59" s="16">
        <f>VLOOKUP('Base V0'!AZ58,'Criterio Brasil'!E:AA,23,FALSE)</f>
        <v>0</v>
      </c>
      <c r="F59" s="16">
        <f>VLOOKUP('Base V0'!BA58,'Criterio Brasil'!F:AB,23,FALSE)</f>
        <v>3</v>
      </c>
      <c r="G59" s="16">
        <f>VLOOKUP('Base V0'!BB58,'Criterio Brasil'!G:AC,23,FALSE)</f>
        <v>4</v>
      </c>
      <c r="H59" s="16">
        <f>VLOOKUP('Base V0'!BC58,'Criterio Brasil'!H:AD,23,FALSE)</f>
        <v>2</v>
      </c>
      <c r="I59" s="16">
        <f>VLOOKUP('Base V0'!BD58,'Criterio Brasil'!I:AE,23,FALSE)</f>
        <v>1</v>
      </c>
      <c r="J59" s="16">
        <f>VLOOKUP('Base V0'!BE58,'Criterio Brasil'!J:AF,23,FALSE)</f>
        <v>2</v>
      </c>
      <c r="K59" s="16">
        <f>VLOOKUP('Base V0'!BF58,'Criterio Brasil'!K:AG,23,FALSE)</f>
        <v>0</v>
      </c>
      <c r="L59" s="16">
        <f>VLOOKUP('Base V0'!BG58,'Criterio Brasil'!L:AH,23,FALSE)</f>
        <v>2</v>
      </c>
      <c r="M59" s="16">
        <f>VLOOKUP('Base V0'!BH58,'Criterio Brasil'!M:AI,23,FALSE)</f>
        <v>4</v>
      </c>
      <c r="N59" s="16">
        <f>VLOOKUP('Base V0'!BI58,'Criterio Brasil'!N:AJ,23,FALSE)</f>
        <v>2</v>
      </c>
      <c r="O59" s="16">
        <f>VLOOKUP('Base V0'!BJ58,'Criterio Brasil'!O:AK,23,FALSE)</f>
        <v>7</v>
      </c>
      <c r="P59" s="16">
        <f t="shared" si="1"/>
        <v>52</v>
      </c>
      <c r="Q59" s="16" t="str">
        <f t="shared" si="2"/>
        <v>Classe A</v>
      </c>
    </row>
    <row r="60" ht="12.75" customHeight="1">
      <c r="A60" s="16">
        <f>VLOOKUP('Base V0'!AV59,'Criterio Brasil'!A:W,23,FALSE)</f>
        <v>14</v>
      </c>
      <c r="B60" s="16">
        <f>VLOOKUP('Base V0'!AW59,'Criterio Brasil'!B:X,23,FALSE)</f>
        <v>7</v>
      </c>
      <c r="C60" s="16">
        <f>VLOOKUP('Base V0'!AX59,'Criterio Brasil'!C:Y,23,FALSE)</f>
        <v>3</v>
      </c>
      <c r="D60" s="16">
        <f>VLOOKUP('Base V0'!AY59,'Criterio Brasil'!D:Z,23,FALSE)</f>
        <v>3</v>
      </c>
      <c r="E60" s="16">
        <f>VLOOKUP('Base V0'!AZ59,'Criterio Brasil'!E:AA,23,FALSE)</f>
        <v>0</v>
      </c>
      <c r="F60" s="16">
        <f>VLOOKUP('Base V0'!BA59,'Criterio Brasil'!F:AB,23,FALSE)</f>
        <v>3</v>
      </c>
      <c r="G60" s="16">
        <f>VLOOKUP('Base V0'!BB59,'Criterio Brasil'!G:AC,23,FALSE)</f>
        <v>4</v>
      </c>
      <c r="H60" s="16">
        <f>VLOOKUP('Base V0'!BC59,'Criterio Brasil'!H:AD,23,FALSE)</f>
        <v>2</v>
      </c>
      <c r="I60" s="16">
        <f>VLOOKUP('Base V0'!BD59,'Criterio Brasil'!I:AE,23,FALSE)</f>
        <v>0</v>
      </c>
      <c r="J60" s="16">
        <f>VLOOKUP('Base V0'!BE59,'Criterio Brasil'!J:AF,23,FALSE)</f>
        <v>2</v>
      </c>
      <c r="K60" s="16">
        <f>VLOOKUP('Base V0'!BF59,'Criterio Brasil'!K:AG,23,FALSE)</f>
        <v>0</v>
      </c>
      <c r="L60" s="16">
        <f>VLOOKUP('Base V0'!BG59,'Criterio Brasil'!L:AH,23,FALSE)</f>
        <v>0</v>
      </c>
      <c r="M60" s="16">
        <f>VLOOKUP('Base V0'!BH59,'Criterio Brasil'!M:AI,23,FALSE)</f>
        <v>4</v>
      </c>
      <c r="N60" s="16">
        <f>VLOOKUP('Base V0'!BI59,'Criterio Brasil'!N:AJ,23,FALSE)</f>
        <v>2</v>
      </c>
      <c r="O60" s="16">
        <f>VLOOKUP('Base V0'!BJ59,'Criterio Brasil'!O:AK,23,FALSE)</f>
        <v>7</v>
      </c>
      <c r="P60" s="16">
        <f t="shared" si="1"/>
        <v>51</v>
      </c>
      <c r="Q60" s="16" t="str">
        <f t="shared" si="2"/>
        <v>Classe A</v>
      </c>
    </row>
    <row r="61" ht="12.75" customHeight="1">
      <c r="A61" s="16">
        <f>VLOOKUP('Base V0'!AV60,'Criterio Brasil'!A:W,23,FALSE)</f>
        <v>7</v>
      </c>
      <c r="B61" s="16">
        <f>VLOOKUP('Base V0'!AW60,'Criterio Brasil'!B:X,23,FALSE)</f>
        <v>3</v>
      </c>
      <c r="C61" s="16">
        <f>VLOOKUP('Base V0'!AX60,'Criterio Brasil'!C:Y,23,FALSE)</f>
        <v>3</v>
      </c>
      <c r="D61" s="16">
        <f>VLOOKUP('Base V0'!AY60,'Criterio Brasil'!D:Z,23,FALSE)</f>
        <v>8</v>
      </c>
      <c r="E61" s="16">
        <f>VLOOKUP('Base V0'!AZ60,'Criterio Brasil'!E:AA,23,FALSE)</f>
        <v>3</v>
      </c>
      <c r="F61" s="16">
        <f>VLOOKUP('Base V0'!BA60,'Criterio Brasil'!F:AB,23,FALSE)</f>
        <v>2</v>
      </c>
      <c r="G61" s="16">
        <f>VLOOKUP('Base V0'!BB60,'Criterio Brasil'!G:AC,23,FALSE)</f>
        <v>2</v>
      </c>
      <c r="H61" s="16">
        <f>VLOOKUP('Base V0'!BC60,'Criterio Brasil'!H:AD,23,FALSE)</f>
        <v>2</v>
      </c>
      <c r="I61" s="16">
        <f>VLOOKUP('Base V0'!BD60,'Criterio Brasil'!I:AE,23,FALSE)</f>
        <v>0</v>
      </c>
      <c r="J61" s="16">
        <f>VLOOKUP('Base V0'!BE60,'Criterio Brasil'!J:AF,23,FALSE)</f>
        <v>2</v>
      </c>
      <c r="K61" s="16">
        <f>VLOOKUP('Base V0'!BF60,'Criterio Brasil'!K:AG,23,FALSE)</f>
        <v>0</v>
      </c>
      <c r="L61" s="16">
        <f>VLOOKUP('Base V0'!BG60,'Criterio Brasil'!L:AH,23,FALSE)</f>
        <v>2</v>
      </c>
      <c r="M61" s="16">
        <f>VLOOKUP('Base V0'!BH60,'Criterio Brasil'!M:AI,23,FALSE)</f>
        <v>4</v>
      </c>
      <c r="N61" s="16">
        <f>VLOOKUP('Base V0'!BI60,'Criterio Brasil'!N:AJ,23,FALSE)</f>
        <v>2</v>
      </c>
      <c r="O61" s="16">
        <f>VLOOKUP('Base V0'!BJ60,'Criterio Brasil'!O:AK,23,FALSE)</f>
        <v>7</v>
      </c>
      <c r="P61" s="16">
        <f t="shared" si="1"/>
        <v>47</v>
      </c>
      <c r="Q61" s="16" t="str">
        <f t="shared" si="2"/>
        <v>Classe A</v>
      </c>
    </row>
    <row r="62" ht="12.75" customHeight="1">
      <c r="A62" s="16">
        <f>VLOOKUP('Base V0'!AV61,'Criterio Brasil'!A:W,23,FALSE)</f>
        <v>7</v>
      </c>
      <c r="B62" s="16">
        <f>VLOOKUP('Base V0'!AW61,'Criterio Brasil'!B:X,23,FALSE)</f>
        <v>3</v>
      </c>
      <c r="C62" s="16">
        <f>VLOOKUP('Base V0'!AX61,'Criterio Brasil'!C:Y,23,FALSE)</f>
        <v>3</v>
      </c>
      <c r="D62" s="16">
        <f>VLOOKUP('Base V0'!AY61,'Criterio Brasil'!D:Z,23,FALSE)</f>
        <v>8</v>
      </c>
      <c r="E62" s="16">
        <f>VLOOKUP('Base V0'!AZ61,'Criterio Brasil'!E:AA,23,FALSE)</f>
        <v>3</v>
      </c>
      <c r="F62" s="16">
        <f>VLOOKUP('Base V0'!BA61,'Criterio Brasil'!F:AB,23,FALSE)</f>
        <v>2</v>
      </c>
      <c r="G62" s="16">
        <f>VLOOKUP('Base V0'!BB61,'Criterio Brasil'!G:AC,23,FALSE)</f>
        <v>2</v>
      </c>
      <c r="H62" s="16">
        <f>VLOOKUP('Base V0'!BC61,'Criterio Brasil'!H:AD,23,FALSE)</f>
        <v>2</v>
      </c>
      <c r="I62" s="16">
        <f>VLOOKUP('Base V0'!BD61,'Criterio Brasil'!I:AE,23,FALSE)</f>
        <v>0</v>
      </c>
      <c r="J62" s="16">
        <f>VLOOKUP('Base V0'!BE61,'Criterio Brasil'!J:AF,23,FALSE)</f>
        <v>2</v>
      </c>
      <c r="K62" s="16">
        <f>VLOOKUP('Base V0'!BF61,'Criterio Brasil'!K:AG,23,FALSE)</f>
        <v>0</v>
      </c>
      <c r="L62" s="16">
        <f>VLOOKUP('Base V0'!BG61,'Criterio Brasil'!L:AH,23,FALSE)</f>
        <v>2</v>
      </c>
      <c r="M62" s="16">
        <f>VLOOKUP('Base V0'!BH61,'Criterio Brasil'!M:AI,23,FALSE)</f>
        <v>4</v>
      </c>
      <c r="N62" s="16">
        <f>VLOOKUP('Base V0'!BI61,'Criterio Brasil'!N:AJ,23,FALSE)</f>
        <v>2</v>
      </c>
      <c r="O62" s="16">
        <f>VLOOKUP('Base V0'!BJ61,'Criterio Brasil'!O:AK,23,FALSE)</f>
        <v>7</v>
      </c>
      <c r="P62" s="16">
        <f t="shared" si="1"/>
        <v>47</v>
      </c>
      <c r="Q62" s="16" t="str">
        <f t="shared" si="2"/>
        <v>Classe A</v>
      </c>
    </row>
    <row r="63" ht="12.75" customHeight="1">
      <c r="A63" s="16">
        <f>VLOOKUP('Base V0'!AV62,'Criterio Brasil'!A:W,23,FALSE)</f>
        <v>14</v>
      </c>
      <c r="B63" s="16">
        <f>VLOOKUP('Base V0'!AW62,'Criterio Brasil'!B:X,23,FALSE)</f>
        <v>3</v>
      </c>
      <c r="C63" s="16">
        <f>VLOOKUP('Base V0'!AX62,'Criterio Brasil'!C:Y,23,FALSE)</f>
        <v>8</v>
      </c>
      <c r="D63" s="16">
        <f>VLOOKUP('Base V0'!AY62,'Criterio Brasil'!D:Z,23,FALSE)</f>
        <v>8</v>
      </c>
      <c r="E63" s="16">
        <f>VLOOKUP('Base V0'!AZ62,'Criterio Brasil'!E:AA,23,FALSE)</f>
        <v>0</v>
      </c>
      <c r="F63" s="16">
        <f>VLOOKUP('Base V0'!BA62,'Criterio Brasil'!F:AB,23,FALSE)</f>
        <v>2</v>
      </c>
      <c r="G63" s="16">
        <f>VLOOKUP('Base V0'!BB62,'Criterio Brasil'!G:AC,23,FALSE)</f>
        <v>2</v>
      </c>
      <c r="H63" s="16">
        <f>VLOOKUP('Base V0'!BC62,'Criterio Brasil'!H:AD,23,FALSE)</f>
        <v>2</v>
      </c>
      <c r="I63" s="16">
        <f>VLOOKUP('Base V0'!BD62,'Criterio Brasil'!I:AE,23,FALSE)</f>
        <v>1</v>
      </c>
      <c r="J63" s="16">
        <f>VLOOKUP('Base V0'!BE62,'Criterio Brasil'!J:AF,23,FALSE)</f>
        <v>2</v>
      </c>
      <c r="K63" s="16">
        <f>VLOOKUP('Base V0'!BF62,'Criterio Brasil'!K:AG,23,FALSE)</f>
        <v>0</v>
      </c>
      <c r="L63" s="16">
        <f>VLOOKUP('Base V0'!BG62,'Criterio Brasil'!L:AH,23,FALSE)</f>
        <v>2</v>
      </c>
      <c r="M63" s="16">
        <f>VLOOKUP('Base V0'!BH62,'Criterio Brasil'!M:AI,23,FALSE)</f>
        <v>4</v>
      </c>
      <c r="N63" s="16">
        <f>VLOOKUP('Base V0'!BI62,'Criterio Brasil'!N:AJ,23,FALSE)</f>
        <v>2</v>
      </c>
      <c r="O63" s="16">
        <f>VLOOKUP('Base V0'!BJ62,'Criterio Brasil'!O:AK,23,FALSE)</f>
        <v>4</v>
      </c>
      <c r="P63" s="16">
        <f t="shared" si="1"/>
        <v>54</v>
      </c>
      <c r="Q63" s="16" t="str">
        <f t="shared" si="2"/>
        <v>Classe A</v>
      </c>
    </row>
    <row r="64" ht="12.75" customHeight="1">
      <c r="A64" s="16">
        <f>VLOOKUP('Base V0'!AV63,'Criterio Brasil'!A:W,23,FALSE)</f>
        <v>14</v>
      </c>
      <c r="B64" s="16">
        <f>VLOOKUP('Base V0'!AW63,'Criterio Brasil'!B:X,23,FALSE)</f>
        <v>3</v>
      </c>
      <c r="C64" s="16">
        <f>VLOOKUP('Base V0'!AX63,'Criterio Brasil'!C:Y,23,FALSE)</f>
        <v>3</v>
      </c>
      <c r="D64" s="16">
        <f>VLOOKUP('Base V0'!AY63,'Criterio Brasil'!D:Z,23,FALSE)</f>
        <v>11</v>
      </c>
      <c r="E64" s="16">
        <f>VLOOKUP('Base V0'!AZ63,'Criterio Brasil'!E:AA,23,FALSE)</f>
        <v>3</v>
      </c>
      <c r="F64" s="16">
        <f>VLOOKUP('Base V0'!BA63,'Criterio Brasil'!F:AB,23,FALSE)</f>
        <v>2</v>
      </c>
      <c r="G64" s="16">
        <f>VLOOKUP('Base V0'!BB63,'Criterio Brasil'!G:AC,23,FALSE)</f>
        <v>2</v>
      </c>
      <c r="H64" s="16">
        <f>VLOOKUP('Base V0'!BC63,'Criterio Brasil'!H:AD,23,FALSE)</f>
        <v>2</v>
      </c>
      <c r="I64" s="16">
        <f>VLOOKUP('Base V0'!BD63,'Criterio Brasil'!I:AE,23,FALSE)</f>
        <v>0</v>
      </c>
      <c r="J64" s="16">
        <f>VLOOKUP('Base V0'!BE63,'Criterio Brasil'!J:AF,23,FALSE)</f>
        <v>2</v>
      </c>
      <c r="K64" s="16">
        <f>VLOOKUP('Base V0'!BF63,'Criterio Brasil'!K:AG,23,FALSE)</f>
        <v>0</v>
      </c>
      <c r="L64" s="16">
        <f>VLOOKUP('Base V0'!BG63,'Criterio Brasil'!L:AH,23,FALSE)</f>
        <v>2</v>
      </c>
      <c r="M64" s="16">
        <f>VLOOKUP('Base V0'!BH63,'Criterio Brasil'!M:AI,23,FALSE)</f>
        <v>4</v>
      </c>
      <c r="N64" s="16">
        <f>VLOOKUP('Base V0'!BI63,'Criterio Brasil'!N:AJ,23,FALSE)</f>
        <v>2</v>
      </c>
      <c r="O64" s="16">
        <f>VLOOKUP('Base V0'!BJ63,'Criterio Brasil'!O:AK,23,FALSE)</f>
        <v>7</v>
      </c>
      <c r="P64" s="16">
        <f t="shared" si="1"/>
        <v>57</v>
      </c>
      <c r="Q64" s="16" t="str">
        <f t="shared" si="2"/>
        <v>Classe A</v>
      </c>
    </row>
    <row r="65" ht="12.75" customHeight="1">
      <c r="A65" s="16">
        <f>VLOOKUP('Base V0'!AV64,'Criterio Brasil'!A:W,23,FALSE)</f>
        <v>7</v>
      </c>
      <c r="B65" s="16">
        <f>VLOOKUP('Base V0'!AW64,'Criterio Brasil'!B:X,23,FALSE)</f>
        <v>0</v>
      </c>
      <c r="C65" s="16">
        <f>VLOOKUP('Base V0'!AX64,'Criterio Brasil'!C:Y,23,FALSE)</f>
        <v>3</v>
      </c>
      <c r="D65" s="16">
        <f>VLOOKUP('Base V0'!AY64,'Criterio Brasil'!D:Z,23,FALSE)</f>
        <v>3</v>
      </c>
      <c r="E65" s="16">
        <f>VLOOKUP('Base V0'!AZ64,'Criterio Brasil'!E:AA,23,FALSE)</f>
        <v>3</v>
      </c>
      <c r="F65" s="16">
        <f>VLOOKUP('Base V0'!BA64,'Criterio Brasil'!F:AB,23,FALSE)</f>
        <v>2</v>
      </c>
      <c r="G65" s="16">
        <f>VLOOKUP('Base V0'!BB64,'Criterio Brasil'!G:AC,23,FALSE)</f>
        <v>0</v>
      </c>
      <c r="H65" s="16">
        <f>VLOOKUP('Base V0'!BC64,'Criterio Brasil'!H:AD,23,FALSE)</f>
        <v>2</v>
      </c>
      <c r="I65" s="16">
        <f>VLOOKUP('Base V0'!BD64,'Criterio Brasil'!I:AE,23,FALSE)</f>
        <v>0</v>
      </c>
      <c r="J65" s="16">
        <f>VLOOKUP('Base V0'!BE64,'Criterio Brasil'!J:AF,23,FALSE)</f>
        <v>2</v>
      </c>
      <c r="K65" s="16">
        <f>VLOOKUP('Base V0'!BF64,'Criterio Brasil'!K:AG,23,FALSE)</f>
        <v>0</v>
      </c>
      <c r="L65" s="16">
        <f>VLOOKUP('Base V0'!BG64,'Criterio Brasil'!L:AH,23,FALSE)</f>
        <v>0</v>
      </c>
      <c r="M65" s="16">
        <f>VLOOKUP('Base V0'!BH64,'Criterio Brasil'!M:AI,23,FALSE)</f>
        <v>4</v>
      </c>
      <c r="N65" s="16">
        <f>VLOOKUP('Base V0'!BI64,'Criterio Brasil'!N:AJ,23,FALSE)</f>
        <v>2</v>
      </c>
      <c r="O65" s="16">
        <f>VLOOKUP('Base V0'!BJ64,'Criterio Brasil'!O:AK,23,FALSE)</f>
        <v>4</v>
      </c>
      <c r="P65" s="16">
        <f t="shared" si="1"/>
        <v>32</v>
      </c>
      <c r="Q65" s="16" t="str">
        <f t="shared" si="2"/>
        <v>Classe B2</v>
      </c>
    </row>
    <row r="66" ht="12.75" customHeight="1">
      <c r="A66" s="16">
        <f>VLOOKUP('Base V0'!AV65,'Criterio Brasil'!A:W,23,FALSE)</f>
        <v>14</v>
      </c>
      <c r="B66" s="16">
        <f>VLOOKUP('Base V0'!AW65,'Criterio Brasil'!B:X,23,FALSE)</f>
        <v>7</v>
      </c>
      <c r="C66" s="16">
        <f>VLOOKUP('Base V0'!AX65,'Criterio Brasil'!C:Y,23,FALSE)</f>
        <v>5</v>
      </c>
      <c r="D66" s="16">
        <f>VLOOKUP('Base V0'!AY65,'Criterio Brasil'!D:Z,23,FALSE)</f>
        <v>8</v>
      </c>
      <c r="E66" s="16">
        <f>VLOOKUP('Base V0'!AZ65,'Criterio Brasil'!E:AA,23,FALSE)</f>
        <v>3</v>
      </c>
      <c r="F66" s="16">
        <f>VLOOKUP('Base V0'!BA65,'Criterio Brasil'!F:AB,23,FALSE)</f>
        <v>2</v>
      </c>
      <c r="G66" s="16">
        <f>VLOOKUP('Base V0'!BB65,'Criterio Brasil'!G:AC,23,FALSE)</f>
        <v>0</v>
      </c>
      <c r="H66" s="16">
        <f>VLOOKUP('Base V0'!BC65,'Criterio Brasil'!H:AD,23,FALSE)</f>
        <v>2</v>
      </c>
      <c r="I66" s="16">
        <f>VLOOKUP('Base V0'!BD65,'Criterio Brasil'!I:AE,23,FALSE)</f>
        <v>0</v>
      </c>
      <c r="J66" s="16">
        <f>VLOOKUP('Base V0'!BE65,'Criterio Brasil'!J:AF,23,FALSE)</f>
        <v>2</v>
      </c>
      <c r="K66" s="16">
        <f>VLOOKUP('Base V0'!BF65,'Criterio Brasil'!K:AG,23,FALSE)</f>
        <v>0</v>
      </c>
      <c r="L66" s="16">
        <f>VLOOKUP('Base V0'!BG65,'Criterio Brasil'!L:AH,23,FALSE)</f>
        <v>0</v>
      </c>
      <c r="M66" s="16">
        <f>VLOOKUP('Base V0'!BH65,'Criterio Brasil'!M:AI,23,FALSE)</f>
        <v>4</v>
      </c>
      <c r="N66" s="16">
        <f>VLOOKUP('Base V0'!BI65,'Criterio Brasil'!N:AJ,23,FALSE)</f>
        <v>2</v>
      </c>
      <c r="O66" s="16">
        <f>VLOOKUP('Base V0'!BJ65,'Criterio Brasil'!O:AK,23,FALSE)</f>
        <v>7</v>
      </c>
      <c r="P66" s="16">
        <f t="shared" si="1"/>
        <v>56</v>
      </c>
      <c r="Q66" s="16" t="str">
        <f t="shared" si="2"/>
        <v>Classe A</v>
      </c>
    </row>
    <row r="67" ht="12.75" customHeight="1">
      <c r="A67" s="16">
        <f>VLOOKUP('Base V0'!AV66,'Criterio Brasil'!A:W,23,FALSE)</f>
        <v>7</v>
      </c>
      <c r="B67" s="16">
        <f>VLOOKUP('Base V0'!AW66,'Criterio Brasil'!B:X,23,FALSE)</f>
        <v>0</v>
      </c>
      <c r="C67" s="16">
        <f>VLOOKUP('Base V0'!AX66,'Criterio Brasil'!C:Y,23,FALSE)</f>
        <v>3</v>
      </c>
      <c r="D67" s="16">
        <f>VLOOKUP('Base V0'!AY66,'Criterio Brasil'!D:Z,23,FALSE)</f>
        <v>6</v>
      </c>
      <c r="E67" s="16">
        <f>VLOOKUP('Base V0'!AZ66,'Criterio Brasil'!E:AA,23,FALSE)</f>
        <v>0</v>
      </c>
      <c r="F67" s="16">
        <f>VLOOKUP('Base V0'!BA66,'Criterio Brasil'!F:AB,23,FALSE)</f>
        <v>2</v>
      </c>
      <c r="G67" s="16">
        <f>VLOOKUP('Base V0'!BB66,'Criterio Brasil'!G:AC,23,FALSE)</f>
        <v>0</v>
      </c>
      <c r="H67" s="16">
        <f>VLOOKUP('Base V0'!BC66,'Criterio Brasil'!H:AD,23,FALSE)</f>
        <v>2</v>
      </c>
      <c r="I67" s="16">
        <f>VLOOKUP('Base V0'!BD66,'Criterio Brasil'!I:AE,23,FALSE)</f>
        <v>1</v>
      </c>
      <c r="J67" s="16">
        <f>VLOOKUP('Base V0'!BE66,'Criterio Brasil'!J:AF,23,FALSE)</f>
        <v>2</v>
      </c>
      <c r="K67" s="16">
        <f>VLOOKUP('Base V0'!BF66,'Criterio Brasil'!K:AG,23,FALSE)</f>
        <v>0</v>
      </c>
      <c r="L67" s="16">
        <f>VLOOKUP('Base V0'!BG66,'Criterio Brasil'!L:AH,23,FALSE)</f>
        <v>2</v>
      </c>
      <c r="M67" s="16">
        <f>VLOOKUP('Base V0'!BH66,'Criterio Brasil'!M:AI,23,FALSE)</f>
        <v>4</v>
      </c>
      <c r="N67" s="16">
        <f>VLOOKUP('Base V0'!BI66,'Criterio Brasil'!N:AJ,23,FALSE)</f>
        <v>2</v>
      </c>
      <c r="O67" s="16">
        <f>VLOOKUP('Base V0'!BJ66,'Criterio Brasil'!O:AK,23,FALSE)</f>
        <v>7</v>
      </c>
      <c r="P67" s="16">
        <f t="shared" si="1"/>
        <v>38</v>
      </c>
      <c r="Q67" s="16" t="str">
        <f t="shared" si="2"/>
        <v>Classe B1</v>
      </c>
    </row>
    <row r="68" ht="12.75" customHeight="1">
      <c r="A68" s="16">
        <f>VLOOKUP('Base V0'!AV67,'Criterio Brasil'!A:W,23,FALSE)</f>
        <v>10</v>
      </c>
      <c r="B68" s="16">
        <f>VLOOKUP('Base V0'!AW67,'Criterio Brasil'!B:X,23,FALSE)</f>
        <v>3</v>
      </c>
      <c r="C68" s="16">
        <f>VLOOKUP('Base V0'!AX67,'Criterio Brasil'!C:Y,23,FALSE)</f>
        <v>5</v>
      </c>
      <c r="D68" s="16">
        <f>VLOOKUP('Base V0'!AY67,'Criterio Brasil'!D:Z,23,FALSE)</f>
        <v>8</v>
      </c>
      <c r="E68" s="16">
        <f>VLOOKUP('Base V0'!AZ67,'Criterio Brasil'!E:AA,23,FALSE)</f>
        <v>0</v>
      </c>
      <c r="F68" s="16">
        <f>VLOOKUP('Base V0'!BA67,'Criterio Brasil'!F:AB,23,FALSE)</f>
        <v>2</v>
      </c>
      <c r="G68" s="16">
        <f>VLOOKUP('Base V0'!BB67,'Criterio Brasil'!G:AC,23,FALSE)</f>
        <v>0</v>
      </c>
      <c r="H68" s="16">
        <f>VLOOKUP('Base V0'!BC67,'Criterio Brasil'!H:AD,23,FALSE)</f>
        <v>2</v>
      </c>
      <c r="I68" s="16">
        <f>VLOOKUP('Base V0'!BD67,'Criterio Brasil'!I:AE,23,FALSE)</f>
        <v>1</v>
      </c>
      <c r="J68" s="16">
        <f>VLOOKUP('Base V0'!BE67,'Criterio Brasil'!J:AF,23,FALSE)</f>
        <v>2</v>
      </c>
      <c r="K68" s="16">
        <f>VLOOKUP('Base V0'!BF67,'Criterio Brasil'!K:AG,23,FALSE)</f>
        <v>0</v>
      </c>
      <c r="L68" s="16">
        <f>VLOOKUP('Base V0'!BG67,'Criterio Brasil'!L:AH,23,FALSE)</f>
        <v>0</v>
      </c>
      <c r="M68" s="16">
        <f>VLOOKUP('Base V0'!BH67,'Criterio Brasil'!M:AI,23,FALSE)</f>
        <v>4</v>
      </c>
      <c r="N68" s="16">
        <f>VLOOKUP('Base V0'!BI67,'Criterio Brasil'!N:AJ,23,FALSE)</f>
        <v>2</v>
      </c>
      <c r="O68" s="16">
        <f>VLOOKUP('Base V0'!BJ67,'Criterio Brasil'!O:AK,23,FALSE)</f>
        <v>7</v>
      </c>
      <c r="P68" s="16">
        <f t="shared" si="1"/>
        <v>46</v>
      </c>
      <c r="Q68" s="16" t="str">
        <f t="shared" si="2"/>
        <v>Classe A</v>
      </c>
    </row>
    <row r="69" ht="12.75" customHeight="1">
      <c r="A69" s="16">
        <f>VLOOKUP('Base V0'!AV68,'Criterio Brasil'!A:W,23,FALSE)</f>
        <v>10</v>
      </c>
      <c r="B69" s="16">
        <f>VLOOKUP('Base V0'!AW68,'Criterio Brasil'!B:X,23,FALSE)</f>
        <v>0</v>
      </c>
      <c r="C69" s="16">
        <f>VLOOKUP('Base V0'!AX68,'Criterio Brasil'!C:Y,23,FALSE)</f>
        <v>3</v>
      </c>
      <c r="D69" s="16">
        <f>VLOOKUP('Base V0'!AY68,'Criterio Brasil'!D:Z,23,FALSE)</f>
        <v>6</v>
      </c>
      <c r="E69" s="16">
        <f>VLOOKUP('Base V0'!AZ68,'Criterio Brasil'!E:AA,23,FALSE)</f>
        <v>0</v>
      </c>
      <c r="F69" s="16">
        <f>VLOOKUP('Base V0'!BA68,'Criterio Brasil'!F:AB,23,FALSE)</f>
        <v>2</v>
      </c>
      <c r="G69" s="16">
        <f>VLOOKUP('Base V0'!BB68,'Criterio Brasil'!G:AC,23,FALSE)</f>
        <v>2</v>
      </c>
      <c r="H69" s="16">
        <f>VLOOKUP('Base V0'!BC68,'Criterio Brasil'!H:AD,23,FALSE)</f>
        <v>2</v>
      </c>
      <c r="I69" s="16">
        <f>VLOOKUP('Base V0'!BD68,'Criterio Brasil'!I:AE,23,FALSE)</f>
        <v>1</v>
      </c>
      <c r="J69" s="16">
        <f>VLOOKUP('Base V0'!BE68,'Criterio Brasil'!J:AF,23,FALSE)</f>
        <v>2</v>
      </c>
      <c r="K69" s="16">
        <f>VLOOKUP('Base V0'!BF68,'Criterio Brasil'!K:AG,23,FALSE)</f>
        <v>0</v>
      </c>
      <c r="L69" s="16">
        <f>VLOOKUP('Base V0'!BG68,'Criterio Brasil'!L:AH,23,FALSE)</f>
        <v>0</v>
      </c>
      <c r="M69" s="16">
        <f>VLOOKUP('Base V0'!BH68,'Criterio Brasil'!M:AI,23,FALSE)</f>
        <v>4</v>
      </c>
      <c r="N69" s="16">
        <f>VLOOKUP('Base V0'!BI68,'Criterio Brasil'!N:AJ,23,FALSE)</f>
        <v>2</v>
      </c>
      <c r="O69" s="16">
        <f>VLOOKUP('Base V0'!BJ68,'Criterio Brasil'!O:AK,23,FALSE)</f>
        <v>7</v>
      </c>
      <c r="P69" s="16">
        <f t="shared" si="1"/>
        <v>41</v>
      </c>
      <c r="Q69" s="16" t="str">
        <f t="shared" si="2"/>
        <v>Classe B1</v>
      </c>
    </row>
    <row r="70" ht="12.75" customHeight="1">
      <c r="A70" s="16">
        <f>VLOOKUP('Base V0'!AV69,'Criterio Brasil'!A:W,23,FALSE)</f>
        <v>3</v>
      </c>
      <c r="B70" s="16">
        <f>VLOOKUP('Base V0'!AW69,'Criterio Brasil'!B:X,23,FALSE)</f>
        <v>0</v>
      </c>
      <c r="C70" s="16">
        <f>VLOOKUP('Base V0'!AX69,'Criterio Brasil'!C:Y,23,FALSE)</f>
        <v>3</v>
      </c>
      <c r="D70" s="16">
        <f>VLOOKUP('Base V0'!AY69,'Criterio Brasil'!D:Z,23,FALSE)</f>
        <v>6</v>
      </c>
      <c r="E70" s="16">
        <f>VLOOKUP('Base V0'!AZ69,'Criterio Brasil'!E:AA,23,FALSE)</f>
        <v>0</v>
      </c>
      <c r="F70" s="16">
        <f>VLOOKUP('Base V0'!BA69,'Criterio Brasil'!F:AB,23,FALSE)</f>
        <v>2</v>
      </c>
      <c r="G70" s="16">
        <f>VLOOKUP('Base V0'!BB69,'Criterio Brasil'!G:AC,23,FALSE)</f>
        <v>2</v>
      </c>
      <c r="H70" s="16">
        <f>VLOOKUP('Base V0'!BC69,'Criterio Brasil'!H:AD,23,FALSE)</f>
        <v>2</v>
      </c>
      <c r="I70" s="16">
        <f>VLOOKUP('Base V0'!BD69,'Criterio Brasil'!I:AE,23,FALSE)</f>
        <v>3</v>
      </c>
      <c r="J70" s="16">
        <f>VLOOKUP('Base V0'!BE69,'Criterio Brasil'!J:AF,23,FALSE)</f>
        <v>2</v>
      </c>
      <c r="K70" s="16">
        <f>VLOOKUP('Base V0'!BF69,'Criterio Brasil'!K:AG,23,FALSE)</f>
        <v>0</v>
      </c>
      <c r="L70" s="16">
        <f>VLOOKUP('Base V0'!BG69,'Criterio Brasil'!L:AH,23,FALSE)</f>
        <v>2</v>
      </c>
      <c r="M70" s="16">
        <f>VLOOKUP('Base V0'!BH69,'Criterio Brasil'!M:AI,23,FALSE)</f>
        <v>4</v>
      </c>
      <c r="N70" s="16">
        <f>VLOOKUP('Base V0'!BI69,'Criterio Brasil'!N:AJ,23,FALSE)</f>
        <v>2</v>
      </c>
      <c r="O70" s="16">
        <f>VLOOKUP('Base V0'!BJ69,'Criterio Brasil'!O:AK,23,FALSE)</f>
        <v>7</v>
      </c>
      <c r="P70" s="16">
        <f t="shared" si="1"/>
        <v>38</v>
      </c>
      <c r="Q70" s="16" t="str">
        <f t="shared" si="2"/>
        <v>Classe B1</v>
      </c>
    </row>
    <row r="71" ht="12.75" customHeight="1">
      <c r="A71" s="16">
        <f>VLOOKUP('Base V0'!AV70,'Criterio Brasil'!A:W,23,FALSE)</f>
        <v>7</v>
      </c>
      <c r="B71" s="16">
        <f>VLOOKUP('Base V0'!AW70,'Criterio Brasil'!B:X,23,FALSE)</f>
        <v>0</v>
      </c>
      <c r="C71" s="16">
        <f>VLOOKUP('Base V0'!AX70,'Criterio Brasil'!C:Y,23,FALSE)</f>
        <v>3</v>
      </c>
      <c r="D71" s="16">
        <f>VLOOKUP('Base V0'!AY70,'Criterio Brasil'!D:Z,23,FALSE)</f>
        <v>3</v>
      </c>
      <c r="E71" s="16">
        <f>VLOOKUP('Base V0'!AZ70,'Criterio Brasil'!E:AA,23,FALSE)</f>
        <v>0</v>
      </c>
      <c r="F71" s="16">
        <f>VLOOKUP('Base V0'!BA70,'Criterio Brasil'!F:AB,23,FALSE)</f>
        <v>3</v>
      </c>
      <c r="G71" s="16">
        <f>VLOOKUP('Base V0'!BB70,'Criterio Brasil'!G:AC,23,FALSE)</f>
        <v>0</v>
      </c>
      <c r="H71" s="16">
        <f>VLOOKUP('Base V0'!BC70,'Criterio Brasil'!H:AD,23,FALSE)</f>
        <v>2</v>
      </c>
      <c r="I71" s="16">
        <f>VLOOKUP('Base V0'!BD70,'Criterio Brasil'!I:AE,23,FALSE)</f>
        <v>0</v>
      </c>
      <c r="J71" s="16">
        <f>VLOOKUP('Base V0'!BE70,'Criterio Brasil'!J:AF,23,FALSE)</f>
        <v>2</v>
      </c>
      <c r="K71" s="16">
        <f>VLOOKUP('Base V0'!BF70,'Criterio Brasil'!K:AG,23,FALSE)</f>
        <v>0</v>
      </c>
      <c r="L71" s="16">
        <f>VLOOKUP('Base V0'!BG70,'Criterio Brasil'!L:AH,23,FALSE)</f>
        <v>0</v>
      </c>
      <c r="M71" s="16">
        <f>VLOOKUP('Base V0'!BH70,'Criterio Brasil'!M:AI,23,FALSE)</f>
        <v>4</v>
      </c>
      <c r="N71" s="16">
        <f>VLOOKUP('Base V0'!BI70,'Criterio Brasil'!N:AJ,23,FALSE)</f>
        <v>2</v>
      </c>
      <c r="O71" s="16">
        <f>VLOOKUP('Base V0'!BJ70,'Criterio Brasil'!O:AK,23,FALSE)</f>
        <v>4</v>
      </c>
      <c r="P71" s="16">
        <f t="shared" si="1"/>
        <v>30</v>
      </c>
      <c r="Q71" s="16" t="str">
        <f t="shared" si="2"/>
        <v>Classe B2</v>
      </c>
    </row>
    <row r="72" ht="12.75" customHeight="1">
      <c r="A72" s="16">
        <f>VLOOKUP('Base V0'!AV71,'Criterio Brasil'!A:W,23,FALSE)</f>
        <v>3</v>
      </c>
      <c r="B72" s="16">
        <f>VLOOKUP('Base V0'!AW71,'Criterio Brasil'!B:X,23,FALSE)</f>
        <v>10</v>
      </c>
      <c r="C72" s="16">
        <f>VLOOKUP('Base V0'!AX71,'Criterio Brasil'!C:Y,23,FALSE)</f>
        <v>8</v>
      </c>
      <c r="D72" s="16">
        <f>VLOOKUP('Base V0'!AY71,'Criterio Brasil'!D:Z,23,FALSE)</f>
        <v>8</v>
      </c>
      <c r="E72" s="16">
        <f>VLOOKUP('Base V0'!AZ71,'Criterio Brasil'!E:AA,23,FALSE)</f>
        <v>0</v>
      </c>
      <c r="F72" s="16">
        <f>VLOOKUP('Base V0'!BA71,'Criterio Brasil'!F:AB,23,FALSE)</f>
        <v>2</v>
      </c>
      <c r="G72" s="16">
        <f>VLOOKUP('Base V0'!BB71,'Criterio Brasil'!G:AC,23,FALSE)</f>
        <v>2</v>
      </c>
      <c r="H72" s="16">
        <f>VLOOKUP('Base V0'!BC71,'Criterio Brasil'!H:AD,23,FALSE)</f>
        <v>2</v>
      </c>
      <c r="I72" s="16">
        <f>VLOOKUP('Base V0'!BD71,'Criterio Brasil'!I:AE,23,FALSE)</f>
        <v>0</v>
      </c>
      <c r="J72" s="16">
        <f>VLOOKUP('Base V0'!BE71,'Criterio Brasil'!J:AF,23,FALSE)</f>
        <v>2</v>
      </c>
      <c r="K72" s="16">
        <f>VLOOKUP('Base V0'!BF71,'Criterio Brasil'!K:AG,23,FALSE)</f>
        <v>0</v>
      </c>
      <c r="L72" s="16">
        <f>VLOOKUP('Base V0'!BG71,'Criterio Brasil'!L:AH,23,FALSE)</f>
        <v>0</v>
      </c>
      <c r="M72" s="16">
        <f>VLOOKUP('Base V0'!BH71,'Criterio Brasil'!M:AI,23,FALSE)</f>
        <v>4</v>
      </c>
      <c r="N72" s="16">
        <f>VLOOKUP('Base V0'!BI71,'Criterio Brasil'!N:AJ,23,FALSE)</f>
        <v>2</v>
      </c>
      <c r="O72" s="16">
        <f>VLOOKUP('Base V0'!BJ71,'Criterio Brasil'!O:AK,23,FALSE)</f>
        <v>7</v>
      </c>
      <c r="P72" s="16">
        <f t="shared" si="1"/>
        <v>50</v>
      </c>
      <c r="Q72" s="16" t="str">
        <f t="shared" si="2"/>
        <v>Classe A</v>
      </c>
    </row>
    <row r="73" ht="12.75" customHeight="1">
      <c r="A73" s="16">
        <f>VLOOKUP('Base V0'!AV72,'Criterio Brasil'!A:W,23,FALSE)</f>
        <v>3</v>
      </c>
      <c r="B73" s="16">
        <f>VLOOKUP('Base V0'!AW72,'Criterio Brasil'!B:X,23,FALSE)</f>
        <v>0</v>
      </c>
      <c r="C73" s="16">
        <f>VLOOKUP('Base V0'!AX72,'Criterio Brasil'!C:Y,23,FALSE)</f>
        <v>3</v>
      </c>
      <c r="D73" s="16">
        <f>VLOOKUP('Base V0'!AY72,'Criterio Brasil'!D:Z,23,FALSE)</f>
        <v>3</v>
      </c>
      <c r="E73" s="16">
        <f>VLOOKUP('Base V0'!AZ72,'Criterio Brasil'!E:AA,23,FALSE)</f>
        <v>0</v>
      </c>
      <c r="F73" s="16">
        <f>VLOOKUP('Base V0'!BA72,'Criterio Brasil'!F:AB,23,FALSE)</f>
        <v>3</v>
      </c>
      <c r="G73" s="16">
        <f>VLOOKUP('Base V0'!BB72,'Criterio Brasil'!G:AC,23,FALSE)</f>
        <v>4</v>
      </c>
      <c r="H73" s="16">
        <f>VLOOKUP('Base V0'!BC72,'Criterio Brasil'!H:AD,23,FALSE)</f>
        <v>2</v>
      </c>
      <c r="I73" s="16">
        <f>VLOOKUP('Base V0'!BD72,'Criterio Brasil'!I:AE,23,FALSE)</f>
        <v>0</v>
      </c>
      <c r="J73" s="16">
        <f>VLOOKUP('Base V0'!BE72,'Criterio Brasil'!J:AF,23,FALSE)</f>
        <v>2</v>
      </c>
      <c r="K73" s="16">
        <f>VLOOKUP('Base V0'!BF72,'Criterio Brasil'!K:AG,23,FALSE)</f>
        <v>0</v>
      </c>
      <c r="L73" s="16">
        <f>VLOOKUP('Base V0'!BG72,'Criterio Brasil'!L:AH,23,FALSE)</f>
        <v>0</v>
      </c>
      <c r="M73" s="16">
        <f>VLOOKUP('Base V0'!BH72,'Criterio Brasil'!M:AI,23,FALSE)</f>
        <v>4</v>
      </c>
      <c r="N73" s="16">
        <f>VLOOKUP('Base V0'!BI72,'Criterio Brasil'!N:AJ,23,FALSE)</f>
        <v>2</v>
      </c>
      <c r="O73" s="16">
        <f>VLOOKUP('Base V0'!BJ72,'Criterio Brasil'!O:AK,23,FALSE)</f>
        <v>4</v>
      </c>
      <c r="P73" s="16">
        <f t="shared" si="1"/>
        <v>30</v>
      </c>
      <c r="Q73" s="16" t="str">
        <f t="shared" si="2"/>
        <v>Classe B2</v>
      </c>
    </row>
    <row r="74" ht="12.75" customHeight="1">
      <c r="A74" s="16">
        <f>VLOOKUP('Base V0'!AV73,'Criterio Brasil'!A:W,23,FALSE)</f>
        <v>7</v>
      </c>
      <c r="B74" s="16">
        <f>VLOOKUP('Base V0'!AW73,'Criterio Brasil'!B:X,23,FALSE)</f>
        <v>0</v>
      </c>
      <c r="C74" s="16">
        <f>VLOOKUP('Base V0'!AX73,'Criterio Brasil'!C:Y,23,FALSE)</f>
        <v>3</v>
      </c>
      <c r="D74" s="16">
        <f>VLOOKUP('Base V0'!AY73,'Criterio Brasil'!D:Z,23,FALSE)</f>
        <v>3</v>
      </c>
      <c r="E74" s="16">
        <f>VLOOKUP('Base V0'!AZ73,'Criterio Brasil'!E:AA,23,FALSE)</f>
        <v>3</v>
      </c>
      <c r="F74" s="16">
        <f>VLOOKUP('Base V0'!BA73,'Criterio Brasil'!F:AB,23,FALSE)</f>
        <v>2</v>
      </c>
      <c r="G74" s="16">
        <f>VLOOKUP('Base V0'!BB73,'Criterio Brasil'!G:AC,23,FALSE)</f>
        <v>0</v>
      </c>
      <c r="H74" s="16">
        <f>VLOOKUP('Base V0'!BC73,'Criterio Brasil'!H:AD,23,FALSE)</f>
        <v>2</v>
      </c>
      <c r="I74" s="16">
        <f>VLOOKUP('Base V0'!BD73,'Criterio Brasil'!I:AE,23,FALSE)</f>
        <v>1</v>
      </c>
      <c r="J74" s="16">
        <f>VLOOKUP('Base V0'!BE73,'Criterio Brasil'!J:AF,23,FALSE)</f>
        <v>2</v>
      </c>
      <c r="K74" s="16">
        <f>VLOOKUP('Base V0'!BF73,'Criterio Brasil'!K:AG,23,FALSE)</f>
        <v>0</v>
      </c>
      <c r="L74" s="16">
        <f>VLOOKUP('Base V0'!BG73,'Criterio Brasil'!L:AH,23,FALSE)</f>
        <v>0</v>
      </c>
      <c r="M74" s="16">
        <f>VLOOKUP('Base V0'!BH73,'Criterio Brasil'!M:AI,23,FALSE)</f>
        <v>0</v>
      </c>
      <c r="N74" s="16">
        <f>VLOOKUP('Base V0'!BI73,'Criterio Brasil'!N:AJ,23,FALSE)</f>
        <v>2</v>
      </c>
      <c r="O74" s="16">
        <f>VLOOKUP('Base V0'!BJ73,'Criterio Brasil'!O:AK,23,FALSE)</f>
        <v>7</v>
      </c>
      <c r="P74" s="16">
        <f t="shared" si="1"/>
        <v>32</v>
      </c>
      <c r="Q74" s="16" t="str">
        <f t="shared" si="2"/>
        <v>Classe B2</v>
      </c>
    </row>
    <row r="75" ht="12.75" customHeight="1">
      <c r="A75" s="16">
        <f>VLOOKUP('Base V0'!AV74,'Criterio Brasil'!A:W,23,FALSE)</f>
        <v>7</v>
      </c>
      <c r="B75" s="16">
        <f>VLOOKUP('Base V0'!AW74,'Criterio Brasil'!B:X,23,FALSE)</f>
        <v>0</v>
      </c>
      <c r="C75" s="16">
        <f>VLOOKUP('Base V0'!AX74,'Criterio Brasil'!C:Y,23,FALSE)</f>
        <v>0</v>
      </c>
      <c r="D75" s="16">
        <f>VLOOKUP('Base V0'!AY74,'Criterio Brasil'!D:Z,23,FALSE)</f>
        <v>8</v>
      </c>
      <c r="E75" s="16">
        <f>VLOOKUP('Base V0'!AZ74,'Criterio Brasil'!E:AA,23,FALSE)</f>
        <v>0</v>
      </c>
      <c r="F75" s="16">
        <f>VLOOKUP('Base V0'!BA74,'Criterio Brasil'!F:AB,23,FALSE)</f>
        <v>2</v>
      </c>
      <c r="G75" s="16">
        <f>VLOOKUP('Base V0'!BB74,'Criterio Brasil'!G:AC,23,FALSE)</f>
        <v>2</v>
      </c>
      <c r="H75" s="16">
        <f>VLOOKUP('Base V0'!BC74,'Criterio Brasil'!H:AD,23,FALSE)</f>
        <v>2</v>
      </c>
      <c r="I75" s="16">
        <f>VLOOKUP('Base V0'!BD74,'Criterio Brasil'!I:AE,23,FALSE)</f>
        <v>1</v>
      </c>
      <c r="J75" s="16">
        <f>VLOOKUP('Base V0'!BE74,'Criterio Brasil'!J:AF,23,FALSE)</f>
        <v>2</v>
      </c>
      <c r="K75" s="16">
        <f>VLOOKUP('Base V0'!BF74,'Criterio Brasil'!K:AG,23,FALSE)</f>
        <v>0</v>
      </c>
      <c r="L75" s="16">
        <f>VLOOKUP('Base V0'!BG74,'Criterio Brasil'!L:AH,23,FALSE)</f>
        <v>0</v>
      </c>
      <c r="M75" s="16">
        <f>VLOOKUP('Base V0'!BH74,'Criterio Brasil'!M:AI,23,FALSE)</f>
        <v>4</v>
      </c>
      <c r="N75" s="16">
        <f>VLOOKUP('Base V0'!BI74,'Criterio Brasil'!N:AJ,23,FALSE)</f>
        <v>2</v>
      </c>
      <c r="O75" s="16">
        <f>VLOOKUP('Base V0'!BJ74,'Criterio Brasil'!O:AK,23,FALSE)</f>
        <v>7</v>
      </c>
      <c r="P75" s="16">
        <f t="shared" si="1"/>
        <v>37</v>
      </c>
      <c r="Q75" s="16" t="str">
        <f t="shared" si="2"/>
        <v>Classe B2</v>
      </c>
    </row>
    <row r="76" ht="12.75" customHeight="1">
      <c r="A76" s="16">
        <f>VLOOKUP('Base V0'!AV75,'Criterio Brasil'!A:W,23,FALSE)</f>
        <v>3</v>
      </c>
      <c r="B76" s="16">
        <f>VLOOKUP('Base V0'!AW75,'Criterio Brasil'!B:X,23,FALSE)</f>
        <v>3</v>
      </c>
      <c r="C76" s="16">
        <f>VLOOKUP('Base V0'!AX75,'Criterio Brasil'!C:Y,23,FALSE)</f>
        <v>3</v>
      </c>
      <c r="D76" s="16">
        <f>VLOOKUP('Base V0'!AY75,'Criterio Brasil'!D:Z,23,FALSE)</f>
        <v>3</v>
      </c>
      <c r="E76" s="16">
        <f>VLOOKUP('Base V0'!AZ75,'Criterio Brasil'!E:AA,23,FALSE)</f>
        <v>0</v>
      </c>
      <c r="F76" s="16">
        <f>VLOOKUP('Base V0'!BA75,'Criterio Brasil'!F:AB,23,FALSE)</f>
        <v>2</v>
      </c>
      <c r="G76" s="16">
        <f>VLOOKUP('Base V0'!BB75,'Criterio Brasil'!G:AC,23,FALSE)</f>
        <v>2</v>
      </c>
      <c r="H76" s="16">
        <f>VLOOKUP('Base V0'!BC75,'Criterio Brasil'!H:AD,23,FALSE)</f>
        <v>2</v>
      </c>
      <c r="I76" s="16">
        <f>VLOOKUP('Base V0'!BD75,'Criterio Brasil'!I:AE,23,FALSE)</f>
        <v>0</v>
      </c>
      <c r="J76" s="16">
        <f>VLOOKUP('Base V0'!BE75,'Criterio Brasil'!J:AF,23,FALSE)</f>
        <v>2</v>
      </c>
      <c r="K76" s="16">
        <f>VLOOKUP('Base V0'!BF75,'Criterio Brasil'!K:AG,23,FALSE)</f>
        <v>0</v>
      </c>
      <c r="L76" s="16">
        <f>VLOOKUP('Base V0'!BG75,'Criterio Brasil'!L:AH,23,FALSE)</f>
        <v>0</v>
      </c>
      <c r="M76" s="16">
        <f>VLOOKUP('Base V0'!BH75,'Criterio Brasil'!M:AI,23,FALSE)</f>
        <v>4</v>
      </c>
      <c r="N76" s="16">
        <f>VLOOKUP('Base V0'!BI75,'Criterio Brasil'!N:AJ,23,FALSE)</f>
        <v>2</v>
      </c>
      <c r="O76" s="16">
        <f>VLOOKUP('Base V0'!BJ75,'Criterio Brasil'!O:AK,23,FALSE)</f>
        <v>1</v>
      </c>
      <c r="P76" s="16">
        <f t="shared" si="1"/>
        <v>27</v>
      </c>
      <c r="Q76" s="16" t="str">
        <f t="shared" si="2"/>
        <v>Classe C1</v>
      </c>
    </row>
    <row r="77" ht="12.75" customHeight="1">
      <c r="A77" s="16">
        <f>VLOOKUP('Base V0'!AV76,'Criterio Brasil'!A:W,23,FALSE)</f>
        <v>7</v>
      </c>
      <c r="B77" s="16">
        <f>VLOOKUP('Base V0'!AW76,'Criterio Brasil'!B:X,23,FALSE)</f>
        <v>0</v>
      </c>
      <c r="C77" s="16">
        <f>VLOOKUP('Base V0'!AX76,'Criterio Brasil'!C:Y,23,FALSE)</f>
        <v>3</v>
      </c>
      <c r="D77" s="16">
        <f>VLOOKUP('Base V0'!AY76,'Criterio Brasil'!D:Z,23,FALSE)</f>
        <v>3</v>
      </c>
      <c r="E77" s="16">
        <f>VLOOKUP('Base V0'!AZ76,'Criterio Brasil'!E:AA,23,FALSE)</f>
        <v>0</v>
      </c>
      <c r="F77" s="16">
        <f>VLOOKUP('Base V0'!BA76,'Criterio Brasil'!F:AB,23,FALSE)</f>
        <v>2</v>
      </c>
      <c r="G77" s="16">
        <f>VLOOKUP('Base V0'!BB76,'Criterio Brasil'!G:AC,23,FALSE)</f>
        <v>2</v>
      </c>
      <c r="H77" s="16">
        <f>VLOOKUP('Base V0'!BC76,'Criterio Brasil'!H:AD,23,FALSE)</f>
        <v>2</v>
      </c>
      <c r="I77" s="16">
        <f>VLOOKUP('Base V0'!BD76,'Criterio Brasil'!I:AE,23,FALSE)</f>
        <v>0</v>
      </c>
      <c r="J77" s="16">
        <f>VLOOKUP('Base V0'!BE76,'Criterio Brasil'!J:AF,23,FALSE)</f>
        <v>2</v>
      </c>
      <c r="K77" s="16">
        <f>VLOOKUP('Base V0'!BF76,'Criterio Brasil'!K:AG,23,FALSE)</f>
        <v>0</v>
      </c>
      <c r="L77" s="16">
        <f>VLOOKUP('Base V0'!BG76,'Criterio Brasil'!L:AH,23,FALSE)</f>
        <v>0</v>
      </c>
      <c r="M77" s="16">
        <f>VLOOKUP('Base V0'!BH76,'Criterio Brasil'!M:AI,23,FALSE)</f>
        <v>4</v>
      </c>
      <c r="N77" s="16">
        <f>VLOOKUP('Base V0'!BI76,'Criterio Brasil'!N:AJ,23,FALSE)</f>
        <v>2</v>
      </c>
      <c r="O77" s="16">
        <f>VLOOKUP('Base V0'!BJ76,'Criterio Brasil'!O:AK,23,FALSE)</f>
        <v>7</v>
      </c>
      <c r="P77" s="16">
        <f t="shared" si="1"/>
        <v>34</v>
      </c>
      <c r="Q77" s="16" t="str">
        <f t="shared" si="2"/>
        <v>Classe B2</v>
      </c>
    </row>
    <row r="78" ht="12.75" customHeight="1">
      <c r="A78" s="16">
        <f>VLOOKUP('Base V0'!AV77,'Criterio Brasil'!A:W,23,FALSE)</f>
        <v>7</v>
      </c>
      <c r="B78" s="16">
        <f>VLOOKUP('Base V0'!AW77,'Criterio Brasil'!B:X,23,FALSE)</f>
        <v>10</v>
      </c>
      <c r="C78" s="16">
        <f>VLOOKUP('Base V0'!AX77,'Criterio Brasil'!C:Y,23,FALSE)</f>
        <v>3</v>
      </c>
      <c r="D78" s="16">
        <f>VLOOKUP('Base V0'!AY77,'Criterio Brasil'!D:Z,23,FALSE)</f>
        <v>6</v>
      </c>
      <c r="E78" s="16">
        <f>VLOOKUP('Base V0'!AZ77,'Criterio Brasil'!E:AA,23,FALSE)</f>
        <v>0</v>
      </c>
      <c r="F78" s="16">
        <f>VLOOKUP('Base V0'!BA77,'Criterio Brasil'!F:AB,23,FALSE)</f>
        <v>2</v>
      </c>
      <c r="G78" s="16">
        <f>VLOOKUP('Base V0'!BB77,'Criterio Brasil'!G:AC,23,FALSE)</f>
        <v>0</v>
      </c>
      <c r="H78" s="16">
        <f>VLOOKUP('Base V0'!BC77,'Criterio Brasil'!H:AD,23,FALSE)</f>
        <v>2</v>
      </c>
      <c r="I78" s="16">
        <f>VLOOKUP('Base V0'!BD77,'Criterio Brasil'!I:AE,23,FALSE)</f>
        <v>0</v>
      </c>
      <c r="J78" s="16">
        <f>VLOOKUP('Base V0'!BE77,'Criterio Brasil'!J:AF,23,FALSE)</f>
        <v>2</v>
      </c>
      <c r="K78" s="16">
        <f>VLOOKUP('Base V0'!BF77,'Criterio Brasil'!K:AG,23,FALSE)</f>
        <v>1</v>
      </c>
      <c r="L78" s="16">
        <f>VLOOKUP('Base V0'!BG77,'Criterio Brasil'!L:AH,23,FALSE)</f>
        <v>0</v>
      </c>
      <c r="M78" s="16">
        <f>VLOOKUP('Base V0'!BH77,'Criterio Brasil'!M:AI,23,FALSE)</f>
        <v>4</v>
      </c>
      <c r="N78" s="16">
        <f>VLOOKUP('Base V0'!BI77,'Criterio Brasil'!N:AJ,23,FALSE)</f>
        <v>2</v>
      </c>
      <c r="O78" s="16">
        <f>VLOOKUP('Base V0'!BJ77,'Criterio Brasil'!O:AK,23,FALSE)</f>
        <v>2</v>
      </c>
      <c r="P78" s="16">
        <f t="shared" si="1"/>
        <v>41</v>
      </c>
      <c r="Q78" s="16" t="str">
        <f t="shared" si="2"/>
        <v>Classe B1</v>
      </c>
    </row>
    <row r="79" ht="12.75" customHeight="1">
      <c r="A79" s="16">
        <f>VLOOKUP('Base V0'!AV78,'Criterio Brasil'!A:W,23,FALSE)</f>
        <v>10</v>
      </c>
      <c r="B79" s="16">
        <f>VLOOKUP('Base V0'!AW78,'Criterio Brasil'!B:X,23,FALSE)</f>
        <v>3</v>
      </c>
      <c r="C79" s="16">
        <f>VLOOKUP('Base V0'!AX78,'Criterio Brasil'!C:Y,23,FALSE)</f>
        <v>5</v>
      </c>
      <c r="D79" s="16">
        <f>VLOOKUP('Base V0'!AY78,'Criterio Brasil'!D:Z,23,FALSE)</f>
        <v>8</v>
      </c>
      <c r="E79" s="16">
        <f>VLOOKUP('Base V0'!AZ78,'Criterio Brasil'!E:AA,23,FALSE)</f>
        <v>0</v>
      </c>
      <c r="F79" s="16">
        <f>VLOOKUP('Base V0'!BA78,'Criterio Brasil'!F:AB,23,FALSE)</f>
        <v>2</v>
      </c>
      <c r="G79" s="16">
        <f>VLOOKUP('Base V0'!BB78,'Criterio Brasil'!G:AC,23,FALSE)</f>
        <v>0</v>
      </c>
      <c r="H79" s="16">
        <f>VLOOKUP('Base V0'!BC78,'Criterio Brasil'!H:AD,23,FALSE)</f>
        <v>2</v>
      </c>
      <c r="I79" s="16">
        <f>VLOOKUP('Base V0'!BD78,'Criterio Brasil'!I:AE,23,FALSE)</f>
        <v>1</v>
      </c>
      <c r="J79" s="16">
        <f>VLOOKUP('Base V0'!BE78,'Criterio Brasil'!J:AF,23,FALSE)</f>
        <v>2</v>
      </c>
      <c r="K79" s="16">
        <f>VLOOKUP('Base V0'!BF78,'Criterio Brasil'!K:AG,23,FALSE)</f>
        <v>0</v>
      </c>
      <c r="L79" s="16">
        <f>VLOOKUP('Base V0'!BG78,'Criterio Brasil'!L:AH,23,FALSE)</f>
        <v>0</v>
      </c>
      <c r="M79" s="16">
        <f>VLOOKUP('Base V0'!BH78,'Criterio Brasil'!M:AI,23,FALSE)</f>
        <v>4</v>
      </c>
      <c r="N79" s="16">
        <f>VLOOKUP('Base V0'!BI78,'Criterio Brasil'!N:AJ,23,FALSE)</f>
        <v>2</v>
      </c>
      <c r="O79" s="16">
        <f>VLOOKUP('Base V0'!BJ78,'Criterio Brasil'!O:AK,23,FALSE)</f>
        <v>7</v>
      </c>
      <c r="P79" s="16">
        <f t="shared" si="1"/>
        <v>46</v>
      </c>
      <c r="Q79" s="16" t="str">
        <f t="shared" si="2"/>
        <v>Classe A</v>
      </c>
    </row>
    <row r="80" ht="12.75" customHeight="1">
      <c r="A80" s="16">
        <f>VLOOKUP('Base V0'!AV79,'Criterio Brasil'!A:W,23,FALSE)</f>
        <v>3</v>
      </c>
      <c r="B80" s="16">
        <f>VLOOKUP('Base V0'!AW79,'Criterio Brasil'!B:X,23,FALSE)</f>
        <v>0</v>
      </c>
      <c r="C80" s="16">
        <f>VLOOKUP('Base V0'!AX79,'Criterio Brasil'!C:Y,23,FALSE)</f>
        <v>3</v>
      </c>
      <c r="D80" s="16">
        <f>VLOOKUP('Base V0'!AY79,'Criterio Brasil'!D:Z,23,FALSE)</f>
        <v>6</v>
      </c>
      <c r="E80" s="16">
        <f>VLOOKUP('Base V0'!AZ79,'Criterio Brasil'!E:AA,23,FALSE)</f>
        <v>0</v>
      </c>
      <c r="F80" s="16">
        <f>VLOOKUP('Base V0'!BA79,'Criterio Brasil'!F:AB,23,FALSE)</f>
        <v>2</v>
      </c>
      <c r="G80" s="16">
        <f>VLOOKUP('Base V0'!BB79,'Criterio Brasil'!G:AC,23,FALSE)</f>
        <v>2</v>
      </c>
      <c r="H80" s="16">
        <f>VLOOKUP('Base V0'!BC79,'Criterio Brasil'!H:AD,23,FALSE)</f>
        <v>2</v>
      </c>
      <c r="I80" s="16">
        <f>VLOOKUP('Base V0'!BD79,'Criterio Brasil'!I:AE,23,FALSE)</f>
        <v>0</v>
      </c>
      <c r="J80" s="16">
        <f>VLOOKUP('Base V0'!BE79,'Criterio Brasil'!J:AF,23,FALSE)</f>
        <v>2</v>
      </c>
      <c r="K80" s="16">
        <f>VLOOKUP('Base V0'!BF79,'Criterio Brasil'!K:AG,23,FALSE)</f>
        <v>0</v>
      </c>
      <c r="L80" s="16">
        <f>VLOOKUP('Base V0'!BG79,'Criterio Brasil'!L:AH,23,FALSE)</f>
        <v>0</v>
      </c>
      <c r="M80" s="16">
        <f>VLOOKUP('Base V0'!BH79,'Criterio Brasil'!M:AI,23,FALSE)</f>
        <v>4</v>
      </c>
      <c r="N80" s="16">
        <f>VLOOKUP('Base V0'!BI79,'Criterio Brasil'!N:AJ,23,FALSE)</f>
        <v>2</v>
      </c>
      <c r="O80" s="16">
        <f>VLOOKUP('Base V0'!BJ79,'Criterio Brasil'!O:AK,23,FALSE)</f>
        <v>0</v>
      </c>
      <c r="P80" s="16">
        <f t="shared" si="1"/>
        <v>26</v>
      </c>
      <c r="Q80" s="16" t="str">
        <f t="shared" si="2"/>
        <v>Classe C1</v>
      </c>
    </row>
    <row r="81" ht="12.75" customHeight="1">
      <c r="A81" s="16">
        <f>VLOOKUP('Base V0'!AV80,'Criterio Brasil'!A:W,23,FALSE)</f>
        <v>3</v>
      </c>
      <c r="B81" s="16">
        <f>VLOOKUP('Base V0'!AW80,'Criterio Brasil'!B:X,23,FALSE)</f>
        <v>3</v>
      </c>
      <c r="C81" s="16">
        <f>VLOOKUP('Base V0'!AX80,'Criterio Brasil'!C:Y,23,FALSE)</f>
        <v>3</v>
      </c>
      <c r="D81" s="16">
        <f>VLOOKUP('Base V0'!AY80,'Criterio Brasil'!D:Z,23,FALSE)</f>
        <v>6</v>
      </c>
      <c r="E81" s="16">
        <f>VLOOKUP('Base V0'!AZ80,'Criterio Brasil'!E:AA,23,FALSE)</f>
        <v>0</v>
      </c>
      <c r="F81" s="16">
        <f>VLOOKUP('Base V0'!BA80,'Criterio Brasil'!F:AB,23,FALSE)</f>
        <v>2</v>
      </c>
      <c r="G81" s="16">
        <f>VLOOKUP('Base V0'!BB80,'Criterio Brasil'!G:AC,23,FALSE)</f>
        <v>2</v>
      </c>
      <c r="H81" s="16">
        <f>VLOOKUP('Base V0'!BC80,'Criterio Brasil'!H:AD,23,FALSE)</f>
        <v>2</v>
      </c>
      <c r="I81" s="16">
        <f>VLOOKUP('Base V0'!BD80,'Criterio Brasil'!I:AE,23,FALSE)</f>
        <v>1</v>
      </c>
      <c r="J81" s="16">
        <f>VLOOKUP('Base V0'!BE80,'Criterio Brasil'!J:AF,23,FALSE)</f>
        <v>2</v>
      </c>
      <c r="K81" s="16">
        <f>VLOOKUP('Base V0'!BF80,'Criterio Brasil'!K:AG,23,FALSE)</f>
        <v>3</v>
      </c>
      <c r="L81" s="16">
        <f>VLOOKUP('Base V0'!BG80,'Criterio Brasil'!L:AH,23,FALSE)</f>
        <v>2</v>
      </c>
      <c r="M81" s="16">
        <f>VLOOKUP('Base V0'!BH80,'Criterio Brasil'!M:AI,23,FALSE)</f>
        <v>4</v>
      </c>
      <c r="N81" s="16">
        <f>VLOOKUP('Base V0'!BI80,'Criterio Brasil'!N:AJ,23,FALSE)</f>
        <v>2</v>
      </c>
      <c r="O81" s="16">
        <f>VLOOKUP('Base V0'!BJ80,'Criterio Brasil'!O:AK,23,FALSE)</f>
        <v>7</v>
      </c>
      <c r="P81" s="16">
        <f t="shared" si="1"/>
        <v>42</v>
      </c>
      <c r="Q81" s="16" t="str">
        <f t="shared" si="2"/>
        <v>Classe B1</v>
      </c>
    </row>
    <row r="82" ht="12.75" customHeight="1">
      <c r="A82" s="16">
        <f>VLOOKUP('Base V0'!AV81,'Criterio Brasil'!A:W,23,FALSE)</f>
        <v>7</v>
      </c>
      <c r="B82" s="16">
        <f>VLOOKUP('Base V0'!AW81,'Criterio Brasil'!B:X,23,FALSE)</f>
        <v>3</v>
      </c>
      <c r="C82" s="16">
        <f>VLOOKUP('Base V0'!AX81,'Criterio Brasil'!C:Y,23,FALSE)</f>
        <v>5</v>
      </c>
      <c r="D82" s="16">
        <f>VLOOKUP('Base V0'!AY81,'Criterio Brasil'!D:Z,23,FALSE)</f>
        <v>6</v>
      </c>
      <c r="E82" s="16">
        <f>VLOOKUP('Base V0'!AZ81,'Criterio Brasil'!E:AA,23,FALSE)</f>
        <v>6</v>
      </c>
      <c r="F82" s="16">
        <f>VLOOKUP('Base V0'!BA81,'Criterio Brasil'!F:AB,23,FALSE)</f>
        <v>3</v>
      </c>
      <c r="G82" s="16">
        <f>VLOOKUP('Base V0'!BB81,'Criterio Brasil'!G:AC,23,FALSE)</f>
        <v>2</v>
      </c>
      <c r="H82" s="16">
        <f>VLOOKUP('Base V0'!BC81,'Criterio Brasil'!H:AD,23,FALSE)</f>
        <v>2</v>
      </c>
      <c r="I82" s="16">
        <f>VLOOKUP('Base V0'!BD81,'Criterio Brasil'!I:AE,23,FALSE)</f>
        <v>1</v>
      </c>
      <c r="J82" s="16">
        <f>VLOOKUP('Base V0'!BE81,'Criterio Brasil'!J:AF,23,FALSE)</f>
        <v>2</v>
      </c>
      <c r="K82" s="16">
        <f>VLOOKUP('Base V0'!BF81,'Criterio Brasil'!K:AG,23,FALSE)</f>
        <v>0</v>
      </c>
      <c r="L82" s="16">
        <f>VLOOKUP('Base V0'!BG81,'Criterio Brasil'!L:AH,23,FALSE)</f>
        <v>2</v>
      </c>
      <c r="M82" s="16">
        <f>VLOOKUP('Base V0'!BH81,'Criterio Brasil'!M:AI,23,FALSE)</f>
        <v>4</v>
      </c>
      <c r="N82" s="16">
        <f>VLOOKUP('Base V0'!BI81,'Criterio Brasil'!N:AJ,23,FALSE)</f>
        <v>2</v>
      </c>
      <c r="O82" s="16">
        <f>VLOOKUP('Base V0'!BJ81,'Criterio Brasil'!O:AK,23,FALSE)</f>
        <v>7</v>
      </c>
      <c r="P82" s="16">
        <f t="shared" si="1"/>
        <v>52</v>
      </c>
      <c r="Q82" s="16" t="str">
        <f t="shared" si="2"/>
        <v>Classe A</v>
      </c>
    </row>
    <row r="83" ht="12.75" customHeight="1">
      <c r="A83" s="16">
        <f>VLOOKUP('Base V0'!AV82,'Criterio Brasil'!A:W,23,FALSE)</f>
        <v>3</v>
      </c>
      <c r="B83" s="16">
        <f>VLOOKUP('Base V0'!AW82,'Criterio Brasil'!B:X,23,FALSE)</f>
        <v>3</v>
      </c>
      <c r="C83" s="16">
        <f>VLOOKUP('Base V0'!AX82,'Criterio Brasil'!C:Y,23,FALSE)</f>
        <v>0</v>
      </c>
      <c r="D83" s="16">
        <f>VLOOKUP('Base V0'!AY82,'Criterio Brasil'!D:Z,23,FALSE)</f>
        <v>6</v>
      </c>
      <c r="E83" s="16">
        <f>VLOOKUP('Base V0'!AZ82,'Criterio Brasil'!E:AA,23,FALSE)</f>
        <v>0</v>
      </c>
      <c r="F83" s="16">
        <f>VLOOKUP('Base V0'!BA82,'Criterio Brasil'!F:AB,23,FALSE)</f>
        <v>2</v>
      </c>
      <c r="G83" s="16">
        <f>VLOOKUP('Base V0'!BB82,'Criterio Brasil'!G:AC,23,FALSE)</f>
        <v>2</v>
      </c>
      <c r="H83" s="16">
        <f>VLOOKUP('Base V0'!BC82,'Criterio Brasil'!H:AD,23,FALSE)</f>
        <v>2</v>
      </c>
      <c r="I83" s="16">
        <f>VLOOKUP('Base V0'!BD82,'Criterio Brasil'!I:AE,23,FALSE)</f>
        <v>0</v>
      </c>
      <c r="J83" s="16">
        <f>VLOOKUP('Base V0'!BE82,'Criterio Brasil'!J:AF,23,FALSE)</f>
        <v>2</v>
      </c>
      <c r="K83" s="16">
        <f>VLOOKUP('Base V0'!BF82,'Criterio Brasil'!K:AG,23,FALSE)</f>
        <v>0</v>
      </c>
      <c r="L83" s="16">
        <f>VLOOKUP('Base V0'!BG82,'Criterio Brasil'!L:AH,23,FALSE)</f>
        <v>0</v>
      </c>
      <c r="M83" s="16">
        <f>VLOOKUP('Base V0'!BH82,'Criterio Brasil'!M:AI,23,FALSE)</f>
        <v>4</v>
      </c>
      <c r="N83" s="16">
        <f>VLOOKUP('Base V0'!BI82,'Criterio Brasil'!N:AJ,23,FALSE)</f>
        <v>2</v>
      </c>
      <c r="O83" s="16">
        <f>VLOOKUP('Base V0'!BJ82,'Criterio Brasil'!O:AK,23,FALSE)</f>
        <v>4</v>
      </c>
      <c r="P83" s="16">
        <f t="shared" si="1"/>
        <v>30</v>
      </c>
      <c r="Q83" s="16" t="str">
        <f t="shared" si="2"/>
        <v>Classe B2</v>
      </c>
    </row>
    <row r="84" ht="12.75" customHeight="1">
      <c r="A84" s="16">
        <f>VLOOKUP('Base V0'!AV83,'Criterio Brasil'!A:W,23,FALSE)</f>
        <v>14</v>
      </c>
      <c r="B84" s="16">
        <f>VLOOKUP('Base V0'!AW83,'Criterio Brasil'!B:X,23,FALSE)</f>
        <v>7</v>
      </c>
      <c r="C84" s="16">
        <f>VLOOKUP('Base V0'!AX83,'Criterio Brasil'!C:Y,23,FALSE)</f>
        <v>5</v>
      </c>
      <c r="D84" s="16">
        <f>VLOOKUP('Base V0'!AY83,'Criterio Brasil'!D:Z,23,FALSE)</f>
        <v>6</v>
      </c>
      <c r="E84" s="16">
        <f>VLOOKUP('Base V0'!AZ83,'Criterio Brasil'!E:AA,23,FALSE)</f>
        <v>3</v>
      </c>
      <c r="F84" s="16">
        <f>VLOOKUP('Base V0'!BA83,'Criterio Brasil'!F:AB,23,FALSE)</f>
        <v>2</v>
      </c>
      <c r="G84" s="16">
        <f>VLOOKUP('Base V0'!BB83,'Criterio Brasil'!G:AC,23,FALSE)</f>
        <v>2</v>
      </c>
      <c r="H84" s="16">
        <f>VLOOKUP('Base V0'!BC83,'Criterio Brasil'!H:AD,23,FALSE)</f>
        <v>2</v>
      </c>
      <c r="I84" s="16">
        <f>VLOOKUP('Base V0'!BD83,'Criterio Brasil'!I:AE,23,FALSE)</f>
        <v>0</v>
      </c>
      <c r="J84" s="16">
        <f>VLOOKUP('Base V0'!BE83,'Criterio Brasil'!J:AF,23,FALSE)</f>
        <v>2</v>
      </c>
      <c r="K84" s="16">
        <f>VLOOKUP('Base V0'!BF83,'Criterio Brasil'!K:AG,23,FALSE)</f>
        <v>1</v>
      </c>
      <c r="L84" s="16">
        <f>VLOOKUP('Base V0'!BG83,'Criterio Brasil'!L:AH,23,FALSE)</f>
        <v>2</v>
      </c>
      <c r="M84" s="16">
        <f>VLOOKUP('Base V0'!BH83,'Criterio Brasil'!M:AI,23,FALSE)</f>
        <v>4</v>
      </c>
      <c r="N84" s="16">
        <f>VLOOKUP('Base V0'!BI83,'Criterio Brasil'!N:AJ,23,FALSE)</f>
        <v>2</v>
      </c>
      <c r="O84" s="16">
        <f>VLOOKUP('Base V0'!BJ83,'Criterio Brasil'!O:AK,23,FALSE)</f>
        <v>7</v>
      </c>
      <c r="P84" s="16">
        <f t="shared" si="1"/>
        <v>59</v>
      </c>
      <c r="Q84" s="16" t="str">
        <f t="shared" si="2"/>
        <v>Classe A</v>
      </c>
    </row>
    <row r="85" ht="12.75" customHeight="1">
      <c r="A85" s="16">
        <f>VLOOKUP('Base V0'!AV84,'Criterio Brasil'!A:W,23,FALSE)</f>
        <v>10</v>
      </c>
      <c r="B85" s="16">
        <f>VLOOKUP('Base V0'!AW84,'Criterio Brasil'!B:X,23,FALSE)</f>
        <v>0</v>
      </c>
      <c r="C85" s="16">
        <f>VLOOKUP('Base V0'!AX84,'Criterio Brasil'!C:Y,23,FALSE)</f>
        <v>8</v>
      </c>
      <c r="D85" s="16">
        <f>VLOOKUP('Base V0'!AY84,'Criterio Brasil'!D:Z,23,FALSE)</f>
        <v>6</v>
      </c>
      <c r="E85" s="16">
        <f>VLOOKUP('Base V0'!AZ84,'Criterio Brasil'!E:AA,23,FALSE)</f>
        <v>0</v>
      </c>
      <c r="F85" s="16">
        <f>VLOOKUP('Base V0'!BA84,'Criterio Brasil'!F:AB,23,FALSE)</f>
        <v>2</v>
      </c>
      <c r="G85" s="16">
        <f>VLOOKUP('Base V0'!BB84,'Criterio Brasil'!G:AC,23,FALSE)</f>
        <v>2</v>
      </c>
      <c r="H85" s="16">
        <f>VLOOKUP('Base V0'!BC84,'Criterio Brasil'!H:AD,23,FALSE)</f>
        <v>2</v>
      </c>
      <c r="I85" s="16">
        <f>VLOOKUP('Base V0'!BD84,'Criterio Brasil'!I:AE,23,FALSE)</f>
        <v>0</v>
      </c>
      <c r="J85" s="16">
        <f>VLOOKUP('Base V0'!BE84,'Criterio Brasil'!J:AF,23,FALSE)</f>
        <v>2</v>
      </c>
      <c r="K85" s="16">
        <f>VLOOKUP('Base V0'!BF84,'Criterio Brasil'!K:AG,23,FALSE)</f>
        <v>0</v>
      </c>
      <c r="L85" s="16">
        <f>VLOOKUP('Base V0'!BG84,'Criterio Brasil'!L:AH,23,FALSE)</f>
        <v>2</v>
      </c>
      <c r="M85" s="16">
        <f>VLOOKUP('Base V0'!BH84,'Criterio Brasil'!M:AI,23,FALSE)</f>
        <v>4</v>
      </c>
      <c r="N85" s="16">
        <f>VLOOKUP('Base V0'!BI84,'Criterio Brasil'!N:AJ,23,FALSE)</f>
        <v>2</v>
      </c>
      <c r="O85" s="16">
        <f>VLOOKUP('Base V0'!BJ84,'Criterio Brasil'!O:AK,23,FALSE)</f>
        <v>2</v>
      </c>
      <c r="P85" s="16">
        <f t="shared" si="1"/>
        <v>42</v>
      </c>
      <c r="Q85" s="16" t="str">
        <f t="shared" si="2"/>
        <v>Classe B1</v>
      </c>
    </row>
    <row r="86" ht="12.75" customHeight="1">
      <c r="A86" s="16">
        <f>VLOOKUP('Base V0'!AV85,'Criterio Brasil'!A:W,23,FALSE)</f>
        <v>3</v>
      </c>
      <c r="B86" s="16">
        <f>VLOOKUP('Base V0'!AW85,'Criterio Brasil'!B:X,23,FALSE)</f>
        <v>0</v>
      </c>
      <c r="C86" s="16">
        <f>VLOOKUP('Base V0'!AX85,'Criterio Brasil'!C:Y,23,FALSE)</f>
        <v>0</v>
      </c>
      <c r="D86" s="16">
        <f>VLOOKUP('Base V0'!AY85,'Criterio Brasil'!D:Z,23,FALSE)</f>
        <v>3</v>
      </c>
      <c r="E86" s="16">
        <f>VLOOKUP('Base V0'!AZ85,'Criterio Brasil'!E:AA,23,FALSE)</f>
        <v>0</v>
      </c>
      <c r="F86" s="16">
        <f>VLOOKUP('Base V0'!BA85,'Criterio Brasil'!F:AB,23,FALSE)</f>
        <v>2</v>
      </c>
      <c r="G86" s="16">
        <f>VLOOKUP('Base V0'!BB85,'Criterio Brasil'!G:AC,23,FALSE)</f>
        <v>2</v>
      </c>
      <c r="H86" s="16">
        <f>VLOOKUP('Base V0'!BC85,'Criterio Brasil'!H:AD,23,FALSE)</f>
        <v>2</v>
      </c>
      <c r="I86" s="16">
        <f>VLOOKUP('Base V0'!BD85,'Criterio Brasil'!I:AE,23,FALSE)</f>
        <v>0</v>
      </c>
      <c r="J86" s="16">
        <f>VLOOKUP('Base V0'!BE85,'Criterio Brasil'!J:AF,23,FALSE)</f>
        <v>2</v>
      </c>
      <c r="K86" s="16">
        <f>VLOOKUP('Base V0'!BF85,'Criterio Brasil'!K:AG,23,FALSE)</f>
        <v>0</v>
      </c>
      <c r="L86" s="16">
        <f>VLOOKUP('Base V0'!BG85,'Criterio Brasil'!L:AH,23,FALSE)</f>
        <v>0</v>
      </c>
      <c r="M86" s="16">
        <f>VLOOKUP('Base V0'!BH85,'Criterio Brasil'!M:AI,23,FALSE)</f>
        <v>4</v>
      </c>
      <c r="N86" s="16">
        <f>VLOOKUP('Base V0'!BI85,'Criterio Brasil'!N:AJ,23,FALSE)</f>
        <v>2</v>
      </c>
      <c r="O86" s="16">
        <f>VLOOKUP('Base V0'!BJ85,'Criterio Brasil'!O:AK,23,FALSE)</f>
        <v>4</v>
      </c>
      <c r="P86" s="16">
        <f t="shared" si="1"/>
        <v>24</v>
      </c>
      <c r="Q86" s="16" t="str">
        <f t="shared" si="2"/>
        <v>Classe C1</v>
      </c>
    </row>
    <row r="87" ht="12.75" customHeight="1">
      <c r="A87" s="16">
        <f>VLOOKUP('Base V0'!AV86,'Criterio Brasil'!A:W,23,FALSE)</f>
        <v>7</v>
      </c>
      <c r="B87" s="16">
        <f>VLOOKUP('Base V0'!AW86,'Criterio Brasil'!B:X,23,FALSE)</f>
        <v>7</v>
      </c>
      <c r="C87" s="16">
        <f>VLOOKUP('Base V0'!AX86,'Criterio Brasil'!C:Y,23,FALSE)</f>
        <v>5</v>
      </c>
      <c r="D87" s="16">
        <f>VLOOKUP('Base V0'!AY86,'Criterio Brasil'!D:Z,23,FALSE)</f>
        <v>8</v>
      </c>
      <c r="E87" s="16">
        <f>VLOOKUP('Base V0'!AZ86,'Criterio Brasil'!E:AA,23,FALSE)</f>
        <v>0</v>
      </c>
      <c r="F87" s="16">
        <f>VLOOKUP('Base V0'!BA86,'Criterio Brasil'!F:AB,23,FALSE)</f>
        <v>2</v>
      </c>
      <c r="G87" s="16">
        <f>VLOOKUP('Base V0'!BB86,'Criterio Brasil'!G:AC,23,FALSE)</f>
        <v>2</v>
      </c>
      <c r="H87" s="16">
        <f>VLOOKUP('Base V0'!BC86,'Criterio Brasil'!H:AD,23,FALSE)</f>
        <v>2</v>
      </c>
      <c r="I87" s="16">
        <f>VLOOKUP('Base V0'!BD86,'Criterio Brasil'!I:AE,23,FALSE)</f>
        <v>0</v>
      </c>
      <c r="J87" s="16">
        <f>VLOOKUP('Base V0'!BE86,'Criterio Brasil'!J:AF,23,FALSE)</f>
        <v>2</v>
      </c>
      <c r="K87" s="16">
        <f>VLOOKUP('Base V0'!BF86,'Criterio Brasil'!K:AG,23,FALSE)</f>
        <v>0</v>
      </c>
      <c r="L87" s="16">
        <f>VLOOKUP('Base V0'!BG86,'Criterio Brasil'!L:AH,23,FALSE)</f>
        <v>0</v>
      </c>
      <c r="M87" s="16">
        <f>VLOOKUP('Base V0'!BH86,'Criterio Brasil'!M:AI,23,FALSE)</f>
        <v>0</v>
      </c>
      <c r="N87" s="16">
        <f>VLOOKUP('Base V0'!BI86,'Criterio Brasil'!N:AJ,23,FALSE)</f>
        <v>2</v>
      </c>
      <c r="O87" s="16">
        <f>VLOOKUP('Base V0'!BJ86,'Criterio Brasil'!O:AK,23,FALSE)</f>
        <v>7</v>
      </c>
      <c r="P87" s="16">
        <f t="shared" si="1"/>
        <v>44</v>
      </c>
      <c r="Q87" s="16" t="str">
        <f t="shared" si="2"/>
        <v>Classe B1</v>
      </c>
    </row>
    <row r="88" ht="12.75" customHeight="1">
      <c r="A88" s="16">
        <f>VLOOKUP('Base V0'!AV87,'Criterio Brasil'!A:W,23,FALSE)</f>
        <v>10</v>
      </c>
      <c r="B88" s="16">
        <f>VLOOKUP('Base V0'!AW87,'Criterio Brasil'!B:X,23,FALSE)</f>
        <v>3</v>
      </c>
      <c r="C88" s="16">
        <f>VLOOKUP('Base V0'!AX87,'Criterio Brasil'!C:Y,23,FALSE)</f>
        <v>3</v>
      </c>
      <c r="D88" s="16">
        <f>VLOOKUP('Base V0'!AY87,'Criterio Brasil'!D:Z,23,FALSE)</f>
        <v>3</v>
      </c>
      <c r="E88" s="16">
        <f>VLOOKUP('Base V0'!AZ87,'Criterio Brasil'!E:AA,23,FALSE)</f>
        <v>0</v>
      </c>
      <c r="F88" s="16">
        <f>VLOOKUP('Base V0'!BA87,'Criterio Brasil'!F:AB,23,FALSE)</f>
        <v>2</v>
      </c>
      <c r="G88" s="16">
        <f>VLOOKUP('Base V0'!BB87,'Criterio Brasil'!G:AC,23,FALSE)</f>
        <v>2</v>
      </c>
      <c r="H88" s="16">
        <f>VLOOKUP('Base V0'!BC87,'Criterio Brasil'!H:AD,23,FALSE)</f>
        <v>2</v>
      </c>
      <c r="I88" s="16">
        <f>VLOOKUP('Base V0'!BD87,'Criterio Brasil'!I:AE,23,FALSE)</f>
        <v>0</v>
      </c>
      <c r="J88" s="16">
        <f>VLOOKUP('Base V0'!BE87,'Criterio Brasil'!J:AF,23,FALSE)</f>
        <v>2</v>
      </c>
      <c r="K88" s="16">
        <f>VLOOKUP('Base V0'!BF87,'Criterio Brasil'!K:AG,23,FALSE)</f>
        <v>0</v>
      </c>
      <c r="L88" s="16">
        <f>VLOOKUP('Base V0'!BG87,'Criterio Brasil'!L:AH,23,FALSE)</f>
        <v>2</v>
      </c>
      <c r="M88" s="16">
        <f>VLOOKUP('Base V0'!BH87,'Criterio Brasil'!M:AI,23,FALSE)</f>
        <v>4</v>
      </c>
      <c r="N88" s="16">
        <f>VLOOKUP('Base V0'!BI87,'Criterio Brasil'!N:AJ,23,FALSE)</f>
        <v>2</v>
      </c>
      <c r="O88" s="16">
        <f>VLOOKUP('Base V0'!BJ87,'Criterio Brasil'!O:AK,23,FALSE)</f>
        <v>7</v>
      </c>
      <c r="P88" s="16">
        <f t="shared" si="1"/>
        <v>42</v>
      </c>
      <c r="Q88" s="16" t="str">
        <f t="shared" si="2"/>
        <v>Classe B1</v>
      </c>
    </row>
    <row r="89" ht="12.75" customHeight="1">
      <c r="A89" s="16">
        <f>VLOOKUP('Base V0'!AV88,'Criterio Brasil'!A:W,23,FALSE)</f>
        <v>3</v>
      </c>
      <c r="B89" s="16">
        <f>VLOOKUP('Base V0'!AW88,'Criterio Brasil'!B:X,23,FALSE)</f>
        <v>0</v>
      </c>
      <c r="C89" s="16">
        <f>VLOOKUP('Base V0'!AX88,'Criterio Brasil'!C:Y,23,FALSE)</f>
        <v>0</v>
      </c>
      <c r="D89" s="16">
        <f>VLOOKUP('Base V0'!AY88,'Criterio Brasil'!D:Z,23,FALSE)</f>
        <v>3</v>
      </c>
      <c r="E89" s="16">
        <f>VLOOKUP('Base V0'!AZ88,'Criterio Brasil'!E:AA,23,FALSE)</f>
        <v>0</v>
      </c>
      <c r="F89" s="16">
        <f>VLOOKUP('Base V0'!BA88,'Criterio Brasil'!F:AB,23,FALSE)</f>
        <v>2</v>
      </c>
      <c r="G89" s="16">
        <f>VLOOKUP('Base V0'!BB88,'Criterio Brasil'!G:AC,23,FALSE)</f>
        <v>2</v>
      </c>
      <c r="H89" s="16">
        <f>VLOOKUP('Base V0'!BC88,'Criterio Brasil'!H:AD,23,FALSE)</f>
        <v>2</v>
      </c>
      <c r="I89" s="16">
        <f>VLOOKUP('Base V0'!BD88,'Criterio Brasil'!I:AE,23,FALSE)</f>
        <v>1</v>
      </c>
      <c r="J89" s="16">
        <f>VLOOKUP('Base V0'!BE88,'Criterio Brasil'!J:AF,23,FALSE)</f>
        <v>2</v>
      </c>
      <c r="K89" s="16">
        <f>VLOOKUP('Base V0'!BF88,'Criterio Brasil'!K:AG,23,FALSE)</f>
        <v>1</v>
      </c>
      <c r="L89" s="16">
        <f>VLOOKUP('Base V0'!BG88,'Criterio Brasil'!L:AH,23,FALSE)</f>
        <v>2</v>
      </c>
      <c r="M89" s="16">
        <f>VLOOKUP('Base V0'!BH88,'Criterio Brasil'!M:AI,23,FALSE)</f>
        <v>4</v>
      </c>
      <c r="N89" s="16">
        <f>VLOOKUP('Base V0'!BI88,'Criterio Brasil'!N:AJ,23,FALSE)</f>
        <v>2</v>
      </c>
      <c r="O89" s="16">
        <f>VLOOKUP('Base V0'!BJ88,'Criterio Brasil'!O:AK,23,FALSE)</f>
        <v>2</v>
      </c>
      <c r="P89" s="16">
        <f t="shared" si="1"/>
        <v>26</v>
      </c>
      <c r="Q89" s="16" t="str">
        <f t="shared" si="2"/>
        <v>Classe C1</v>
      </c>
    </row>
    <row r="90" ht="12.75" customHeight="1">
      <c r="A90" s="16">
        <f>VLOOKUP('Base V0'!AV89,'Criterio Brasil'!A:W,23,FALSE)</f>
        <v>3</v>
      </c>
      <c r="B90" s="16">
        <f>VLOOKUP('Base V0'!AW89,'Criterio Brasil'!B:X,23,FALSE)</f>
        <v>0</v>
      </c>
      <c r="C90" s="16">
        <f>VLOOKUP('Base V0'!AX89,'Criterio Brasil'!C:Y,23,FALSE)</f>
        <v>0</v>
      </c>
      <c r="D90" s="16">
        <f>VLOOKUP('Base V0'!AY89,'Criterio Brasil'!D:Z,23,FALSE)</f>
        <v>0</v>
      </c>
      <c r="E90" s="16">
        <f>VLOOKUP('Base V0'!AZ89,'Criterio Brasil'!E:AA,23,FALSE)</f>
        <v>0</v>
      </c>
      <c r="F90" s="16">
        <f>VLOOKUP('Base V0'!BA89,'Criterio Brasil'!F:AB,23,FALSE)</f>
        <v>2</v>
      </c>
      <c r="G90" s="16">
        <f>VLOOKUP('Base V0'!BB89,'Criterio Brasil'!G:AC,23,FALSE)</f>
        <v>2</v>
      </c>
      <c r="H90" s="16">
        <f>VLOOKUP('Base V0'!BC89,'Criterio Brasil'!H:AD,23,FALSE)</f>
        <v>2</v>
      </c>
      <c r="I90" s="16">
        <f>VLOOKUP('Base V0'!BD89,'Criterio Brasil'!I:AE,23,FALSE)</f>
        <v>1</v>
      </c>
      <c r="J90" s="16">
        <f>VLOOKUP('Base V0'!BE89,'Criterio Brasil'!J:AF,23,FALSE)</f>
        <v>4</v>
      </c>
      <c r="K90" s="16">
        <f>VLOOKUP('Base V0'!BF89,'Criterio Brasil'!K:AG,23,FALSE)</f>
        <v>0</v>
      </c>
      <c r="L90" s="16">
        <f>VLOOKUP('Base V0'!BG89,'Criterio Brasil'!L:AH,23,FALSE)</f>
        <v>0</v>
      </c>
      <c r="M90" s="16">
        <f>VLOOKUP('Base V0'!BH89,'Criterio Brasil'!M:AI,23,FALSE)</f>
        <v>4</v>
      </c>
      <c r="N90" s="16">
        <f>VLOOKUP('Base V0'!BI89,'Criterio Brasil'!N:AJ,23,FALSE)</f>
        <v>2</v>
      </c>
      <c r="O90" s="16">
        <f>VLOOKUP('Base V0'!BJ89,'Criterio Brasil'!O:AK,23,FALSE)</f>
        <v>0</v>
      </c>
      <c r="P90" s="16">
        <f t="shared" si="1"/>
        <v>20</v>
      </c>
      <c r="Q90" s="16" t="str">
        <f t="shared" si="2"/>
        <v>Classe C2</v>
      </c>
    </row>
    <row r="91" ht="12.75" customHeight="1">
      <c r="A91" s="16">
        <f>VLOOKUP('Base V0'!AV90,'Criterio Brasil'!A:W,23,FALSE)</f>
        <v>7</v>
      </c>
      <c r="B91" s="16">
        <f>VLOOKUP('Base V0'!AW90,'Criterio Brasil'!B:X,23,FALSE)</f>
        <v>0</v>
      </c>
      <c r="C91" s="16">
        <f>VLOOKUP('Base V0'!AX90,'Criterio Brasil'!C:Y,23,FALSE)</f>
        <v>0</v>
      </c>
      <c r="D91" s="16">
        <f>VLOOKUP('Base V0'!AY90,'Criterio Brasil'!D:Z,23,FALSE)</f>
        <v>3</v>
      </c>
      <c r="E91" s="16">
        <f>VLOOKUP('Base V0'!AZ90,'Criterio Brasil'!E:AA,23,FALSE)</f>
        <v>3</v>
      </c>
      <c r="F91" s="16">
        <f>VLOOKUP('Base V0'!BA90,'Criterio Brasil'!F:AB,23,FALSE)</f>
        <v>2</v>
      </c>
      <c r="G91" s="16">
        <f>VLOOKUP('Base V0'!BB90,'Criterio Brasil'!G:AC,23,FALSE)</f>
        <v>2</v>
      </c>
      <c r="H91" s="16">
        <f>VLOOKUP('Base V0'!BC90,'Criterio Brasil'!H:AD,23,FALSE)</f>
        <v>2</v>
      </c>
      <c r="I91" s="16">
        <f>VLOOKUP('Base V0'!BD90,'Criterio Brasil'!I:AE,23,FALSE)</f>
        <v>0</v>
      </c>
      <c r="J91" s="16">
        <f>VLOOKUP('Base V0'!BE90,'Criterio Brasil'!J:AF,23,FALSE)</f>
        <v>2</v>
      </c>
      <c r="K91" s="16">
        <f>VLOOKUP('Base V0'!BF90,'Criterio Brasil'!K:AG,23,FALSE)</f>
        <v>0</v>
      </c>
      <c r="L91" s="16">
        <f>VLOOKUP('Base V0'!BG90,'Criterio Brasil'!L:AH,23,FALSE)</f>
        <v>0</v>
      </c>
      <c r="M91" s="16">
        <f>VLOOKUP('Base V0'!BH90,'Criterio Brasil'!M:AI,23,FALSE)</f>
        <v>4</v>
      </c>
      <c r="N91" s="16">
        <f>VLOOKUP('Base V0'!BI90,'Criterio Brasil'!N:AJ,23,FALSE)</f>
        <v>2</v>
      </c>
      <c r="O91" s="16">
        <f>VLOOKUP('Base V0'!BJ90,'Criterio Brasil'!O:AK,23,FALSE)</f>
        <v>7</v>
      </c>
      <c r="P91" s="16">
        <f t="shared" si="1"/>
        <v>34</v>
      </c>
      <c r="Q91" s="16" t="str">
        <f t="shared" si="2"/>
        <v>Classe B2</v>
      </c>
    </row>
    <row r="92" ht="12.75" customHeight="1">
      <c r="A92" s="16">
        <f>VLOOKUP('Base V0'!AV91,'Criterio Brasil'!A:W,23,FALSE)</f>
        <v>7</v>
      </c>
      <c r="B92" s="16">
        <f>VLOOKUP('Base V0'!AW91,'Criterio Brasil'!B:X,23,FALSE)</f>
        <v>0</v>
      </c>
      <c r="C92" s="16">
        <f>VLOOKUP('Base V0'!AX91,'Criterio Brasil'!C:Y,23,FALSE)</f>
        <v>5</v>
      </c>
      <c r="D92" s="16">
        <f>VLOOKUP('Base V0'!AY91,'Criterio Brasil'!D:Z,23,FALSE)</f>
        <v>8</v>
      </c>
      <c r="E92" s="16">
        <f>VLOOKUP('Base V0'!AZ91,'Criterio Brasil'!E:AA,23,FALSE)</f>
        <v>0</v>
      </c>
      <c r="F92" s="16">
        <f>VLOOKUP('Base V0'!BA91,'Criterio Brasil'!F:AB,23,FALSE)</f>
        <v>3</v>
      </c>
      <c r="G92" s="16">
        <f>VLOOKUP('Base V0'!BB91,'Criterio Brasil'!G:AC,23,FALSE)</f>
        <v>2</v>
      </c>
      <c r="H92" s="16">
        <f>VLOOKUP('Base V0'!BC91,'Criterio Brasil'!H:AD,23,FALSE)</f>
        <v>2</v>
      </c>
      <c r="I92" s="16">
        <f>VLOOKUP('Base V0'!BD91,'Criterio Brasil'!I:AE,23,FALSE)</f>
        <v>0</v>
      </c>
      <c r="J92" s="16">
        <f>VLOOKUP('Base V0'!BE91,'Criterio Brasil'!J:AF,23,FALSE)</f>
        <v>2</v>
      </c>
      <c r="K92" s="16">
        <f>VLOOKUP('Base V0'!BF91,'Criterio Brasil'!K:AG,23,FALSE)</f>
        <v>0</v>
      </c>
      <c r="L92" s="16">
        <f>VLOOKUP('Base V0'!BG91,'Criterio Brasil'!L:AH,23,FALSE)</f>
        <v>0</v>
      </c>
      <c r="M92" s="16">
        <f>VLOOKUP('Base V0'!BH91,'Criterio Brasil'!M:AI,23,FALSE)</f>
        <v>4</v>
      </c>
      <c r="N92" s="16">
        <f>VLOOKUP('Base V0'!BI91,'Criterio Brasil'!N:AJ,23,FALSE)</f>
        <v>2</v>
      </c>
      <c r="O92" s="16">
        <f>VLOOKUP('Base V0'!BJ91,'Criterio Brasil'!O:AK,23,FALSE)</f>
        <v>7</v>
      </c>
      <c r="P92" s="16">
        <f t="shared" si="1"/>
        <v>42</v>
      </c>
      <c r="Q92" s="16" t="str">
        <f t="shared" si="2"/>
        <v>Classe B1</v>
      </c>
    </row>
    <row r="93" ht="12.75" customHeight="1">
      <c r="A93" s="16">
        <f>VLOOKUP('Base V0'!AV92,'Criterio Brasil'!A:W,23,FALSE)</f>
        <v>3</v>
      </c>
      <c r="B93" s="16">
        <f>VLOOKUP('Base V0'!AW92,'Criterio Brasil'!B:X,23,FALSE)</f>
        <v>3</v>
      </c>
      <c r="C93" s="16">
        <f>VLOOKUP('Base V0'!AX92,'Criterio Brasil'!C:Y,23,FALSE)</f>
        <v>3</v>
      </c>
      <c r="D93" s="16">
        <f>VLOOKUP('Base V0'!AY92,'Criterio Brasil'!D:Z,23,FALSE)</f>
        <v>3</v>
      </c>
      <c r="E93" s="16">
        <f>VLOOKUP('Base V0'!AZ92,'Criterio Brasil'!E:AA,23,FALSE)</f>
        <v>3</v>
      </c>
      <c r="F93" s="16">
        <f>VLOOKUP('Base V0'!BA92,'Criterio Brasil'!F:AB,23,FALSE)</f>
        <v>2</v>
      </c>
      <c r="G93" s="16">
        <f>VLOOKUP('Base V0'!BB92,'Criterio Brasil'!G:AC,23,FALSE)</f>
        <v>2</v>
      </c>
      <c r="H93" s="16">
        <f>VLOOKUP('Base V0'!BC92,'Criterio Brasil'!H:AD,23,FALSE)</f>
        <v>2</v>
      </c>
      <c r="I93" s="16">
        <f>VLOOKUP('Base V0'!BD92,'Criterio Brasil'!I:AE,23,FALSE)</f>
        <v>1</v>
      </c>
      <c r="J93" s="16">
        <f>VLOOKUP('Base V0'!BE92,'Criterio Brasil'!J:AF,23,FALSE)</f>
        <v>2</v>
      </c>
      <c r="K93" s="16">
        <f>VLOOKUP('Base V0'!BF92,'Criterio Brasil'!K:AG,23,FALSE)</f>
        <v>1</v>
      </c>
      <c r="L93" s="16">
        <f>VLOOKUP('Base V0'!BG92,'Criterio Brasil'!L:AH,23,FALSE)</f>
        <v>2</v>
      </c>
      <c r="M93" s="16">
        <f>VLOOKUP('Base V0'!BH92,'Criterio Brasil'!M:AI,23,FALSE)</f>
        <v>4</v>
      </c>
      <c r="N93" s="16">
        <f>VLOOKUP('Base V0'!BI92,'Criterio Brasil'!N:AJ,23,FALSE)</f>
        <v>0</v>
      </c>
      <c r="O93" s="16">
        <f>VLOOKUP('Base V0'!BJ92,'Criterio Brasil'!O:AK,23,FALSE)</f>
        <v>0</v>
      </c>
      <c r="P93" s="16">
        <f t="shared" si="1"/>
        <v>31</v>
      </c>
      <c r="Q93" s="16" t="str">
        <f t="shared" si="2"/>
        <v>Classe B2</v>
      </c>
    </row>
    <row r="94" ht="12.75" customHeight="1">
      <c r="A94" s="16">
        <f>VLOOKUP('Base V0'!AV93,'Criterio Brasil'!A:W,23,FALSE)</f>
        <v>7</v>
      </c>
      <c r="B94" s="16">
        <f>VLOOKUP('Base V0'!AW93,'Criterio Brasil'!B:X,23,FALSE)</f>
        <v>0</v>
      </c>
      <c r="C94" s="16">
        <f>VLOOKUP('Base V0'!AX93,'Criterio Brasil'!C:Y,23,FALSE)</f>
        <v>0</v>
      </c>
      <c r="D94" s="16">
        <f>VLOOKUP('Base V0'!AY93,'Criterio Brasil'!D:Z,23,FALSE)</f>
        <v>0</v>
      </c>
      <c r="E94" s="16">
        <f>VLOOKUP('Base V0'!AZ93,'Criterio Brasil'!E:AA,23,FALSE)</f>
        <v>0</v>
      </c>
      <c r="F94" s="16">
        <f>VLOOKUP('Base V0'!BA93,'Criterio Brasil'!F:AB,23,FALSE)</f>
        <v>2</v>
      </c>
      <c r="G94" s="16">
        <f>VLOOKUP('Base V0'!BB93,'Criterio Brasil'!G:AC,23,FALSE)</f>
        <v>0</v>
      </c>
      <c r="H94" s="16">
        <f>VLOOKUP('Base V0'!BC93,'Criterio Brasil'!H:AD,23,FALSE)</f>
        <v>2</v>
      </c>
      <c r="I94" s="16">
        <f>VLOOKUP('Base V0'!BD93,'Criterio Brasil'!I:AE,23,FALSE)</f>
        <v>0</v>
      </c>
      <c r="J94" s="16">
        <f>VLOOKUP('Base V0'!BE93,'Criterio Brasil'!J:AF,23,FALSE)</f>
        <v>0</v>
      </c>
      <c r="K94" s="16">
        <f>VLOOKUP('Base V0'!BF93,'Criterio Brasil'!K:AG,23,FALSE)</f>
        <v>0</v>
      </c>
      <c r="L94" s="16">
        <f>VLOOKUP('Base V0'!BG93,'Criterio Brasil'!L:AH,23,FALSE)</f>
        <v>0</v>
      </c>
      <c r="M94" s="16">
        <f>VLOOKUP('Base V0'!BH93,'Criterio Brasil'!M:AI,23,FALSE)</f>
        <v>4</v>
      </c>
      <c r="N94" s="16">
        <f>VLOOKUP('Base V0'!BI93,'Criterio Brasil'!N:AJ,23,FALSE)</f>
        <v>2</v>
      </c>
      <c r="O94" s="16">
        <f>VLOOKUP('Base V0'!BJ93,'Criterio Brasil'!O:AK,23,FALSE)</f>
        <v>7</v>
      </c>
      <c r="P94" s="16">
        <f t="shared" si="1"/>
        <v>24</v>
      </c>
      <c r="Q94" s="16" t="str">
        <f t="shared" si="2"/>
        <v>Classe C1</v>
      </c>
    </row>
    <row r="95" ht="12.75" customHeight="1">
      <c r="A95" s="16">
        <f>VLOOKUP('Base V0'!AV94,'Criterio Brasil'!A:W,23,FALSE)</f>
        <v>7</v>
      </c>
      <c r="B95" s="16">
        <f>VLOOKUP('Base V0'!AW94,'Criterio Brasil'!B:X,23,FALSE)</f>
        <v>0</v>
      </c>
      <c r="C95" s="16">
        <f>VLOOKUP('Base V0'!AX94,'Criterio Brasil'!C:Y,23,FALSE)</f>
        <v>0</v>
      </c>
      <c r="D95" s="16">
        <f>VLOOKUP('Base V0'!AY94,'Criterio Brasil'!D:Z,23,FALSE)</f>
        <v>8</v>
      </c>
      <c r="E95" s="16">
        <f>VLOOKUP('Base V0'!AZ94,'Criterio Brasil'!E:AA,23,FALSE)</f>
        <v>0</v>
      </c>
      <c r="F95" s="16">
        <f>VLOOKUP('Base V0'!BA94,'Criterio Brasil'!F:AB,23,FALSE)</f>
        <v>2</v>
      </c>
      <c r="G95" s="16">
        <f>VLOOKUP('Base V0'!BB94,'Criterio Brasil'!G:AC,23,FALSE)</f>
        <v>2</v>
      </c>
      <c r="H95" s="16">
        <f>VLOOKUP('Base V0'!BC94,'Criterio Brasil'!H:AD,23,FALSE)</f>
        <v>2</v>
      </c>
      <c r="I95" s="16">
        <f>VLOOKUP('Base V0'!BD94,'Criterio Brasil'!I:AE,23,FALSE)</f>
        <v>0</v>
      </c>
      <c r="J95" s="16">
        <f>VLOOKUP('Base V0'!BE94,'Criterio Brasil'!J:AF,23,FALSE)</f>
        <v>2</v>
      </c>
      <c r="K95" s="16">
        <f>VLOOKUP('Base V0'!BF94,'Criterio Brasil'!K:AG,23,FALSE)</f>
        <v>0</v>
      </c>
      <c r="L95" s="16">
        <f>VLOOKUP('Base V0'!BG94,'Criterio Brasil'!L:AH,23,FALSE)</f>
        <v>0</v>
      </c>
      <c r="M95" s="16">
        <f>VLOOKUP('Base V0'!BH94,'Criterio Brasil'!M:AI,23,FALSE)</f>
        <v>4</v>
      </c>
      <c r="N95" s="16">
        <f>VLOOKUP('Base V0'!BI94,'Criterio Brasil'!N:AJ,23,FALSE)</f>
        <v>2</v>
      </c>
      <c r="O95" s="16">
        <f>VLOOKUP('Base V0'!BJ94,'Criterio Brasil'!O:AK,23,FALSE)</f>
        <v>7</v>
      </c>
      <c r="P95" s="16">
        <f t="shared" si="1"/>
        <v>36</v>
      </c>
      <c r="Q95" s="16" t="str">
        <f t="shared" si="2"/>
        <v>Classe B2</v>
      </c>
    </row>
    <row r="96" ht="12.75" customHeight="1">
      <c r="A96" s="16">
        <f>VLOOKUP('Base V0'!AV95,'Criterio Brasil'!A:W,23,FALSE)</f>
        <v>7</v>
      </c>
      <c r="B96" s="16">
        <f>VLOOKUP('Base V0'!AW95,'Criterio Brasil'!B:X,23,FALSE)</f>
        <v>3</v>
      </c>
      <c r="C96" s="16">
        <f>VLOOKUP('Base V0'!AX95,'Criterio Brasil'!C:Y,23,FALSE)</f>
        <v>3</v>
      </c>
      <c r="D96" s="16">
        <f>VLOOKUP('Base V0'!AY95,'Criterio Brasil'!D:Z,23,FALSE)</f>
        <v>3</v>
      </c>
      <c r="E96" s="16">
        <f>VLOOKUP('Base V0'!AZ95,'Criterio Brasil'!E:AA,23,FALSE)</f>
        <v>0</v>
      </c>
      <c r="F96" s="16">
        <f>VLOOKUP('Base V0'!BA95,'Criterio Brasil'!F:AB,23,FALSE)</f>
        <v>2</v>
      </c>
      <c r="G96" s="16">
        <f>VLOOKUP('Base V0'!BB95,'Criterio Brasil'!G:AC,23,FALSE)</f>
        <v>2</v>
      </c>
      <c r="H96" s="16">
        <f>VLOOKUP('Base V0'!BC95,'Criterio Brasil'!H:AD,23,FALSE)</f>
        <v>2</v>
      </c>
      <c r="I96" s="16">
        <f>VLOOKUP('Base V0'!BD95,'Criterio Brasil'!I:AE,23,FALSE)</f>
        <v>1</v>
      </c>
      <c r="J96" s="16">
        <f>VLOOKUP('Base V0'!BE95,'Criterio Brasil'!J:AF,23,FALSE)</f>
        <v>2</v>
      </c>
      <c r="K96" s="16">
        <f>VLOOKUP('Base V0'!BF95,'Criterio Brasil'!K:AG,23,FALSE)</f>
        <v>0</v>
      </c>
      <c r="L96" s="16">
        <f>VLOOKUP('Base V0'!BG95,'Criterio Brasil'!L:AH,23,FALSE)</f>
        <v>0</v>
      </c>
      <c r="M96" s="16">
        <f>VLOOKUP('Base V0'!BH95,'Criterio Brasil'!M:AI,23,FALSE)</f>
        <v>4</v>
      </c>
      <c r="N96" s="16">
        <f>VLOOKUP('Base V0'!BI95,'Criterio Brasil'!N:AJ,23,FALSE)</f>
        <v>2</v>
      </c>
      <c r="O96" s="16">
        <f>VLOOKUP('Base V0'!BJ95,'Criterio Brasil'!O:AK,23,FALSE)</f>
        <v>7</v>
      </c>
      <c r="P96" s="16">
        <f t="shared" si="1"/>
        <v>38</v>
      </c>
      <c r="Q96" s="16" t="str">
        <f t="shared" si="2"/>
        <v>Classe B1</v>
      </c>
    </row>
    <row r="97" ht="12.75" customHeight="1">
      <c r="A97" s="16">
        <f>VLOOKUP('Base V0'!AV96,'Criterio Brasil'!A:W,23,FALSE)</f>
        <v>7</v>
      </c>
      <c r="B97" s="16">
        <f>VLOOKUP('Base V0'!AW96,'Criterio Brasil'!B:X,23,FALSE)</f>
        <v>0</v>
      </c>
      <c r="C97" s="16">
        <f>VLOOKUP('Base V0'!AX96,'Criterio Brasil'!C:Y,23,FALSE)</f>
        <v>3</v>
      </c>
      <c r="D97" s="16">
        <f>VLOOKUP('Base V0'!AY96,'Criterio Brasil'!D:Z,23,FALSE)</f>
        <v>3</v>
      </c>
      <c r="E97" s="16">
        <f>VLOOKUP('Base V0'!AZ96,'Criterio Brasil'!E:AA,23,FALSE)</f>
        <v>0</v>
      </c>
      <c r="F97" s="16">
        <f>VLOOKUP('Base V0'!BA96,'Criterio Brasil'!F:AB,23,FALSE)</f>
        <v>2</v>
      </c>
      <c r="G97" s="16">
        <f>VLOOKUP('Base V0'!BB96,'Criterio Brasil'!G:AC,23,FALSE)</f>
        <v>2</v>
      </c>
      <c r="H97" s="16">
        <f>VLOOKUP('Base V0'!BC96,'Criterio Brasil'!H:AD,23,FALSE)</f>
        <v>2</v>
      </c>
      <c r="I97" s="16">
        <f>VLOOKUP('Base V0'!BD96,'Criterio Brasil'!I:AE,23,FALSE)</f>
        <v>0</v>
      </c>
      <c r="J97" s="16">
        <f>VLOOKUP('Base V0'!BE96,'Criterio Brasil'!J:AF,23,FALSE)</f>
        <v>2</v>
      </c>
      <c r="K97" s="16">
        <f>VLOOKUP('Base V0'!BF96,'Criterio Brasil'!K:AG,23,FALSE)</f>
        <v>0</v>
      </c>
      <c r="L97" s="16">
        <f>VLOOKUP('Base V0'!BG96,'Criterio Brasil'!L:AH,23,FALSE)</f>
        <v>0</v>
      </c>
      <c r="M97" s="16">
        <f>VLOOKUP('Base V0'!BH96,'Criterio Brasil'!M:AI,23,FALSE)</f>
        <v>4</v>
      </c>
      <c r="N97" s="16">
        <f>VLOOKUP('Base V0'!BI96,'Criterio Brasil'!N:AJ,23,FALSE)</f>
        <v>2</v>
      </c>
      <c r="O97" s="16">
        <f>VLOOKUP('Base V0'!BJ96,'Criterio Brasil'!O:AK,23,FALSE)</f>
        <v>4</v>
      </c>
      <c r="P97" s="16">
        <f t="shared" si="1"/>
        <v>31</v>
      </c>
      <c r="Q97" s="16" t="str">
        <f t="shared" si="2"/>
        <v>Classe B2</v>
      </c>
    </row>
    <row r="98" ht="12.75" customHeight="1">
      <c r="A98" s="16">
        <f>VLOOKUP('Base V0'!AV97,'Criterio Brasil'!A:W,23,FALSE)</f>
        <v>7</v>
      </c>
      <c r="B98" s="16">
        <f>VLOOKUP('Base V0'!AW97,'Criterio Brasil'!B:X,23,FALSE)</f>
        <v>0</v>
      </c>
      <c r="C98" s="16">
        <f>VLOOKUP('Base V0'!AX97,'Criterio Brasil'!C:Y,23,FALSE)</f>
        <v>0</v>
      </c>
      <c r="D98" s="16">
        <f>VLOOKUP('Base V0'!AY97,'Criterio Brasil'!D:Z,23,FALSE)</f>
        <v>8</v>
      </c>
      <c r="E98" s="16">
        <f>VLOOKUP('Base V0'!AZ97,'Criterio Brasil'!E:AA,23,FALSE)</f>
        <v>0</v>
      </c>
      <c r="F98" s="16">
        <f>VLOOKUP('Base V0'!BA97,'Criterio Brasil'!F:AB,23,FALSE)</f>
        <v>2</v>
      </c>
      <c r="G98" s="16">
        <f>VLOOKUP('Base V0'!BB97,'Criterio Brasil'!G:AC,23,FALSE)</f>
        <v>2</v>
      </c>
      <c r="H98" s="16">
        <f>VLOOKUP('Base V0'!BC97,'Criterio Brasil'!H:AD,23,FALSE)</f>
        <v>2</v>
      </c>
      <c r="I98" s="16">
        <f>VLOOKUP('Base V0'!BD97,'Criterio Brasil'!I:AE,23,FALSE)</f>
        <v>1</v>
      </c>
      <c r="J98" s="16">
        <f>VLOOKUP('Base V0'!BE97,'Criterio Brasil'!J:AF,23,FALSE)</f>
        <v>2</v>
      </c>
      <c r="K98" s="16">
        <f>VLOOKUP('Base V0'!BF97,'Criterio Brasil'!K:AG,23,FALSE)</f>
        <v>0</v>
      </c>
      <c r="L98" s="16">
        <f>VLOOKUP('Base V0'!BG97,'Criterio Brasil'!L:AH,23,FALSE)</f>
        <v>0</v>
      </c>
      <c r="M98" s="16">
        <f>VLOOKUP('Base V0'!BH97,'Criterio Brasil'!M:AI,23,FALSE)</f>
        <v>4</v>
      </c>
      <c r="N98" s="16">
        <f>VLOOKUP('Base V0'!BI97,'Criterio Brasil'!N:AJ,23,FALSE)</f>
        <v>2</v>
      </c>
      <c r="O98" s="16">
        <f>VLOOKUP('Base V0'!BJ97,'Criterio Brasil'!O:AK,23,FALSE)</f>
        <v>7</v>
      </c>
      <c r="P98" s="16">
        <f t="shared" si="1"/>
        <v>37</v>
      </c>
      <c r="Q98" s="16" t="str">
        <f t="shared" si="2"/>
        <v>Classe B2</v>
      </c>
    </row>
    <row r="99" ht="12.75" customHeight="1">
      <c r="A99" s="16">
        <f>VLOOKUP('Base V0'!AV98,'Criterio Brasil'!A:W,23,FALSE)</f>
        <v>10</v>
      </c>
      <c r="B99" s="16">
        <f>VLOOKUP('Base V0'!AW98,'Criterio Brasil'!B:X,23,FALSE)</f>
        <v>0</v>
      </c>
      <c r="C99" s="16">
        <f>VLOOKUP('Base V0'!AX98,'Criterio Brasil'!C:Y,23,FALSE)</f>
        <v>3</v>
      </c>
      <c r="D99" s="16">
        <f>VLOOKUP('Base V0'!AY98,'Criterio Brasil'!D:Z,23,FALSE)</f>
        <v>8</v>
      </c>
      <c r="E99" s="16">
        <f>VLOOKUP('Base V0'!AZ98,'Criterio Brasil'!E:AA,23,FALSE)</f>
        <v>0</v>
      </c>
      <c r="F99" s="16">
        <f>VLOOKUP('Base V0'!BA98,'Criterio Brasil'!F:AB,23,FALSE)</f>
        <v>2</v>
      </c>
      <c r="G99" s="16">
        <f>VLOOKUP('Base V0'!BB98,'Criterio Brasil'!G:AC,23,FALSE)</f>
        <v>2</v>
      </c>
      <c r="H99" s="16">
        <f>VLOOKUP('Base V0'!BC98,'Criterio Brasil'!H:AD,23,FALSE)</f>
        <v>2</v>
      </c>
      <c r="I99" s="16">
        <f>VLOOKUP('Base V0'!BD98,'Criterio Brasil'!I:AE,23,FALSE)</f>
        <v>1</v>
      </c>
      <c r="J99" s="16">
        <f>VLOOKUP('Base V0'!BE98,'Criterio Brasil'!J:AF,23,FALSE)</f>
        <v>2</v>
      </c>
      <c r="K99" s="16">
        <f>VLOOKUP('Base V0'!BF98,'Criterio Brasil'!K:AG,23,FALSE)</f>
        <v>0</v>
      </c>
      <c r="L99" s="16">
        <f>VLOOKUP('Base V0'!BG98,'Criterio Brasil'!L:AH,23,FALSE)</f>
        <v>0</v>
      </c>
      <c r="M99" s="16">
        <f>VLOOKUP('Base V0'!BH98,'Criterio Brasil'!M:AI,23,FALSE)</f>
        <v>4</v>
      </c>
      <c r="N99" s="16">
        <f>VLOOKUP('Base V0'!BI98,'Criterio Brasil'!N:AJ,23,FALSE)</f>
        <v>2</v>
      </c>
      <c r="O99" s="16">
        <f>VLOOKUP('Base V0'!BJ98,'Criterio Brasil'!O:AK,23,FALSE)</f>
        <v>7</v>
      </c>
      <c r="P99" s="16">
        <f t="shared" si="1"/>
        <v>43</v>
      </c>
      <c r="Q99" s="16" t="str">
        <f t="shared" si="2"/>
        <v>Classe B1</v>
      </c>
    </row>
    <row r="100" ht="12.75" customHeight="1">
      <c r="A100" s="16">
        <f>VLOOKUP('Base V0'!AV99,'Criterio Brasil'!A:W,23,FALSE)</f>
        <v>7</v>
      </c>
      <c r="B100" s="16">
        <f>VLOOKUP('Base V0'!AW99,'Criterio Brasil'!B:X,23,FALSE)</f>
        <v>3</v>
      </c>
      <c r="C100" s="16">
        <f>VLOOKUP('Base V0'!AX99,'Criterio Brasil'!C:Y,23,FALSE)</f>
        <v>5</v>
      </c>
      <c r="D100" s="16">
        <f>VLOOKUP('Base V0'!AY99,'Criterio Brasil'!D:Z,23,FALSE)</f>
        <v>6</v>
      </c>
      <c r="E100" s="16">
        <f>VLOOKUP('Base V0'!AZ99,'Criterio Brasil'!E:AA,23,FALSE)</f>
        <v>0</v>
      </c>
      <c r="F100" s="16">
        <f>VLOOKUP('Base V0'!BA99,'Criterio Brasil'!F:AB,23,FALSE)</f>
        <v>2</v>
      </c>
      <c r="G100" s="16">
        <f>VLOOKUP('Base V0'!BB99,'Criterio Brasil'!G:AC,23,FALSE)</f>
        <v>0</v>
      </c>
      <c r="H100" s="16">
        <f>VLOOKUP('Base V0'!BC99,'Criterio Brasil'!H:AD,23,FALSE)</f>
        <v>2</v>
      </c>
      <c r="I100" s="16">
        <f>VLOOKUP('Base V0'!BD99,'Criterio Brasil'!I:AE,23,FALSE)</f>
        <v>1</v>
      </c>
      <c r="J100" s="16">
        <f>VLOOKUP('Base V0'!BE99,'Criterio Brasil'!J:AF,23,FALSE)</f>
        <v>2</v>
      </c>
      <c r="K100" s="16">
        <f>VLOOKUP('Base V0'!BF99,'Criterio Brasil'!K:AG,23,FALSE)</f>
        <v>0</v>
      </c>
      <c r="L100" s="16">
        <f>VLOOKUP('Base V0'!BG99,'Criterio Brasil'!L:AH,23,FALSE)</f>
        <v>0</v>
      </c>
      <c r="M100" s="16">
        <f>VLOOKUP('Base V0'!BH99,'Criterio Brasil'!M:AI,23,FALSE)</f>
        <v>4</v>
      </c>
      <c r="N100" s="16">
        <f>VLOOKUP('Base V0'!BI99,'Criterio Brasil'!N:AJ,23,FALSE)</f>
        <v>2</v>
      </c>
      <c r="O100" s="16">
        <f>VLOOKUP('Base V0'!BJ99,'Criterio Brasil'!O:AK,23,FALSE)</f>
        <v>7</v>
      </c>
      <c r="P100" s="16">
        <f t="shared" si="1"/>
        <v>41</v>
      </c>
      <c r="Q100" s="16" t="str">
        <f t="shared" si="2"/>
        <v>Classe B1</v>
      </c>
    </row>
    <row r="101" ht="12.75" customHeight="1">
      <c r="A101" s="16">
        <f>VLOOKUP('Base V0'!AV100,'Criterio Brasil'!A:W,23,FALSE)</f>
        <v>14</v>
      </c>
      <c r="B101" s="16">
        <f>VLOOKUP('Base V0'!AW100,'Criterio Brasil'!B:X,23,FALSE)</f>
        <v>3</v>
      </c>
      <c r="C101" s="16">
        <f>VLOOKUP('Base V0'!AX100,'Criterio Brasil'!C:Y,23,FALSE)</f>
        <v>5</v>
      </c>
      <c r="D101" s="16">
        <f>VLOOKUP('Base V0'!AY100,'Criterio Brasil'!D:Z,23,FALSE)</f>
        <v>11</v>
      </c>
      <c r="E101" s="16">
        <f>VLOOKUP('Base V0'!AZ100,'Criterio Brasil'!E:AA,23,FALSE)</f>
        <v>0</v>
      </c>
      <c r="F101" s="16">
        <f>VLOOKUP('Base V0'!BA100,'Criterio Brasil'!F:AB,23,FALSE)</f>
        <v>2</v>
      </c>
      <c r="G101" s="16">
        <f>VLOOKUP('Base V0'!BB100,'Criterio Brasil'!G:AC,23,FALSE)</f>
        <v>2</v>
      </c>
      <c r="H101" s="16">
        <f>VLOOKUP('Base V0'!BC100,'Criterio Brasil'!H:AD,23,FALSE)</f>
        <v>0</v>
      </c>
      <c r="I101" s="16">
        <f>VLOOKUP('Base V0'!BD100,'Criterio Brasil'!I:AE,23,FALSE)</f>
        <v>1</v>
      </c>
      <c r="J101" s="16">
        <f>VLOOKUP('Base V0'!BE100,'Criterio Brasil'!J:AF,23,FALSE)</f>
        <v>2</v>
      </c>
      <c r="K101" s="16">
        <f>VLOOKUP('Base V0'!BF100,'Criterio Brasil'!K:AG,23,FALSE)</f>
        <v>0</v>
      </c>
      <c r="L101" s="16">
        <f>VLOOKUP('Base V0'!BG100,'Criterio Brasil'!L:AH,23,FALSE)</f>
        <v>0</v>
      </c>
      <c r="M101" s="16">
        <f>VLOOKUP('Base V0'!BH100,'Criterio Brasil'!M:AI,23,FALSE)</f>
        <v>4</v>
      </c>
      <c r="N101" s="16">
        <f>VLOOKUP('Base V0'!BI100,'Criterio Brasil'!N:AJ,23,FALSE)</f>
        <v>2</v>
      </c>
      <c r="O101" s="16">
        <f>VLOOKUP('Base V0'!BJ100,'Criterio Brasil'!O:AK,23,FALSE)</f>
        <v>7</v>
      </c>
      <c r="P101" s="16">
        <f t="shared" si="1"/>
        <v>53</v>
      </c>
      <c r="Q101" s="16" t="str">
        <f t="shared" si="2"/>
        <v>Classe A</v>
      </c>
    </row>
    <row r="102" ht="12.75" customHeight="1">
      <c r="A102" s="16">
        <f>VLOOKUP('Base V0'!AV101,'Criterio Brasil'!A:W,23,FALSE)</f>
        <v>7</v>
      </c>
      <c r="B102" s="16">
        <f>VLOOKUP('Base V0'!AW101,'Criterio Brasil'!B:X,23,FALSE)</f>
        <v>3</v>
      </c>
      <c r="C102" s="16">
        <f>VLOOKUP('Base V0'!AX101,'Criterio Brasil'!C:Y,23,FALSE)</f>
        <v>0</v>
      </c>
      <c r="D102" s="16">
        <f>VLOOKUP('Base V0'!AY101,'Criterio Brasil'!D:Z,23,FALSE)</f>
        <v>6</v>
      </c>
      <c r="E102" s="16">
        <f>VLOOKUP('Base V0'!AZ101,'Criterio Brasil'!E:AA,23,FALSE)</f>
        <v>0</v>
      </c>
      <c r="F102" s="16">
        <f>VLOOKUP('Base V0'!BA101,'Criterio Brasil'!F:AB,23,FALSE)</f>
        <v>2</v>
      </c>
      <c r="G102" s="16">
        <f>VLOOKUP('Base V0'!BB101,'Criterio Brasil'!G:AC,23,FALSE)</f>
        <v>0</v>
      </c>
      <c r="H102" s="16">
        <f>VLOOKUP('Base V0'!BC101,'Criterio Brasil'!H:AD,23,FALSE)</f>
        <v>2</v>
      </c>
      <c r="I102" s="16">
        <f>VLOOKUP('Base V0'!BD101,'Criterio Brasil'!I:AE,23,FALSE)</f>
        <v>0</v>
      </c>
      <c r="J102" s="16">
        <f>VLOOKUP('Base V0'!BE101,'Criterio Brasil'!J:AF,23,FALSE)</f>
        <v>2</v>
      </c>
      <c r="K102" s="16">
        <f>VLOOKUP('Base V0'!BF101,'Criterio Brasil'!K:AG,23,FALSE)</f>
        <v>0</v>
      </c>
      <c r="L102" s="16">
        <f>VLOOKUP('Base V0'!BG101,'Criterio Brasil'!L:AH,23,FALSE)</f>
        <v>0</v>
      </c>
      <c r="M102" s="16">
        <f>VLOOKUP('Base V0'!BH101,'Criterio Brasil'!M:AI,23,FALSE)</f>
        <v>4</v>
      </c>
      <c r="N102" s="16">
        <f>VLOOKUP('Base V0'!BI101,'Criterio Brasil'!N:AJ,23,FALSE)</f>
        <v>2</v>
      </c>
      <c r="O102" s="16">
        <f>VLOOKUP('Base V0'!BJ101,'Criterio Brasil'!O:AK,23,FALSE)</f>
        <v>7</v>
      </c>
      <c r="P102" s="16">
        <f t="shared" si="1"/>
        <v>35</v>
      </c>
      <c r="Q102" s="16" t="str">
        <f t="shared" si="2"/>
        <v>Classe B2</v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A$2:$Q$102"/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9.5"/>
    <col customWidth="1" min="2" max="6" width="12.63"/>
  </cols>
  <sheetData>
    <row r="1" ht="15.75" customHeight="1">
      <c r="A1" s="21" t="s">
        <v>1020</v>
      </c>
      <c r="B1" s="21" t="s">
        <v>1021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5.75" customHeight="1">
      <c r="A2" s="1" t="s">
        <v>48</v>
      </c>
      <c r="B2" s="1" t="s">
        <v>1022</v>
      </c>
      <c r="D2" s="1"/>
      <c r="E2" s="1">
        <v>1.0</v>
      </c>
      <c r="F2" s="1">
        <v>2.0</v>
      </c>
    </row>
    <row r="3" ht="15.75" customHeight="1">
      <c r="A3" s="1" t="s">
        <v>68</v>
      </c>
      <c r="B3" s="1" t="s">
        <v>835</v>
      </c>
    </row>
    <row r="4" ht="15.75" customHeight="1">
      <c r="A4" s="1" t="s">
        <v>84</v>
      </c>
      <c r="B4" s="1" t="s">
        <v>840</v>
      </c>
    </row>
    <row r="5" ht="15.75" customHeight="1">
      <c r="A5" s="1" t="s">
        <v>95</v>
      </c>
      <c r="B5" s="1" t="s">
        <v>1023</v>
      </c>
    </row>
    <row r="6" ht="15.75" customHeight="1">
      <c r="A6" s="1" t="s">
        <v>102</v>
      </c>
      <c r="B6" s="1" t="s">
        <v>850</v>
      </c>
    </row>
    <row r="7" ht="15.75" customHeight="1">
      <c r="A7" s="1" t="s">
        <v>109</v>
      </c>
      <c r="B7" s="1" t="s">
        <v>1024</v>
      </c>
    </row>
    <row r="8" ht="15.75" customHeight="1">
      <c r="A8" s="1" t="s">
        <v>119</v>
      </c>
      <c r="B8" s="23" t="s">
        <v>1025</v>
      </c>
    </row>
    <row r="9" ht="15.75" customHeight="1">
      <c r="A9" s="1" t="s">
        <v>128</v>
      </c>
      <c r="B9" s="1" t="s">
        <v>859</v>
      </c>
    </row>
    <row r="10" ht="15.75" customHeight="1">
      <c r="A10" s="1" t="s">
        <v>135</v>
      </c>
      <c r="B10" s="1" t="s">
        <v>861</v>
      </c>
    </row>
    <row r="11" ht="15.75" customHeight="1">
      <c r="A11" s="1" t="s">
        <v>143</v>
      </c>
      <c r="B11" s="1" t="s">
        <v>1026</v>
      </c>
    </row>
    <row r="12" ht="15.75" customHeight="1">
      <c r="A12" s="1" t="s">
        <v>150</v>
      </c>
      <c r="B12" s="23" t="s">
        <v>1025</v>
      </c>
    </row>
    <row r="13" ht="15.75" customHeight="1">
      <c r="A13" s="1" t="s">
        <v>157</v>
      </c>
      <c r="B13" s="23" t="s">
        <v>1025</v>
      </c>
    </row>
    <row r="14" ht="15.75" customHeight="1">
      <c r="A14" s="1" t="s">
        <v>162</v>
      </c>
      <c r="B14" s="23" t="s">
        <v>1027</v>
      </c>
    </row>
    <row r="15" ht="15.75" customHeight="1">
      <c r="A15" s="1" t="s">
        <v>169</v>
      </c>
      <c r="B15" s="1" t="s">
        <v>861</v>
      </c>
    </row>
    <row r="16" ht="15.75" customHeight="1">
      <c r="A16" s="1" t="s">
        <v>174</v>
      </c>
      <c r="B16" s="1" t="s">
        <v>1023</v>
      </c>
    </row>
    <row r="17" ht="15.75" customHeight="1">
      <c r="A17" s="1" t="s">
        <v>181</v>
      </c>
      <c r="B17" s="1" t="s">
        <v>1028</v>
      </c>
    </row>
    <row r="18" ht="15.75" customHeight="1">
      <c r="A18" s="1" t="s">
        <v>187</v>
      </c>
      <c r="B18" s="1" t="s">
        <v>1025</v>
      </c>
    </row>
    <row r="19" ht="15.75" customHeight="1">
      <c r="A19" s="1" t="s">
        <v>195</v>
      </c>
      <c r="B19" s="1" t="s">
        <v>1023</v>
      </c>
    </row>
    <row r="20" ht="15.75" customHeight="1">
      <c r="A20" s="1" t="s">
        <v>201</v>
      </c>
      <c r="B20" s="23" t="s">
        <v>879</v>
      </c>
    </row>
    <row r="21" ht="15.75" customHeight="1">
      <c r="A21" s="1" t="s">
        <v>201</v>
      </c>
      <c r="B21" s="23" t="s">
        <v>879</v>
      </c>
    </row>
    <row r="22" ht="15.75" customHeight="1">
      <c r="A22" s="1" t="s">
        <v>213</v>
      </c>
      <c r="B22" s="1" t="s">
        <v>1023</v>
      </c>
    </row>
    <row r="23" ht="15.75" customHeight="1">
      <c r="A23" s="1" t="s">
        <v>220</v>
      </c>
      <c r="B23" s="23" t="s">
        <v>1025</v>
      </c>
    </row>
    <row r="24" ht="15.75" customHeight="1">
      <c r="A24" s="1" t="s">
        <v>228</v>
      </c>
      <c r="B24" s="23" t="s">
        <v>1025</v>
      </c>
    </row>
    <row r="25" ht="15.75" customHeight="1">
      <c r="A25" s="1" t="s">
        <v>236</v>
      </c>
      <c r="B25" s="1" t="s">
        <v>1023</v>
      </c>
    </row>
    <row r="26" ht="15.75" customHeight="1">
      <c r="A26" s="1" t="s">
        <v>243</v>
      </c>
      <c r="B26" s="1" t="s">
        <v>874</v>
      </c>
    </row>
    <row r="27" ht="15.75" customHeight="1">
      <c r="A27" s="1" t="s">
        <v>250</v>
      </c>
      <c r="B27" s="1" t="s">
        <v>1029</v>
      </c>
    </row>
    <row r="28" ht="15.75" customHeight="1">
      <c r="A28" s="1" t="s">
        <v>257</v>
      </c>
      <c r="B28" s="23" t="s">
        <v>1025</v>
      </c>
    </row>
    <row r="29" ht="15.75" customHeight="1">
      <c r="A29" s="1" t="s">
        <v>264</v>
      </c>
      <c r="B29" s="23" t="s">
        <v>1025</v>
      </c>
    </row>
    <row r="30" ht="15.75" customHeight="1">
      <c r="A30" s="1" t="s">
        <v>271</v>
      </c>
      <c r="B30" s="1" t="s">
        <v>859</v>
      </c>
    </row>
    <row r="31" ht="15.75" customHeight="1">
      <c r="A31" s="1" t="s">
        <v>278</v>
      </c>
      <c r="B31" s="1" t="s">
        <v>850</v>
      </c>
    </row>
    <row r="32" ht="15.75" customHeight="1">
      <c r="A32" s="1" t="s">
        <v>286</v>
      </c>
      <c r="B32" s="1" t="s">
        <v>1023</v>
      </c>
    </row>
    <row r="33" ht="15.75" customHeight="1">
      <c r="A33" s="1" t="s">
        <v>292</v>
      </c>
      <c r="B33" s="1" t="s">
        <v>850</v>
      </c>
    </row>
    <row r="34" ht="15.75" customHeight="1">
      <c r="A34" s="1" t="s">
        <v>299</v>
      </c>
      <c r="B34" s="1" t="s">
        <v>1030</v>
      </c>
    </row>
    <row r="35" ht="15.75" customHeight="1">
      <c r="A35" s="1" t="s">
        <v>308</v>
      </c>
      <c r="B35" s="1" t="s">
        <v>1031</v>
      </c>
    </row>
    <row r="36" ht="15.75" customHeight="1">
      <c r="A36" s="1" t="s">
        <v>316</v>
      </c>
      <c r="B36" s="23" t="s">
        <v>1025</v>
      </c>
    </row>
    <row r="37" ht="15.75" customHeight="1">
      <c r="A37" s="1" t="s">
        <v>323</v>
      </c>
      <c r="B37" s="23" t="s">
        <v>1025</v>
      </c>
    </row>
    <row r="38" ht="15.75" customHeight="1">
      <c r="A38" s="1" t="s">
        <v>330</v>
      </c>
      <c r="B38" s="1" t="s">
        <v>902</v>
      </c>
    </row>
    <row r="39" ht="15.75" customHeight="1">
      <c r="A39" s="1" t="s">
        <v>338</v>
      </c>
      <c r="B39" s="23" t="s">
        <v>1025</v>
      </c>
    </row>
    <row r="40" ht="15.75" customHeight="1">
      <c r="A40" s="1" t="s">
        <v>346</v>
      </c>
      <c r="B40" s="1" t="s">
        <v>850</v>
      </c>
    </row>
    <row r="41" ht="15.75" customHeight="1">
      <c r="A41" s="1" t="s">
        <v>353</v>
      </c>
      <c r="B41" s="1" t="s">
        <v>1032</v>
      </c>
    </row>
    <row r="42" ht="15.75" customHeight="1">
      <c r="A42" s="1" t="s">
        <v>360</v>
      </c>
      <c r="B42" s="1" t="s">
        <v>850</v>
      </c>
    </row>
    <row r="43" ht="15.75" customHeight="1">
      <c r="A43" s="1" t="s">
        <v>368</v>
      </c>
      <c r="B43" s="1" t="s">
        <v>1033</v>
      </c>
    </row>
    <row r="44" ht="15.75" customHeight="1">
      <c r="A44" s="1" t="s">
        <v>375</v>
      </c>
      <c r="B44" s="23" t="s">
        <v>1025</v>
      </c>
    </row>
    <row r="45" ht="15.75" customHeight="1">
      <c r="A45" s="1" t="s">
        <v>382</v>
      </c>
      <c r="B45" s="23" t="s">
        <v>1025</v>
      </c>
    </row>
    <row r="46" ht="15.75" customHeight="1">
      <c r="A46" s="1" t="s">
        <v>389</v>
      </c>
      <c r="B46" s="23" t="s">
        <v>1025</v>
      </c>
    </row>
    <row r="47" ht="15.75" customHeight="1">
      <c r="A47" s="1" t="s">
        <v>396</v>
      </c>
      <c r="B47" s="1" t="s">
        <v>1023</v>
      </c>
    </row>
    <row r="48" ht="15.75" customHeight="1">
      <c r="A48" s="1" t="s">
        <v>403</v>
      </c>
      <c r="B48" s="1" t="s">
        <v>1034</v>
      </c>
    </row>
    <row r="49" ht="15.75" customHeight="1">
      <c r="A49" s="1" t="s">
        <v>410</v>
      </c>
      <c r="B49" s="1" t="s">
        <v>912</v>
      </c>
    </row>
    <row r="50" ht="15.75" customHeight="1">
      <c r="A50" s="1" t="s">
        <v>417</v>
      </c>
      <c r="B50" s="23" t="s">
        <v>1025</v>
      </c>
    </row>
    <row r="51" ht="15.75" customHeight="1">
      <c r="A51" s="1" t="s">
        <v>1035</v>
      </c>
      <c r="B51" s="1" t="s">
        <v>1036</v>
      </c>
    </row>
    <row r="52" ht="15.75" customHeight="1">
      <c r="A52" s="1" t="s">
        <v>430</v>
      </c>
      <c r="B52" s="1" t="s">
        <v>850</v>
      </c>
    </row>
    <row r="53" ht="15.75" customHeight="1">
      <c r="A53" s="1" t="s">
        <v>435</v>
      </c>
      <c r="B53" s="1" t="s">
        <v>850</v>
      </c>
    </row>
    <row r="54" ht="15.75" customHeight="1">
      <c r="A54" s="1" t="s">
        <v>442</v>
      </c>
      <c r="B54" s="1" t="s">
        <v>1023</v>
      </c>
    </row>
    <row r="55" ht="15.75" customHeight="1">
      <c r="A55" s="1" t="s">
        <v>449</v>
      </c>
      <c r="B55" s="1" t="s">
        <v>1031</v>
      </c>
    </row>
    <row r="56" ht="15.75" customHeight="1">
      <c r="A56" s="1" t="s">
        <v>456</v>
      </c>
      <c r="B56" s="1" t="s">
        <v>1037</v>
      </c>
    </row>
    <row r="57" ht="15.75" customHeight="1">
      <c r="A57" s="1" t="s">
        <v>463</v>
      </c>
      <c r="B57" s="23" t="s">
        <v>1025</v>
      </c>
    </row>
    <row r="58" ht="15.75" customHeight="1">
      <c r="A58" s="1" t="s">
        <v>470</v>
      </c>
      <c r="B58" s="1" t="s">
        <v>1038</v>
      </c>
    </row>
    <row r="59" ht="15.75" customHeight="1">
      <c r="A59" s="1" t="s">
        <v>477</v>
      </c>
      <c r="B59" s="1" t="s">
        <v>1039</v>
      </c>
    </row>
    <row r="60" ht="15.75" customHeight="1">
      <c r="A60" s="1" t="s">
        <v>484</v>
      </c>
      <c r="B60" s="1" t="s">
        <v>902</v>
      </c>
    </row>
    <row r="61" ht="15.75" customHeight="1">
      <c r="A61" s="1" t="s">
        <v>491</v>
      </c>
      <c r="B61" s="1" t="s">
        <v>1028</v>
      </c>
    </row>
    <row r="62" ht="15.75" customHeight="1">
      <c r="A62" s="1" t="s">
        <v>498</v>
      </c>
      <c r="B62" s="23" t="s">
        <v>1025</v>
      </c>
    </row>
    <row r="63" ht="15.75" customHeight="1">
      <c r="A63" s="1" t="s">
        <v>506</v>
      </c>
      <c r="B63" s="1" t="s">
        <v>1023</v>
      </c>
    </row>
    <row r="64" ht="15.75" customHeight="1">
      <c r="A64" s="1" t="s">
        <v>513</v>
      </c>
      <c r="B64" s="1" t="s">
        <v>1023</v>
      </c>
    </row>
    <row r="65" ht="15.75" customHeight="1">
      <c r="A65" s="1" t="s">
        <v>520</v>
      </c>
      <c r="B65" s="1" t="s">
        <v>853</v>
      </c>
    </row>
    <row r="66" ht="15.75" customHeight="1">
      <c r="A66" s="1" t="s">
        <v>527</v>
      </c>
      <c r="B66" s="23" t="s">
        <v>1025</v>
      </c>
    </row>
    <row r="67" ht="15.75" customHeight="1">
      <c r="A67" s="1" t="s">
        <v>533</v>
      </c>
      <c r="B67" s="23" t="s">
        <v>1025</v>
      </c>
    </row>
    <row r="68" ht="15.75" customHeight="1">
      <c r="A68" s="1" t="s">
        <v>537</v>
      </c>
      <c r="B68" s="23" t="s">
        <v>850</v>
      </c>
    </row>
    <row r="69" ht="15.75" customHeight="1">
      <c r="A69" s="1" t="s">
        <v>544</v>
      </c>
      <c r="B69" s="1" t="s">
        <v>861</v>
      </c>
    </row>
    <row r="70" ht="15.75" customHeight="1">
      <c r="A70" s="1" t="s">
        <v>551</v>
      </c>
      <c r="B70" s="1" t="s">
        <v>1040</v>
      </c>
    </row>
    <row r="71" ht="15.75" customHeight="1">
      <c r="A71" s="1" t="s">
        <v>68</v>
      </c>
      <c r="B71" s="1" t="s">
        <v>835</v>
      </c>
    </row>
    <row r="72" ht="15.75" customHeight="1">
      <c r="A72" s="1" t="s">
        <v>563</v>
      </c>
      <c r="B72" s="1" t="s">
        <v>879</v>
      </c>
    </row>
    <row r="73" ht="15.75" customHeight="1">
      <c r="A73" s="1" t="s">
        <v>572</v>
      </c>
      <c r="B73" s="23" t="s">
        <v>1025</v>
      </c>
    </row>
    <row r="74" ht="15.75" customHeight="1">
      <c r="A74" s="1" t="s">
        <v>580</v>
      </c>
      <c r="B74" s="1" t="s">
        <v>930</v>
      </c>
    </row>
    <row r="75" ht="15.75" customHeight="1">
      <c r="A75" s="1" t="s">
        <v>588</v>
      </c>
      <c r="B75" s="1" t="s">
        <v>932</v>
      </c>
    </row>
    <row r="76" ht="15.75" customHeight="1">
      <c r="A76" s="1" t="s">
        <v>596</v>
      </c>
      <c r="B76" s="1" t="s">
        <v>596</v>
      </c>
    </row>
    <row r="77" ht="15.75" customHeight="1">
      <c r="A77" s="1" t="s">
        <v>605</v>
      </c>
      <c r="B77" s="23" t="s">
        <v>1025</v>
      </c>
    </row>
    <row r="78" ht="15.75" customHeight="1">
      <c r="A78" s="1" t="s">
        <v>612</v>
      </c>
      <c r="B78" s="1" t="s">
        <v>853</v>
      </c>
    </row>
    <row r="79" ht="15.75" customHeight="1">
      <c r="A79" s="1" t="s">
        <v>619</v>
      </c>
      <c r="B79" s="1" t="s">
        <v>619</v>
      </c>
    </row>
    <row r="80" ht="15.75" customHeight="1">
      <c r="A80" s="1" t="s">
        <v>627</v>
      </c>
      <c r="B80" s="23" t="s">
        <v>850</v>
      </c>
    </row>
    <row r="81" ht="15.75" customHeight="1">
      <c r="A81" s="1" t="s">
        <v>634</v>
      </c>
      <c r="B81" s="23" t="s">
        <v>850</v>
      </c>
    </row>
    <row r="82" ht="15.75" customHeight="1">
      <c r="A82" s="1" t="s">
        <v>640</v>
      </c>
      <c r="B82" s="23" t="s">
        <v>1025</v>
      </c>
    </row>
    <row r="83" ht="15.75" customHeight="1">
      <c r="A83" s="1" t="s">
        <v>646</v>
      </c>
      <c r="B83" s="23" t="s">
        <v>1025</v>
      </c>
    </row>
    <row r="84" ht="15.75" customHeight="1">
      <c r="A84" s="1" t="s">
        <v>653</v>
      </c>
      <c r="B84" s="1" t="s">
        <v>1041</v>
      </c>
    </row>
    <row r="85" ht="15.75" customHeight="1">
      <c r="A85" s="1" t="s">
        <v>660</v>
      </c>
      <c r="B85" s="23" t="s">
        <v>1025</v>
      </c>
    </row>
    <row r="86" ht="15.75" customHeight="1">
      <c r="A86" s="1" t="s">
        <v>667</v>
      </c>
      <c r="B86" s="23" t="s">
        <v>1034</v>
      </c>
    </row>
    <row r="87" ht="15.75" customHeight="1">
      <c r="A87" s="1" t="s">
        <v>674</v>
      </c>
      <c r="B87" s="1" t="s">
        <v>1042</v>
      </c>
    </row>
    <row r="88" ht="15.75" customHeight="1">
      <c r="A88" s="1" t="s">
        <v>681</v>
      </c>
      <c r="B88" s="23" t="s">
        <v>902</v>
      </c>
    </row>
    <row r="89" ht="15.75" customHeight="1">
      <c r="A89" s="1" t="s">
        <v>689</v>
      </c>
      <c r="B89" s="1" t="s">
        <v>1023</v>
      </c>
    </row>
    <row r="90" ht="15.75" customHeight="1">
      <c r="A90" s="1" t="s">
        <v>171</v>
      </c>
      <c r="B90" s="1" t="s">
        <v>945</v>
      </c>
    </row>
    <row r="91" ht="15.75" customHeight="1">
      <c r="A91" s="1" t="s">
        <v>596</v>
      </c>
      <c r="B91" s="1" t="s">
        <v>596</v>
      </c>
    </row>
    <row r="92" ht="15.75" customHeight="1">
      <c r="A92" s="1" t="s">
        <v>709</v>
      </c>
      <c r="B92" s="1" t="s">
        <v>596</v>
      </c>
    </row>
    <row r="93" ht="15.75" customHeight="1">
      <c r="A93" s="1" t="s">
        <v>714</v>
      </c>
      <c r="B93" s="1" t="s">
        <v>853</v>
      </c>
    </row>
    <row r="94" ht="15.75" customHeight="1">
      <c r="A94" s="1" t="s">
        <v>721</v>
      </c>
      <c r="B94" s="1" t="s">
        <v>946</v>
      </c>
    </row>
    <row r="95" ht="15.75" customHeight="1">
      <c r="A95" s="1" t="s">
        <v>728</v>
      </c>
      <c r="B95" s="1" t="s">
        <v>1031</v>
      </c>
    </row>
    <row r="96" ht="15.75" customHeight="1">
      <c r="A96" s="1" t="s">
        <v>738</v>
      </c>
      <c r="B96" s="1" t="s">
        <v>1043</v>
      </c>
    </row>
    <row r="97" ht="15.75" customHeight="1">
      <c r="A97" s="1" t="s">
        <v>745</v>
      </c>
      <c r="B97" s="1" t="s">
        <v>853</v>
      </c>
    </row>
    <row r="98" ht="15.75" customHeight="1">
      <c r="A98" s="1" t="s">
        <v>752</v>
      </c>
      <c r="B98" s="1" t="s">
        <v>1044</v>
      </c>
    </row>
    <row r="99" ht="15.75" customHeight="1">
      <c r="A99" s="1" t="s">
        <v>760</v>
      </c>
      <c r="B99" s="1" t="s">
        <v>596</v>
      </c>
    </row>
    <row r="100" ht="15.75" customHeight="1">
      <c r="A100" s="1" t="s">
        <v>767</v>
      </c>
      <c r="B100" s="23" t="s">
        <v>1025</v>
      </c>
    </row>
    <row r="101" ht="15.75" customHeight="1">
      <c r="A101" s="1" t="s">
        <v>775</v>
      </c>
      <c r="B101" s="23" t="s">
        <v>1025</v>
      </c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